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work\博士生期间主线研究\rebound effect\data\part 3\"/>
    </mc:Choice>
  </mc:AlternateContent>
  <xr:revisionPtr revIDLastSave="0" documentId="13_ncr:1_{FA398C83-FACD-4055-9C39-EECD3C35C104}" xr6:coauthVersionLast="47" xr6:coauthVersionMax="47" xr10:uidLastSave="{00000000-0000-0000-0000-000000000000}"/>
  <bookViews>
    <workbookView xWindow="-103" yWindow="-103" windowWidth="29006" windowHeight="17486" firstSheet="5" activeTab="7" xr2:uid="{00000000-000D-0000-FFFF-FFFF00000000}"/>
  </bookViews>
  <sheets>
    <sheet name="停止推广EV -2050碳中和" sheetId="19" r:id="rId1"/>
    <sheet name="限售配额" sheetId="17" r:id="rId2"/>
    <sheet name="停止推广EV" sheetId="15" r:id="rId3"/>
    <sheet name="2060碳中和-变动行为情景仿真" sheetId="2" r:id="rId4"/>
    <sheet name="2060碳中和-基准行为情景仿真" sheetId="4" r:id="rId5"/>
    <sheet name="2050碳中和-变动行为情景仿真" sheetId="6" r:id="rId6"/>
    <sheet name="2050碳中和-基准行为情景仿真 " sheetId="5" r:id="rId7"/>
    <sheet name="基准情景-变动行为情景仿真 " sheetId="8" r:id="rId8"/>
    <sheet name="基准排放-基准行为情景仿真" sheetId="1" r:id="rId9"/>
    <sheet name="summary" sheetId="18" r:id="rId10"/>
    <sheet name="summary2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F46" i="8" l="1"/>
  <c r="G24" i="19"/>
  <c r="H24" i="19" s="1"/>
  <c r="G23" i="19"/>
  <c r="H23" i="19" s="1"/>
  <c r="G22" i="19"/>
  <c r="H22" i="19" s="1"/>
  <c r="G21" i="19"/>
  <c r="H21" i="19" s="1"/>
  <c r="G20" i="19"/>
  <c r="H20" i="19" s="1"/>
  <c r="G19" i="19"/>
  <c r="H19" i="19" s="1"/>
  <c r="G18" i="19"/>
  <c r="H18" i="19" s="1"/>
  <c r="G17" i="19"/>
  <c r="H17" i="19" s="1"/>
  <c r="G16" i="19"/>
  <c r="H16" i="19" s="1"/>
  <c r="G15" i="19"/>
  <c r="H15" i="19" s="1"/>
  <c r="G14" i="19"/>
  <c r="H14" i="19" s="1"/>
  <c r="G13" i="19"/>
  <c r="H13" i="19" s="1"/>
  <c r="G12" i="19"/>
  <c r="H12" i="19" s="1"/>
  <c r="G11" i="19"/>
  <c r="H11" i="19" s="1"/>
  <c r="G10" i="19"/>
  <c r="H10" i="19" s="1"/>
  <c r="G9" i="19"/>
  <c r="H9" i="19" s="1"/>
  <c r="G8" i="19"/>
  <c r="H8" i="19" s="1"/>
  <c r="G7" i="19"/>
  <c r="H7" i="19" s="1"/>
  <c r="G6" i="19"/>
  <c r="H6" i="19" s="1"/>
  <c r="G5" i="19"/>
  <c r="H5" i="19" s="1"/>
  <c r="BF35" i="8"/>
  <c r="AE33" i="5"/>
  <c r="BP58" i="2"/>
  <c r="BQ58" i="2"/>
  <c r="BF33" i="6"/>
  <c r="BF32" i="2"/>
  <c r="BF28" i="2"/>
  <c r="BF30" i="8"/>
  <c r="BF29" i="8"/>
  <c r="AD5" i="1"/>
  <c r="AB5" i="1"/>
  <c r="AE5" i="1"/>
  <c r="AB6" i="1"/>
  <c r="AC6" i="1"/>
  <c r="AD6" i="1"/>
  <c r="AB7" i="1"/>
  <c r="AC7" i="1"/>
  <c r="AD7" i="1"/>
  <c r="AB8" i="1"/>
  <c r="AC8" i="1"/>
  <c r="AD8" i="1"/>
  <c r="AB9" i="1"/>
  <c r="AC9" i="1"/>
  <c r="AD9" i="1"/>
  <c r="AB10" i="1"/>
  <c r="AC10" i="1"/>
  <c r="AD10" i="1"/>
  <c r="AB11" i="1"/>
  <c r="AC11" i="1"/>
  <c r="AD11" i="1"/>
  <c r="AB12" i="1"/>
  <c r="AC12" i="1"/>
  <c r="AD12" i="1"/>
  <c r="AB13" i="1"/>
  <c r="AC13" i="1"/>
  <c r="AD13" i="1"/>
  <c r="AB14" i="1"/>
  <c r="AC14" i="1"/>
  <c r="AD14" i="1"/>
  <c r="AB15" i="1"/>
  <c r="AC15" i="1"/>
  <c r="AD15" i="1"/>
  <c r="AB16" i="1"/>
  <c r="AC16" i="1"/>
  <c r="AD16" i="1"/>
  <c r="AB17" i="1"/>
  <c r="AC17" i="1"/>
  <c r="AD17" i="1"/>
  <c r="AB18" i="1"/>
  <c r="AC18" i="1"/>
  <c r="AD18" i="1"/>
  <c r="AB19" i="1"/>
  <c r="AC19" i="1"/>
  <c r="AD19" i="1"/>
  <c r="AB20" i="1"/>
  <c r="AC20" i="1"/>
  <c r="AD20" i="1"/>
  <c r="AB21" i="1"/>
  <c r="AC21" i="1"/>
  <c r="AD21" i="1"/>
  <c r="AB22" i="1"/>
  <c r="AC22" i="1"/>
  <c r="AD22" i="1"/>
  <c r="AB23" i="1"/>
  <c r="AC23" i="1"/>
  <c r="AD23" i="1"/>
  <c r="AB24" i="1"/>
  <c r="AC24" i="1"/>
  <c r="AD24" i="1"/>
  <c r="BF5" i="8"/>
  <c r="BQ58" i="8"/>
  <c r="AE31" i="4"/>
  <c r="AN4" i="17"/>
  <c r="AN5" i="17"/>
  <c r="AN6" i="17"/>
  <c r="AN7" i="17"/>
  <c r="AN8" i="17"/>
  <c r="AN9" i="17"/>
  <c r="AN10" i="17"/>
  <c r="AN11" i="17"/>
  <c r="AN12" i="17"/>
  <c r="AN13" i="17"/>
  <c r="AN14" i="17"/>
  <c r="AN15" i="17"/>
  <c r="AN16" i="17"/>
  <c r="AN17" i="17"/>
  <c r="AN18" i="17"/>
  <c r="AN19" i="17"/>
  <c r="AN20" i="17"/>
  <c r="AN21" i="17"/>
  <c r="AN22" i="17"/>
  <c r="AN23" i="17"/>
  <c r="AN24" i="17"/>
  <c r="AL4" i="17"/>
  <c r="M58" i="17"/>
  <c r="L58" i="17"/>
  <c r="G58" i="17"/>
  <c r="AI57" i="17"/>
  <c r="M57" i="17"/>
  <c r="L57" i="17"/>
  <c r="G57" i="17"/>
  <c r="AI56" i="17"/>
  <c r="M56" i="17"/>
  <c r="L56" i="17"/>
  <c r="G56" i="17"/>
  <c r="AI55" i="17"/>
  <c r="M55" i="17"/>
  <c r="L55" i="17"/>
  <c r="G55" i="17"/>
  <c r="AI54" i="17"/>
  <c r="M54" i="17"/>
  <c r="L54" i="17"/>
  <c r="G54" i="17"/>
  <c r="AI53" i="17"/>
  <c r="M53" i="17"/>
  <c r="L53" i="17"/>
  <c r="G53" i="17"/>
  <c r="AI52" i="17"/>
  <c r="M52" i="17"/>
  <c r="L52" i="17"/>
  <c r="G52" i="17"/>
  <c r="AI51" i="17"/>
  <c r="M51" i="17"/>
  <c r="L51" i="17"/>
  <c r="G51" i="17"/>
  <c r="AI50" i="17"/>
  <c r="M50" i="17"/>
  <c r="L50" i="17"/>
  <c r="G50" i="17"/>
  <c r="AI49" i="17"/>
  <c r="M49" i="17"/>
  <c r="L49" i="17"/>
  <c r="G49" i="17"/>
  <c r="AI48" i="17"/>
  <c r="M48" i="17"/>
  <c r="L48" i="17"/>
  <c r="G48" i="17"/>
  <c r="AI47" i="17"/>
  <c r="M47" i="17"/>
  <c r="L47" i="17"/>
  <c r="G47" i="17"/>
  <c r="AI46" i="17"/>
  <c r="M46" i="17"/>
  <c r="L46" i="17"/>
  <c r="G46" i="17"/>
  <c r="AI45" i="17"/>
  <c r="M45" i="17"/>
  <c r="L45" i="17"/>
  <c r="G45" i="17"/>
  <c r="AI44" i="17"/>
  <c r="M44" i="17"/>
  <c r="L44" i="17"/>
  <c r="G44" i="17"/>
  <c r="AI43" i="17"/>
  <c r="M43" i="17"/>
  <c r="L43" i="17"/>
  <c r="G43" i="17"/>
  <c r="AI42" i="17"/>
  <c r="M42" i="17"/>
  <c r="L42" i="17"/>
  <c r="G42" i="17"/>
  <c r="AI41" i="17"/>
  <c r="M41" i="17"/>
  <c r="L41" i="17"/>
  <c r="G41" i="17"/>
  <c r="AI40" i="17"/>
  <c r="M40" i="17"/>
  <c r="L40" i="17"/>
  <c r="G40" i="17"/>
  <c r="AI39" i="17"/>
  <c r="M39" i="17"/>
  <c r="L39" i="17"/>
  <c r="G39" i="17"/>
  <c r="AI38" i="17"/>
  <c r="M38" i="17"/>
  <c r="L38" i="17"/>
  <c r="G38" i="17"/>
  <c r="AI37" i="17"/>
  <c r="M37" i="17"/>
  <c r="L37" i="17"/>
  <c r="G37" i="17"/>
  <c r="AT34" i="17"/>
  <c r="AT33" i="17"/>
  <c r="AT32" i="17"/>
  <c r="AT31" i="17"/>
  <c r="AT30" i="17"/>
  <c r="AT29" i="17"/>
  <c r="AT28" i="17"/>
  <c r="AT27" i="17"/>
  <c r="AT26" i="17"/>
  <c r="AT25" i="17"/>
  <c r="AT24" i="17"/>
  <c r="AS24" i="17"/>
  <c r="AL24" i="17"/>
  <c r="BO24" i="17" s="1"/>
  <c r="AK24" i="17"/>
  <c r="AE24" i="17"/>
  <c r="AD24" i="17"/>
  <c r="Z24" i="17"/>
  <c r="U24" i="17"/>
  <c r="T24" i="17"/>
  <c r="P24" i="17"/>
  <c r="H24" i="17"/>
  <c r="C24" i="17"/>
  <c r="AT23" i="17"/>
  <c r="AS23" i="17"/>
  <c r="AL23" i="17"/>
  <c r="BO23" i="17" s="1"/>
  <c r="AK23" i="17"/>
  <c r="AA23" i="17" s="1"/>
  <c r="AB23" i="17" s="1"/>
  <c r="AC23" i="17" s="1"/>
  <c r="AE23" i="17"/>
  <c r="AD23" i="17"/>
  <c r="Z23" i="17"/>
  <c r="U23" i="17"/>
  <c r="T23" i="17"/>
  <c r="Q23" i="17"/>
  <c r="R23" i="17" s="1"/>
  <c r="P23" i="17"/>
  <c r="H23" i="17"/>
  <c r="C23" i="17"/>
  <c r="AT22" i="17"/>
  <c r="AS22" i="17"/>
  <c r="AL22" i="17"/>
  <c r="BO22" i="17" s="1"/>
  <c r="AK22" i="17"/>
  <c r="AE22" i="17"/>
  <c r="AD22" i="17"/>
  <c r="Z22" i="17"/>
  <c r="U22" i="17"/>
  <c r="T22" i="17"/>
  <c r="P22" i="17"/>
  <c r="H22" i="17"/>
  <c r="C22" i="17"/>
  <c r="AT21" i="17"/>
  <c r="AS21" i="17"/>
  <c r="AA21" i="17" s="1"/>
  <c r="AL21" i="17"/>
  <c r="AM21" i="17" s="1"/>
  <c r="AK21" i="17"/>
  <c r="AE21" i="17"/>
  <c r="AD21" i="17"/>
  <c r="Z21" i="17"/>
  <c r="U21" i="17"/>
  <c r="T21" i="17"/>
  <c r="P21" i="17"/>
  <c r="H21" i="17"/>
  <c r="C21" i="17"/>
  <c r="AT20" i="17"/>
  <c r="AS20" i="17"/>
  <c r="AL20" i="17"/>
  <c r="AK20" i="17"/>
  <c r="AE20" i="17"/>
  <c r="AD20" i="17"/>
  <c r="Z20" i="17"/>
  <c r="U20" i="17"/>
  <c r="T20" i="17"/>
  <c r="P20" i="17"/>
  <c r="H20" i="17"/>
  <c r="C20" i="17"/>
  <c r="AT19" i="17"/>
  <c r="AS19" i="17"/>
  <c r="AL19" i="17"/>
  <c r="BO19" i="17" s="1"/>
  <c r="AK19" i="17"/>
  <c r="AE19" i="17"/>
  <c r="AD19" i="17"/>
  <c r="Z19" i="17"/>
  <c r="U19" i="17"/>
  <c r="T19" i="17"/>
  <c r="P19" i="17"/>
  <c r="H19" i="17"/>
  <c r="C19" i="17"/>
  <c r="AT18" i="17"/>
  <c r="AS18" i="17"/>
  <c r="AL18" i="17"/>
  <c r="BO18" i="17" s="1"/>
  <c r="AK18" i="17"/>
  <c r="AE18" i="17"/>
  <c r="AD18" i="17"/>
  <c r="Z18" i="17"/>
  <c r="U18" i="17"/>
  <c r="T18" i="17"/>
  <c r="P18" i="17"/>
  <c r="H18" i="17"/>
  <c r="C18" i="17"/>
  <c r="BO17" i="17"/>
  <c r="AT17" i="17"/>
  <c r="AS17" i="17"/>
  <c r="AM17" i="17"/>
  <c r="AL17" i="17"/>
  <c r="AK17" i="17"/>
  <c r="AE17" i="17"/>
  <c r="AD17" i="17"/>
  <c r="Z17" i="17"/>
  <c r="U17" i="17"/>
  <c r="T17" i="17"/>
  <c r="P17" i="17"/>
  <c r="H17" i="17"/>
  <c r="C17" i="17"/>
  <c r="BO16" i="17"/>
  <c r="AT16" i="17"/>
  <c r="AS16" i="17"/>
  <c r="AA16" i="17" s="1"/>
  <c r="AL16" i="17"/>
  <c r="AK16" i="17"/>
  <c r="Q16" i="17" s="1"/>
  <c r="AE16" i="17"/>
  <c r="AD16" i="17"/>
  <c r="Z16" i="17"/>
  <c r="U16" i="17"/>
  <c r="T16" i="17"/>
  <c r="P16" i="17"/>
  <c r="H16" i="17"/>
  <c r="C16" i="17"/>
  <c r="AT15" i="17"/>
  <c r="AS15" i="17"/>
  <c r="AM15" i="17"/>
  <c r="AL15" i="17"/>
  <c r="BO15" i="17" s="1"/>
  <c r="AK15" i="17"/>
  <c r="Q15" i="17" s="1"/>
  <c r="R15" i="17" s="1"/>
  <c r="AE15" i="17"/>
  <c r="AD15" i="17"/>
  <c r="AA15" i="17"/>
  <c r="AB15" i="17" s="1"/>
  <c r="AC15" i="17" s="1"/>
  <c r="Z15" i="17"/>
  <c r="U15" i="17"/>
  <c r="T15" i="17"/>
  <c r="P15" i="17"/>
  <c r="H15" i="17"/>
  <c r="C15" i="17"/>
  <c r="AT14" i="17"/>
  <c r="AS14" i="17"/>
  <c r="AM14" i="17"/>
  <c r="AL14" i="17"/>
  <c r="BO14" i="17" s="1"/>
  <c r="AK14" i="17"/>
  <c r="AE14" i="17"/>
  <c r="AD14" i="17"/>
  <c r="Z14" i="17"/>
  <c r="U14" i="17"/>
  <c r="T14" i="17"/>
  <c r="P14" i="17"/>
  <c r="H14" i="17"/>
  <c r="C14" i="17"/>
  <c r="AT13" i="17"/>
  <c r="AS13" i="17"/>
  <c r="AL13" i="17"/>
  <c r="BO13" i="17" s="1"/>
  <c r="AK13" i="17"/>
  <c r="Q13" i="17" s="1"/>
  <c r="AE13" i="17"/>
  <c r="AD13" i="17"/>
  <c r="Z13" i="17"/>
  <c r="U13" i="17"/>
  <c r="T13" i="17"/>
  <c r="P13" i="17"/>
  <c r="H13" i="17"/>
  <c r="C13" i="17"/>
  <c r="AT12" i="17"/>
  <c r="AS12" i="17"/>
  <c r="AL12" i="17"/>
  <c r="BO12" i="17" s="1"/>
  <c r="AK12" i="17"/>
  <c r="AE12" i="17"/>
  <c r="AD12" i="17"/>
  <c r="AA12" i="17"/>
  <c r="Z12" i="17"/>
  <c r="U12" i="17"/>
  <c r="T12" i="17"/>
  <c r="Q12" i="17"/>
  <c r="P12" i="17"/>
  <c r="H12" i="17"/>
  <c r="C12" i="17"/>
  <c r="AT11" i="17"/>
  <c r="AS11" i="17"/>
  <c r="Q11" i="17" s="1"/>
  <c r="R11" i="17" s="1"/>
  <c r="BM11" i="17" s="1"/>
  <c r="AL11" i="17"/>
  <c r="BO11" i="17" s="1"/>
  <c r="AK11" i="17"/>
  <c r="AE11" i="17"/>
  <c r="AD11" i="17"/>
  <c r="Z11" i="17"/>
  <c r="U11" i="17"/>
  <c r="T11" i="17"/>
  <c r="P11" i="17"/>
  <c r="H11" i="17"/>
  <c r="C11" i="17"/>
  <c r="AT10" i="17"/>
  <c r="AS10" i="17"/>
  <c r="AM10" i="17"/>
  <c r="AL10" i="17"/>
  <c r="BO10" i="17" s="1"/>
  <c r="AK10" i="17"/>
  <c r="AE10" i="17"/>
  <c r="AD10" i="17"/>
  <c r="Z10" i="17"/>
  <c r="U10" i="17"/>
  <c r="T10" i="17"/>
  <c r="P10" i="17"/>
  <c r="H10" i="17"/>
  <c r="C10" i="17"/>
  <c r="BO9" i="17"/>
  <c r="AT9" i="17"/>
  <c r="AS9" i="17"/>
  <c r="AL9" i="17"/>
  <c r="AK9" i="17"/>
  <c r="AE9" i="17"/>
  <c r="AD9" i="17"/>
  <c r="Z9" i="17"/>
  <c r="U9" i="17"/>
  <c r="T9" i="17"/>
  <c r="P9" i="17"/>
  <c r="H9" i="17"/>
  <c r="C9" i="17"/>
  <c r="AT8" i="17"/>
  <c r="AS8" i="17"/>
  <c r="AL8" i="17"/>
  <c r="BO8" i="17" s="1"/>
  <c r="BO85" i="17" s="1"/>
  <c r="AK8" i="17"/>
  <c r="AE8" i="17"/>
  <c r="AD8" i="17"/>
  <c r="Z8" i="17"/>
  <c r="U8" i="17"/>
  <c r="T8" i="17"/>
  <c r="P8" i="17"/>
  <c r="H8" i="17"/>
  <c r="C8" i="17"/>
  <c r="AT7" i="17"/>
  <c r="AS7" i="17"/>
  <c r="AL7" i="17"/>
  <c r="AK7" i="17"/>
  <c r="AE7" i="17"/>
  <c r="AD7" i="17"/>
  <c r="Z7" i="17"/>
  <c r="U7" i="17"/>
  <c r="T7" i="17"/>
  <c r="P7" i="17"/>
  <c r="H7" i="17"/>
  <c r="C7" i="17"/>
  <c r="AT6" i="17"/>
  <c r="AS6" i="17"/>
  <c r="AL6" i="17"/>
  <c r="BO6" i="17" s="1"/>
  <c r="AK6" i="17"/>
  <c r="AE6" i="17"/>
  <c r="AD6" i="17"/>
  <c r="Z6" i="17"/>
  <c r="U6" i="17"/>
  <c r="T6" i="17"/>
  <c r="P6" i="17"/>
  <c r="H6" i="17"/>
  <c r="C6" i="17"/>
  <c r="BO5" i="17"/>
  <c r="AT5" i="17"/>
  <c r="AS5" i="17"/>
  <c r="AM5" i="17"/>
  <c r="AL5" i="17"/>
  <c r="AK5" i="17"/>
  <c r="AA5" i="17" s="1"/>
  <c r="AE5" i="17"/>
  <c r="AD5" i="17"/>
  <c r="Z5" i="17"/>
  <c r="U5" i="17"/>
  <c r="T5" i="17"/>
  <c r="P5" i="17"/>
  <c r="H5" i="17"/>
  <c r="C5" i="17"/>
  <c r="AT4" i="17"/>
  <c r="AS4" i="17"/>
  <c r="Q4" i="17" s="1"/>
  <c r="R4" i="17" s="1"/>
  <c r="S4" i="17" s="1"/>
  <c r="AM4" i="17"/>
  <c r="AK4" i="17"/>
  <c r="AE4" i="17"/>
  <c r="AD4" i="17"/>
  <c r="Z4" i="17"/>
  <c r="U4" i="17"/>
  <c r="T4" i="17"/>
  <c r="P4" i="17"/>
  <c r="H4" i="17"/>
  <c r="C4" i="17"/>
  <c r="AT3" i="17"/>
  <c r="H3" i="17"/>
  <c r="C3" i="17"/>
  <c r="AT2" i="17"/>
  <c r="BF35" i="6"/>
  <c r="G6" i="15"/>
  <c r="H6" i="15" s="1"/>
  <c r="G7" i="15"/>
  <c r="H7" i="15" s="1"/>
  <c r="G8" i="15"/>
  <c r="H8" i="15" s="1"/>
  <c r="G9" i="15"/>
  <c r="H9" i="15" s="1"/>
  <c r="G10" i="15"/>
  <c r="G11" i="15"/>
  <c r="H11" i="15" s="1"/>
  <c r="G12" i="15"/>
  <c r="H12" i="15" s="1"/>
  <c r="G13" i="15"/>
  <c r="H13" i="15" s="1"/>
  <c r="G14" i="15"/>
  <c r="H14" i="15" s="1"/>
  <c r="G15" i="15"/>
  <c r="H15" i="15" s="1"/>
  <c r="G16" i="15"/>
  <c r="H16" i="15" s="1"/>
  <c r="G17" i="15"/>
  <c r="H17" i="15" s="1"/>
  <c r="G18" i="15"/>
  <c r="H18" i="15" s="1"/>
  <c r="G19" i="15"/>
  <c r="H19" i="15" s="1"/>
  <c r="G20" i="15"/>
  <c r="H20" i="15" s="1"/>
  <c r="G21" i="15"/>
  <c r="H21" i="15" s="1"/>
  <c r="G22" i="15"/>
  <c r="H22" i="15" s="1"/>
  <c r="G23" i="15"/>
  <c r="H23" i="15" s="1"/>
  <c r="G24" i="15"/>
  <c r="H24" i="15" s="1"/>
  <c r="G5" i="15"/>
  <c r="H5" i="15" s="1"/>
  <c r="H10" i="15"/>
  <c r="H3" i="2"/>
  <c r="BH32" i="2"/>
  <c r="AJ5" i="4"/>
  <c r="AN24" i="4"/>
  <c r="AM24" i="4"/>
  <c r="AO24" i="4" s="1"/>
  <c r="AL24" i="4"/>
  <c r="AI24" i="4"/>
  <c r="AH24" i="4"/>
  <c r="AG24" i="4"/>
  <c r="AJ24" i="4" s="1"/>
  <c r="AO23" i="4"/>
  <c r="AN23" i="4"/>
  <c r="AM23" i="4"/>
  <c r="AL23" i="4"/>
  <c r="AI23" i="4"/>
  <c r="AH23" i="4"/>
  <c r="AG23" i="4"/>
  <c r="AJ23" i="4" s="1"/>
  <c r="AO22" i="4"/>
  <c r="AN22" i="4"/>
  <c r="AM22" i="4"/>
  <c r="AL22" i="4"/>
  <c r="AI22" i="4"/>
  <c r="AH22" i="4"/>
  <c r="AG22" i="4"/>
  <c r="AJ22" i="4" s="1"/>
  <c r="AO21" i="4"/>
  <c r="AN21" i="4"/>
  <c r="AM21" i="4"/>
  <c r="AL21" i="4"/>
  <c r="AI21" i="4"/>
  <c r="AH21" i="4"/>
  <c r="AG21" i="4"/>
  <c r="AJ21" i="4" s="1"/>
  <c r="AO20" i="4"/>
  <c r="AN20" i="4"/>
  <c r="AM20" i="4"/>
  <c r="AL20" i="4"/>
  <c r="AI20" i="4"/>
  <c r="AH20" i="4"/>
  <c r="AG20" i="4"/>
  <c r="AJ20" i="4" s="1"/>
  <c r="AO19" i="4"/>
  <c r="AN19" i="4"/>
  <c r="AM19" i="4"/>
  <c r="AL19" i="4"/>
  <c r="AI19" i="4"/>
  <c r="AH19" i="4"/>
  <c r="AG19" i="4"/>
  <c r="AJ19" i="4" s="1"/>
  <c r="AO18" i="4"/>
  <c r="AN18" i="4"/>
  <c r="AM18" i="4"/>
  <c r="AL18" i="4"/>
  <c r="AI18" i="4"/>
  <c r="AH18" i="4"/>
  <c r="AG18" i="4"/>
  <c r="AJ18" i="4" s="1"/>
  <c r="AO17" i="4"/>
  <c r="AN17" i="4"/>
  <c r="AM17" i="4"/>
  <c r="AL17" i="4"/>
  <c r="AI17" i="4"/>
  <c r="AH17" i="4"/>
  <c r="AG17" i="4"/>
  <c r="AJ17" i="4" s="1"/>
  <c r="AO16" i="4"/>
  <c r="AN16" i="4"/>
  <c r="AM16" i="4"/>
  <c r="AL16" i="4"/>
  <c r="AI16" i="4"/>
  <c r="AH16" i="4"/>
  <c r="AG16" i="4"/>
  <c r="AJ16" i="4" s="1"/>
  <c r="AO15" i="4"/>
  <c r="AN15" i="4"/>
  <c r="AM15" i="4"/>
  <c r="AL15" i="4"/>
  <c r="AI15" i="4"/>
  <c r="AH15" i="4"/>
  <c r="AG15" i="4"/>
  <c r="AJ15" i="4" s="1"/>
  <c r="AO14" i="4"/>
  <c r="AN14" i="4"/>
  <c r="AM14" i="4"/>
  <c r="AL14" i="4"/>
  <c r="AI14" i="4"/>
  <c r="AH14" i="4"/>
  <c r="AG14" i="4"/>
  <c r="AJ14" i="4" s="1"/>
  <c r="AO13" i="4"/>
  <c r="AN13" i="4"/>
  <c r="AM13" i="4"/>
  <c r="AL13" i="4"/>
  <c r="AI13" i="4"/>
  <c r="AH13" i="4"/>
  <c r="AG13" i="4"/>
  <c r="AJ13" i="4" s="1"/>
  <c r="AO12" i="4"/>
  <c r="AN12" i="4"/>
  <c r="AM12" i="4"/>
  <c r="AL12" i="4"/>
  <c r="AI12" i="4"/>
  <c r="AH12" i="4"/>
  <c r="AG12" i="4"/>
  <c r="AJ12" i="4" s="1"/>
  <c r="AO11" i="4"/>
  <c r="AN11" i="4"/>
  <c r="AM11" i="4"/>
  <c r="AL11" i="4"/>
  <c r="AI11" i="4"/>
  <c r="AH11" i="4"/>
  <c r="AG11" i="4"/>
  <c r="AJ11" i="4" s="1"/>
  <c r="AO10" i="4"/>
  <c r="AN10" i="4"/>
  <c r="AM10" i="4"/>
  <c r="AL10" i="4"/>
  <c r="AI10" i="4"/>
  <c r="AH10" i="4"/>
  <c r="AG10" i="4"/>
  <c r="AJ10" i="4" s="1"/>
  <c r="AO9" i="4"/>
  <c r="AN9" i="4"/>
  <c r="AM9" i="4"/>
  <c r="AL9" i="4"/>
  <c r="AI9" i="4"/>
  <c r="AH9" i="4"/>
  <c r="AG9" i="4"/>
  <c r="AJ9" i="4" s="1"/>
  <c r="AO8" i="4"/>
  <c r="AN8" i="4"/>
  <c r="AM8" i="4"/>
  <c r="AL8" i="4"/>
  <c r="AI8" i="4"/>
  <c r="AH8" i="4"/>
  <c r="AG8" i="4"/>
  <c r="AJ8" i="4" s="1"/>
  <c r="AO7" i="4"/>
  <c r="AN7" i="4"/>
  <c r="AM7" i="4"/>
  <c r="AL7" i="4"/>
  <c r="AI7" i="4"/>
  <c r="AH7" i="4"/>
  <c r="AG7" i="4"/>
  <c r="AJ7" i="4" s="1"/>
  <c r="AO6" i="4"/>
  <c r="AN6" i="4"/>
  <c r="AM6" i="4"/>
  <c r="AL6" i="4"/>
  <c r="AI6" i="4"/>
  <c r="AH6" i="4"/>
  <c r="AG6" i="4"/>
  <c r="AJ6" i="4" s="1"/>
  <c r="AO5" i="4"/>
  <c r="AN5" i="4"/>
  <c r="AM5" i="4"/>
  <c r="AL5" i="4"/>
  <c r="AI5" i="4"/>
  <c r="AH5" i="4"/>
  <c r="AG5" i="4"/>
  <c r="U4" i="8"/>
  <c r="T4" i="8"/>
  <c r="AP5" i="1"/>
  <c r="AL6" i="1"/>
  <c r="AO6" i="1" s="1"/>
  <c r="AM6" i="1"/>
  <c r="AN6" i="1"/>
  <c r="AL7" i="1"/>
  <c r="AM7" i="1"/>
  <c r="AN7" i="1"/>
  <c r="AO7" i="1"/>
  <c r="AL8" i="1"/>
  <c r="AO8" i="1" s="1"/>
  <c r="AM8" i="1"/>
  <c r="AN8" i="1"/>
  <c r="AL9" i="1"/>
  <c r="AM9" i="1"/>
  <c r="AN9" i="1"/>
  <c r="AO9" i="1"/>
  <c r="AL10" i="1"/>
  <c r="AO10" i="1" s="1"/>
  <c r="AM10" i="1"/>
  <c r="AN10" i="1"/>
  <c r="AL11" i="1"/>
  <c r="AM11" i="1"/>
  <c r="AN11" i="1"/>
  <c r="AO11" i="1"/>
  <c r="AL12" i="1"/>
  <c r="AO12" i="1" s="1"/>
  <c r="AM12" i="1"/>
  <c r="AN12" i="1"/>
  <c r="AL13" i="1"/>
  <c r="AM13" i="1"/>
  <c r="AN13" i="1"/>
  <c r="AO13" i="1"/>
  <c r="AL14" i="1"/>
  <c r="AO14" i="1" s="1"/>
  <c r="AM14" i="1"/>
  <c r="AN14" i="1"/>
  <c r="AL15" i="1"/>
  <c r="AM15" i="1"/>
  <c r="AN15" i="1"/>
  <c r="AO15" i="1"/>
  <c r="AL16" i="1"/>
  <c r="AO16" i="1" s="1"/>
  <c r="AM16" i="1"/>
  <c r="AN16" i="1"/>
  <c r="AL17" i="1"/>
  <c r="AM17" i="1"/>
  <c r="AN17" i="1"/>
  <c r="AO17" i="1"/>
  <c r="AL18" i="1"/>
  <c r="AO18" i="1" s="1"/>
  <c r="AM18" i="1"/>
  <c r="AN18" i="1"/>
  <c r="AL19" i="1"/>
  <c r="AM19" i="1"/>
  <c r="AN19" i="1"/>
  <c r="AO19" i="1"/>
  <c r="AL20" i="1"/>
  <c r="AO20" i="1" s="1"/>
  <c r="AM20" i="1"/>
  <c r="AN20" i="1"/>
  <c r="AL21" i="1"/>
  <c r="AM21" i="1"/>
  <c r="AN21" i="1"/>
  <c r="AO21" i="1"/>
  <c r="AL22" i="1"/>
  <c r="AO22" i="1" s="1"/>
  <c r="AM22" i="1"/>
  <c r="AN22" i="1"/>
  <c r="AL23" i="1"/>
  <c r="AM23" i="1"/>
  <c r="AN23" i="1"/>
  <c r="AO23" i="1"/>
  <c r="AL24" i="1"/>
  <c r="AO24" i="1" s="1"/>
  <c r="AM24" i="1"/>
  <c r="AN24" i="1"/>
  <c r="AO5" i="1"/>
  <c r="AN5" i="1"/>
  <c r="AM5" i="1"/>
  <c r="AL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5" i="1"/>
  <c r="BO9" i="8"/>
  <c r="BO17" i="8"/>
  <c r="BO70" i="8" s="1"/>
  <c r="BO5" i="8"/>
  <c r="BE23" i="6"/>
  <c r="AD24" i="5"/>
  <c r="AC24" i="5"/>
  <c r="AB24" i="5"/>
  <c r="AD23" i="5"/>
  <c r="AC23" i="5"/>
  <c r="AB23" i="5"/>
  <c r="AD22" i="5"/>
  <c r="AC22" i="5"/>
  <c r="AB22" i="5"/>
  <c r="AD21" i="5"/>
  <c r="AC21" i="5"/>
  <c r="AB21" i="5"/>
  <c r="AD20" i="5"/>
  <c r="AC20" i="5"/>
  <c r="AB20" i="5"/>
  <c r="AD19" i="5"/>
  <c r="AC19" i="5"/>
  <c r="AB19" i="5"/>
  <c r="AD18" i="5"/>
  <c r="AC18" i="5"/>
  <c r="AB18" i="5"/>
  <c r="AD17" i="5"/>
  <c r="AC17" i="5"/>
  <c r="AB17" i="5"/>
  <c r="AD16" i="5"/>
  <c r="AC16" i="5"/>
  <c r="AB16" i="5"/>
  <c r="AD15" i="5"/>
  <c r="AC15" i="5"/>
  <c r="AB15" i="5"/>
  <c r="AD14" i="5"/>
  <c r="AC14" i="5"/>
  <c r="AB14" i="5"/>
  <c r="AD13" i="5"/>
  <c r="AC13" i="5"/>
  <c r="AB13" i="5"/>
  <c r="AD12" i="5"/>
  <c r="AC12" i="5"/>
  <c r="AB12" i="5"/>
  <c r="AD11" i="5"/>
  <c r="AC11" i="5"/>
  <c r="AB11" i="5"/>
  <c r="AD10" i="5"/>
  <c r="AC10" i="5"/>
  <c r="AB10" i="5"/>
  <c r="AD9" i="5"/>
  <c r="AC9" i="5"/>
  <c r="AB9" i="5"/>
  <c r="AD8" i="5"/>
  <c r="AC8" i="5"/>
  <c r="AB8" i="5"/>
  <c r="AD7" i="5"/>
  <c r="AC7" i="5"/>
  <c r="AB7" i="5"/>
  <c r="AD6" i="5"/>
  <c r="AC6" i="5"/>
  <c r="AB6" i="5"/>
  <c r="AD5" i="5"/>
  <c r="AC5" i="5"/>
  <c r="AB5" i="5"/>
  <c r="AB5" i="4"/>
  <c r="AD24" i="4"/>
  <c r="AC24" i="4"/>
  <c r="AB24" i="4"/>
  <c r="AD23" i="4"/>
  <c r="AC23" i="4"/>
  <c r="AB23" i="4"/>
  <c r="AD22" i="4"/>
  <c r="AE22" i="4" s="1"/>
  <c r="AC22" i="4"/>
  <c r="AB22" i="4"/>
  <c r="AD21" i="4"/>
  <c r="AC21" i="4"/>
  <c r="AB21" i="4"/>
  <c r="AD20" i="4"/>
  <c r="AC20" i="4"/>
  <c r="AB20" i="4"/>
  <c r="AD19" i="4"/>
  <c r="AC19" i="4"/>
  <c r="AB19" i="4"/>
  <c r="AD18" i="4"/>
  <c r="AC18" i="4"/>
  <c r="AB18" i="4"/>
  <c r="AD17" i="4"/>
  <c r="AC17" i="4"/>
  <c r="AB17" i="4"/>
  <c r="AD16" i="4"/>
  <c r="AC16" i="4"/>
  <c r="AB16" i="4"/>
  <c r="AD15" i="4"/>
  <c r="AC15" i="4"/>
  <c r="AB15" i="4"/>
  <c r="AD14" i="4"/>
  <c r="AE14" i="4" s="1"/>
  <c r="AC14" i="4"/>
  <c r="AB14" i="4"/>
  <c r="AD13" i="4"/>
  <c r="AC13" i="4"/>
  <c r="AB13" i="4"/>
  <c r="AD12" i="4"/>
  <c r="AC12" i="4"/>
  <c r="AB12" i="4"/>
  <c r="AD11" i="4"/>
  <c r="AC11" i="4"/>
  <c r="AB11" i="4"/>
  <c r="AD10" i="4"/>
  <c r="AC10" i="4"/>
  <c r="AB10" i="4"/>
  <c r="AD9" i="4"/>
  <c r="AC9" i="4"/>
  <c r="AB9" i="4"/>
  <c r="AD8" i="4"/>
  <c r="AC8" i="4"/>
  <c r="AB8" i="4"/>
  <c r="AD7" i="4"/>
  <c r="AC7" i="4"/>
  <c r="AB7" i="4"/>
  <c r="AD6" i="4"/>
  <c r="AE6" i="4" s="1"/>
  <c r="AC6" i="4"/>
  <c r="AB6" i="4"/>
  <c r="AD5" i="4"/>
  <c r="AC5" i="4"/>
  <c r="AC5" i="1"/>
  <c r="C3" i="8"/>
  <c r="H3" i="8"/>
  <c r="N3" i="1"/>
  <c r="H3" i="1"/>
  <c r="AB4" i="1"/>
  <c r="AC4" i="1"/>
  <c r="AD4" i="1"/>
  <c r="AE4" i="1" s="1"/>
  <c r="AE4" i="8"/>
  <c r="AE5" i="8"/>
  <c r="AE6" i="8"/>
  <c r="AE7" i="8"/>
  <c r="AE8" i="8"/>
  <c r="AE9" i="8"/>
  <c r="AE10" i="8"/>
  <c r="AE11" i="8"/>
  <c r="AE12" i="8"/>
  <c r="AE13" i="8"/>
  <c r="AE14" i="8"/>
  <c r="AE15" i="8"/>
  <c r="AE16" i="8"/>
  <c r="AE17" i="8"/>
  <c r="AE18" i="8"/>
  <c r="AE19" i="8"/>
  <c r="AE20" i="8"/>
  <c r="AE21" i="8"/>
  <c r="AE22" i="8"/>
  <c r="AE23" i="8"/>
  <c r="AE2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M58" i="8"/>
  <c r="L58" i="8"/>
  <c r="G58" i="8"/>
  <c r="AI57" i="8"/>
  <c r="M57" i="8"/>
  <c r="L57" i="8"/>
  <c r="G57" i="8"/>
  <c r="AI56" i="8"/>
  <c r="M56" i="8"/>
  <c r="L56" i="8"/>
  <c r="G56" i="8"/>
  <c r="AI55" i="8"/>
  <c r="M55" i="8"/>
  <c r="L55" i="8"/>
  <c r="G55" i="8"/>
  <c r="AI54" i="8"/>
  <c r="M54" i="8"/>
  <c r="L54" i="8"/>
  <c r="G54" i="8"/>
  <c r="AI53" i="8"/>
  <c r="M53" i="8"/>
  <c r="L53" i="8"/>
  <c r="G53" i="8"/>
  <c r="AI52" i="8"/>
  <c r="M52" i="8"/>
  <c r="L52" i="8"/>
  <c r="G52" i="8"/>
  <c r="AI51" i="8"/>
  <c r="M51" i="8"/>
  <c r="L51" i="8"/>
  <c r="G51" i="8"/>
  <c r="AI50" i="8"/>
  <c r="M50" i="8"/>
  <c r="L50" i="8"/>
  <c r="G50" i="8"/>
  <c r="AI49" i="8"/>
  <c r="M49" i="8"/>
  <c r="L49" i="8"/>
  <c r="G49" i="8"/>
  <c r="AI48" i="8"/>
  <c r="M48" i="8"/>
  <c r="L48" i="8"/>
  <c r="G48" i="8"/>
  <c r="AI47" i="8"/>
  <c r="M47" i="8"/>
  <c r="L47" i="8"/>
  <c r="G47" i="8"/>
  <c r="AI46" i="8"/>
  <c r="M46" i="8"/>
  <c r="L46" i="8"/>
  <c r="G46" i="8"/>
  <c r="AI45" i="8"/>
  <c r="M45" i="8"/>
  <c r="L45" i="8"/>
  <c r="G45" i="8"/>
  <c r="AI44" i="8"/>
  <c r="M44" i="8"/>
  <c r="L44" i="8"/>
  <c r="G44" i="8"/>
  <c r="AI43" i="8"/>
  <c r="M43" i="8"/>
  <c r="L43" i="8"/>
  <c r="G43" i="8"/>
  <c r="AI42" i="8"/>
  <c r="M42" i="8"/>
  <c r="L42" i="8"/>
  <c r="G42" i="8"/>
  <c r="AI41" i="8"/>
  <c r="M41" i="8"/>
  <c r="L41" i="8"/>
  <c r="G41" i="8"/>
  <c r="AI40" i="8"/>
  <c r="M40" i="8"/>
  <c r="L40" i="8"/>
  <c r="G40" i="8"/>
  <c r="AI39" i="8"/>
  <c r="M39" i="8"/>
  <c r="L39" i="8"/>
  <c r="G39" i="8"/>
  <c r="AI38" i="8"/>
  <c r="M38" i="8"/>
  <c r="L38" i="8"/>
  <c r="G38" i="8"/>
  <c r="AI37" i="8"/>
  <c r="M37" i="8"/>
  <c r="L37" i="8"/>
  <c r="G37" i="8"/>
  <c r="AT34" i="8"/>
  <c r="AT33" i="8"/>
  <c r="AT32" i="8"/>
  <c r="AT31" i="8"/>
  <c r="AT30" i="8"/>
  <c r="AT29" i="8"/>
  <c r="AT28" i="8"/>
  <c r="AT27" i="8"/>
  <c r="AT26" i="8"/>
  <c r="AT25" i="8"/>
  <c r="AT24" i="8"/>
  <c r="AS24" i="8"/>
  <c r="AN24" i="8"/>
  <c r="AL24" i="8"/>
  <c r="AM24" i="8" s="1"/>
  <c r="AK24" i="8"/>
  <c r="AD24" i="8"/>
  <c r="Z24" i="8"/>
  <c r="T24" i="8"/>
  <c r="P24" i="8"/>
  <c r="H24" i="8"/>
  <c r="C24" i="8"/>
  <c r="AT23" i="8"/>
  <c r="AS23" i="8"/>
  <c r="AN23" i="8"/>
  <c r="AL23" i="8"/>
  <c r="AK23" i="8"/>
  <c r="AD23" i="8"/>
  <c r="Z23" i="8"/>
  <c r="T23" i="8"/>
  <c r="P23" i="8"/>
  <c r="H23" i="8"/>
  <c r="C23" i="8"/>
  <c r="AT22" i="8"/>
  <c r="AS22" i="8"/>
  <c r="AN22" i="8"/>
  <c r="AL22" i="8"/>
  <c r="AM22" i="8" s="1"/>
  <c r="AK22" i="8"/>
  <c r="AD22" i="8"/>
  <c r="Z22" i="8"/>
  <c r="T22" i="8"/>
  <c r="P22" i="8"/>
  <c r="H22" i="8"/>
  <c r="C22" i="8"/>
  <c r="AT21" i="8"/>
  <c r="AS21" i="8"/>
  <c r="AN21" i="8"/>
  <c r="AL21" i="8"/>
  <c r="AM21" i="8" s="1"/>
  <c r="AK21" i="8"/>
  <c r="AD21" i="8"/>
  <c r="Z21" i="8"/>
  <c r="T21" i="8"/>
  <c r="P21" i="8"/>
  <c r="H21" i="8"/>
  <c r="C21" i="8"/>
  <c r="AT20" i="8"/>
  <c r="AS20" i="8"/>
  <c r="AN20" i="8"/>
  <c r="AL20" i="8"/>
  <c r="AM20" i="8" s="1"/>
  <c r="AK20" i="8"/>
  <c r="AD20" i="8"/>
  <c r="Z20" i="8"/>
  <c r="T20" i="8"/>
  <c r="P20" i="8"/>
  <c r="H20" i="8"/>
  <c r="C20" i="8"/>
  <c r="AT19" i="8"/>
  <c r="AS19" i="8"/>
  <c r="AN19" i="8"/>
  <c r="AL19" i="8"/>
  <c r="AM19" i="8" s="1"/>
  <c r="AK19" i="8"/>
  <c r="AD19" i="8"/>
  <c r="Z19" i="8"/>
  <c r="T19" i="8"/>
  <c r="P19" i="8"/>
  <c r="H19" i="8"/>
  <c r="C19" i="8"/>
  <c r="AT18" i="8"/>
  <c r="AS18" i="8"/>
  <c r="AN18" i="8"/>
  <c r="AL18" i="8"/>
  <c r="BO18" i="8" s="1"/>
  <c r="AK18" i="8"/>
  <c r="AD18" i="8"/>
  <c r="Z18" i="8"/>
  <c r="T18" i="8"/>
  <c r="P18" i="8"/>
  <c r="H18" i="8"/>
  <c r="C18" i="8"/>
  <c r="AT17" i="8"/>
  <c r="AS17" i="8"/>
  <c r="AN17" i="8"/>
  <c r="AL17" i="8"/>
  <c r="AM17" i="8" s="1"/>
  <c r="AK17" i="8"/>
  <c r="AD17" i="8"/>
  <c r="Z17" i="8"/>
  <c r="T17" i="8"/>
  <c r="P17" i="8"/>
  <c r="H17" i="8"/>
  <c r="C17" i="8"/>
  <c r="AT16" i="8"/>
  <c r="AS16" i="8"/>
  <c r="AN16" i="8"/>
  <c r="AL16" i="8"/>
  <c r="AM16" i="8" s="1"/>
  <c r="AP16" i="8" s="1"/>
  <c r="AQ16" i="8" s="1"/>
  <c r="BT16" i="8" s="1"/>
  <c r="AK16" i="8"/>
  <c r="AD16" i="8"/>
  <c r="Z16" i="8"/>
  <c r="T16" i="8"/>
  <c r="P16" i="8"/>
  <c r="H16" i="8"/>
  <c r="C16" i="8"/>
  <c r="AT15" i="8"/>
  <c r="AS15" i="8"/>
  <c r="AN15" i="8"/>
  <c r="AL15" i="8"/>
  <c r="AK15" i="8"/>
  <c r="AD15" i="8"/>
  <c r="Z15" i="8"/>
  <c r="T15" i="8"/>
  <c r="P15" i="8"/>
  <c r="H15" i="8"/>
  <c r="C15" i="8"/>
  <c r="AT14" i="8"/>
  <c r="AS14" i="8"/>
  <c r="AN14" i="8"/>
  <c r="AL14" i="8"/>
  <c r="AM14" i="8" s="1"/>
  <c r="AK14" i="8"/>
  <c r="AD14" i="8"/>
  <c r="Z14" i="8"/>
  <c r="T14" i="8"/>
  <c r="P14" i="8"/>
  <c r="H14" i="8"/>
  <c r="C14" i="8"/>
  <c r="AT13" i="8"/>
  <c r="AS13" i="8"/>
  <c r="AN13" i="8"/>
  <c r="AL13" i="8"/>
  <c r="AM13" i="8" s="1"/>
  <c r="AK13" i="8"/>
  <c r="AD13" i="8"/>
  <c r="Z13" i="8"/>
  <c r="T13" i="8"/>
  <c r="P13" i="8"/>
  <c r="H13" i="8"/>
  <c r="C13" i="8"/>
  <c r="AT12" i="8"/>
  <c r="AS12" i="8"/>
  <c r="AN12" i="8"/>
  <c r="AL12" i="8"/>
  <c r="AM12" i="8" s="1"/>
  <c r="AK12" i="8"/>
  <c r="AD12" i="8"/>
  <c r="Z12" i="8"/>
  <c r="T12" i="8"/>
  <c r="P12" i="8"/>
  <c r="H12" i="8"/>
  <c r="C12" i="8"/>
  <c r="AT11" i="8"/>
  <c r="AS11" i="8"/>
  <c r="AN11" i="8"/>
  <c r="AL11" i="8"/>
  <c r="AM11" i="8" s="1"/>
  <c r="AK11" i="8"/>
  <c r="AD11" i="8"/>
  <c r="Z11" i="8"/>
  <c r="T11" i="8"/>
  <c r="P11" i="8"/>
  <c r="H11" i="8"/>
  <c r="C11" i="8"/>
  <c r="AT10" i="8"/>
  <c r="AS10" i="8"/>
  <c r="AN10" i="8"/>
  <c r="AL10" i="8"/>
  <c r="AK10" i="8"/>
  <c r="AD10" i="8"/>
  <c r="Z10" i="8"/>
  <c r="T10" i="8"/>
  <c r="P10" i="8"/>
  <c r="H10" i="8"/>
  <c r="C10" i="8"/>
  <c r="AT9" i="8"/>
  <c r="AS9" i="8"/>
  <c r="AN9" i="8"/>
  <c r="AL9" i="8"/>
  <c r="AM9" i="8" s="1"/>
  <c r="AK9" i="8"/>
  <c r="AD9" i="8"/>
  <c r="Z9" i="8"/>
  <c r="T9" i="8"/>
  <c r="P9" i="8"/>
  <c r="H9" i="8"/>
  <c r="C9" i="8"/>
  <c r="AT8" i="8"/>
  <c r="AS8" i="8"/>
  <c r="AN8" i="8"/>
  <c r="AL8" i="8"/>
  <c r="AM8" i="8" s="1"/>
  <c r="AP8" i="8" s="1"/>
  <c r="AQ8" i="8" s="1"/>
  <c r="BT8" i="8" s="1"/>
  <c r="AK8" i="8"/>
  <c r="AD8" i="8"/>
  <c r="Z8" i="8"/>
  <c r="T8" i="8"/>
  <c r="P8" i="8"/>
  <c r="H8" i="8"/>
  <c r="C8" i="8"/>
  <c r="AT7" i="8"/>
  <c r="AS7" i="8"/>
  <c r="AN7" i="8"/>
  <c r="AL7" i="8"/>
  <c r="AK7" i="8"/>
  <c r="AD7" i="8"/>
  <c r="Z7" i="8"/>
  <c r="T7" i="8"/>
  <c r="P7" i="8"/>
  <c r="H7" i="8"/>
  <c r="C7" i="8"/>
  <c r="AT6" i="8"/>
  <c r="AS6" i="8"/>
  <c r="AN6" i="8"/>
  <c r="AL6" i="8"/>
  <c r="AM6" i="8" s="1"/>
  <c r="AK6" i="8"/>
  <c r="AD6" i="8"/>
  <c r="Z6" i="8"/>
  <c r="T6" i="8"/>
  <c r="P6" i="8"/>
  <c r="H6" i="8"/>
  <c r="C6" i="8"/>
  <c r="AT5" i="8"/>
  <c r="AS5" i="8"/>
  <c r="AN5" i="8"/>
  <c r="AL5" i="8"/>
  <c r="AM5" i="8" s="1"/>
  <c r="AK5" i="8"/>
  <c r="AD5" i="8"/>
  <c r="Z5" i="8"/>
  <c r="T5" i="8"/>
  <c r="P5" i="8"/>
  <c r="H5" i="8"/>
  <c r="C5" i="8"/>
  <c r="AT4" i="8"/>
  <c r="AS4" i="8"/>
  <c r="Q4" i="8" s="1"/>
  <c r="R4" i="8" s="1"/>
  <c r="AN4" i="8"/>
  <c r="AL4" i="8"/>
  <c r="AM4" i="8" s="1"/>
  <c r="AK4" i="8"/>
  <c r="AD4" i="8"/>
  <c r="Z4" i="8"/>
  <c r="P4" i="8"/>
  <c r="H4" i="8"/>
  <c r="C4" i="8"/>
  <c r="AT3" i="8"/>
  <c r="AT2" i="8"/>
  <c r="M58" i="6"/>
  <c r="L58" i="6"/>
  <c r="G58" i="6"/>
  <c r="AI57" i="6"/>
  <c r="M57" i="6"/>
  <c r="L57" i="6"/>
  <c r="G57" i="6"/>
  <c r="AI56" i="6"/>
  <c r="M56" i="6"/>
  <c r="L56" i="6"/>
  <c r="G56" i="6"/>
  <c r="AI55" i="6"/>
  <c r="M55" i="6"/>
  <c r="L55" i="6"/>
  <c r="G55" i="6"/>
  <c r="AI54" i="6"/>
  <c r="M54" i="6"/>
  <c r="L54" i="6"/>
  <c r="G54" i="6"/>
  <c r="AI53" i="6"/>
  <c r="M53" i="6"/>
  <c r="L53" i="6"/>
  <c r="G53" i="6"/>
  <c r="AI52" i="6"/>
  <c r="M52" i="6"/>
  <c r="L52" i="6"/>
  <c r="G52" i="6"/>
  <c r="AI51" i="6"/>
  <c r="M51" i="6"/>
  <c r="L51" i="6"/>
  <c r="G51" i="6"/>
  <c r="AI50" i="6"/>
  <c r="M50" i="6"/>
  <c r="L50" i="6"/>
  <c r="G50" i="6"/>
  <c r="AI49" i="6"/>
  <c r="M49" i="6"/>
  <c r="L49" i="6"/>
  <c r="G49" i="6"/>
  <c r="AI48" i="6"/>
  <c r="M48" i="6"/>
  <c r="L48" i="6"/>
  <c r="G48" i="6"/>
  <c r="AI47" i="6"/>
  <c r="M47" i="6"/>
  <c r="L47" i="6"/>
  <c r="G47" i="6"/>
  <c r="AI46" i="6"/>
  <c r="M46" i="6"/>
  <c r="L46" i="6"/>
  <c r="G46" i="6"/>
  <c r="AI45" i="6"/>
  <c r="M45" i="6"/>
  <c r="L45" i="6"/>
  <c r="G45" i="6"/>
  <c r="AI44" i="6"/>
  <c r="M44" i="6"/>
  <c r="L44" i="6"/>
  <c r="G44" i="6"/>
  <c r="AI43" i="6"/>
  <c r="M43" i="6"/>
  <c r="L43" i="6"/>
  <c r="G43" i="6"/>
  <c r="AI42" i="6"/>
  <c r="M42" i="6"/>
  <c r="L42" i="6"/>
  <c r="G42" i="6"/>
  <c r="AI41" i="6"/>
  <c r="M41" i="6"/>
  <c r="L41" i="6"/>
  <c r="G41" i="6"/>
  <c r="AI40" i="6"/>
  <c r="M40" i="6"/>
  <c r="L40" i="6"/>
  <c r="G40" i="6"/>
  <c r="AI39" i="6"/>
  <c r="M39" i="6"/>
  <c r="L39" i="6"/>
  <c r="G39" i="6"/>
  <c r="AI38" i="6"/>
  <c r="M38" i="6"/>
  <c r="L38" i="6"/>
  <c r="G38" i="6"/>
  <c r="AI37" i="6"/>
  <c r="M37" i="6"/>
  <c r="L37" i="6"/>
  <c r="G37" i="6"/>
  <c r="AT34" i="6"/>
  <c r="AT33" i="6"/>
  <c r="AT32" i="6"/>
  <c r="AT31" i="6"/>
  <c r="AT30" i="6"/>
  <c r="AT29" i="6"/>
  <c r="AT28" i="6"/>
  <c r="AT27" i="6"/>
  <c r="AT26" i="6"/>
  <c r="AT25" i="6"/>
  <c r="AT24" i="6"/>
  <c r="AS24" i="6"/>
  <c r="AN24" i="6"/>
  <c r="AL24" i="6"/>
  <c r="AM24" i="6" s="1"/>
  <c r="AK24" i="6"/>
  <c r="AE24" i="6"/>
  <c r="AD24" i="6"/>
  <c r="Z24" i="6"/>
  <c r="U24" i="6"/>
  <c r="T24" i="6"/>
  <c r="P24" i="6"/>
  <c r="H24" i="6"/>
  <c r="C24" i="6"/>
  <c r="AT23" i="6"/>
  <c r="AS23" i="6"/>
  <c r="AN23" i="6"/>
  <c r="AL23" i="6"/>
  <c r="AM23" i="6" s="1"/>
  <c r="AP23" i="6" s="1"/>
  <c r="AQ23" i="6" s="1"/>
  <c r="AK23" i="6"/>
  <c r="AA23" i="6" s="1"/>
  <c r="AE23" i="6"/>
  <c r="AD23" i="6"/>
  <c r="Z23" i="6"/>
  <c r="U23" i="6"/>
  <c r="T23" i="6"/>
  <c r="P23" i="6"/>
  <c r="H23" i="6"/>
  <c r="C23" i="6"/>
  <c r="AT22" i="6"/>
  <c r="AS22" i="6"/>
  <c r="AN22" i="6"/>
  <c r="AL22" i="6"/>
  <c r="AM22" i="6" s="1"/>
  <c r="AK22" i="6"/>
  <c r="AE22" i="6"/>
  <c r="AD22" i="6"/>
  <c r="Z22" i="6"/>
  <c r="U22" i="6"/>
  <c r="T22" i="6"/>
  <c r="P22" i="6"/>
  <c r="H22" i="6"/>
  <c r="C22" i="6"/>
  <c r="AT21" i="6"/>
  <c r="AS21" i="6"/>
  <c r="AN21" i="6"/>
  <c r="AL21" i="6"/>
  <c r="AM21" i="6" s="1"/>
  <c r="AK21" i="6"/>
  <c r="AA21" i="6" s="1"/>
  <c r="AE21" i="6"/>
  <c r="AD21" i="6"/>
  <c r="Z21" i="6"/>
  <c r="U21" i="6"/>
  <c r="T21" i="6"/>
  <c r="P21" i="6"/>
  <c r="H21" i="6"/>
  <c r="C21" i="6"/>
  <c r="AT20" i="6"/>
  <c r="AS20" i="6"/>
  <c r="AN20" i="6"/>
  <c r="AL20" i="6"/>
  <c r="AM20" i="6" s="1"/>
  <c r="AK20" i="6"/>
  <c r="AE20" i="6"/>
  <c r="AD20" i="6"/>
  <c r="Z20" i="6"/>
  <c r="U20" i="6"/>
  <c r="T20" i="6"/>
  <c r="P20" i="6"/>
  <c r="H20" i="6"/>
  <c r="C20" i="6"/>
  <c r="AT19" i="6"/>
  <c r="AS19" i="6"/>
  <c r="AN19" i="6"/>
  <c r="AL19" i="6"/>
  <c r="AM19" i="6" s="1"/>
  <c r="AP19" i="6" s="1"/>
  <c r="AQ19" i="6" s="1"/>
  <c r="AK19" i="6"/>
  <c r="Q19" i="6" s="1"/>
  <c r="AE19" i="6"/>
  <c r="AD19" i="6"/>
  <c r="Z19" i="6"/>
  <c r="U19" i="6"/>
  <c r="T19" i="6"/>
  <c r="P19" i="6"/>
  <c r="H19" i="6"/>
  <c r="C19" i="6"/>
  <c r="AT18" i="6"/>
  <c r="AS18" i="6"/>
  <c r="AN18" i="6"/>
  <c r="AM18" i="6"/>
  <c r="AL18" i="6"/>
  <c r="AK18" i="6"/>
  <c r="AE18" i="6"/>
  <c r="AD18" i="6"/>
  <c r="AA18" i="6"/>
  <c r="AB18" i="6" s="1"/>
  <c r="AC18" i="6" s="1"/>
  <c r="Z18" i="6"/>
  <c r="U18" i="6"/>
  <c r="T18" i="6"/>
  <c r="P18" i="6"/>
  <c r="H18" i="6"/>
  <c r="C18" i="6"/>
  <c r="AT17" i="6"/>
  <c r="AS17" i="6"/>
  <c r="AN17" i="6"/>
  <c r="AL17" i="6"/>
  <c r="AM17" i="6" s="1"/>
  <c r="AK17" i="6"/>
  <c r="AE17" i="6"/>
  <c r="AD17" i="6"/>
  <c r="Z17" i="6"/>
  <c r="U17" i="6"/>
  <c r="T17" i="6"/>
  <c r="P17" i="6"/>
  <c r="H17" i="6"/>
  <c r="C17" i="6"/>
  <c r="AT16" i="6"/>
  <c r="AS16" i="6"/>
  <c r="AN16" i="6"/>
  <c r="AL16" i="6"/>
  <c r="AM16" i="6" s="1"/>
  <c r="AK16" i="6"/>
  <c r="AE16" i="6"/>
  <c r="AD16" i="6"/>
  <c r="Z16" i="6"/>
  <c r="U16" i="6"/>
  <c r="T16" i="6"/>
  <c r="P16" i="6"/>
  <c r="H16" i="6"/>
  <c r="C16" i="6"/>
  <c r="AT15" i="6"/>
  <c r="AS15" i="6"/>
  <c r="AA15" i="6" s="1"/>
  <c r="AB15" i="6" s="1"/>
  <c r="AC15" i="6" s="1"/>
  <c r="AN15" i="6"/>
  <c r="AL15" i="6"/>
  <c r="AM15" i="6" s="1"/>
  <c r="AP15" i="6" s="1"/>
  <c r="AQ15" i="6" s="1"/>
  <c r="BE15" i="6" s="1"/>
  <c r="AK15" i="6"/>
  <c r="AE15" i="6"/>
  <c r="AD15" i="6"/>
  <c r="Z15" i="6"/>
  <c r="U15" i="6"/>
  <c r="T15" i="6"/>
  <c r="Q15" i="6"/>
  <c r="R15" i="6" s="1"/>
  <c r="S15" i="6" s="1"/>
  <c r="P15" i="6"/>
  <c r="H15" i="6"/>
  <c r="C15" i="6"/>
  <c r="AT14" i="6"/>
  <c r="AS14" i="6"/>
  <c r="AN14" i="6"/>
  <c r="AL14" i="6"/>
  <c r="AM14" i="6" s="1"/>
  <c r="AK14" i="6"/>
  <c r="AE14" i="6"/>
  <c r="AD14" i="6"/>
  <c r="AA14" i="6"/>
  <c r="AB14" i="6" s="1"/>
  <c r="AC14" i="6" s="1"/>
  <c r="Z14" i="6"/>
  <c r="U14" i="6"/>
  <c r="T14" i="6"/>
  <c r="P14" i="6"/>
  <c r="H14" i="6"/>
  <c r="C14" i="6"/>
  <c r="AT13" i="6"/>
  <c r="AS13" i="6"/>
  <c r="AN13" i="6"/>
  <c r="AL13" i="6"/>
  <c r="AM13" i="6" s="1"/>
  <c r="AK13" i="6"/>
  <c r="AE13" i="6"/>
  <c r="AD13" i="6"/>
  <c r="Z13" i="6"/>
  <c r="U13" i="6"/>
  <c r="T13" i="6"/>
  <c r="P13" i="6"/>
  <c r="H13" i="6"/>
  <c r="C13" i="6"/>
  <c r="AT12" i="6"/>
  <c r="AS12" i="6"/>
  <c r="AN12" i="6"/>
  <c r="AL12" i="6"/>
  <c r="AM12" i="6" s="1"/>
  <c r="AK12" i="6"/>
  <c r="AE12" i="6"/>
  <c r="AD12" i="6"/>
  <c r="Z12" i="6"/>
  <c r="U12" i="6"/>
  <c r="T12" i="6"/>
  <c r="P12" i="6"/>
  <c r="H12" i="6"/>
  <c r="C12" i="6"/>
  <c r="AT11" i="6"/>
  <c r="AS11" i="6"/>
  <c r="AA11" i="6" s="1"/>
  <c r="AB11" i="6" s="1"/>
  <c r="AC11" i="6" s="1"/>
  <c r="AN11" i="6"/>
  <c r="AL11" i="6"/>
  <c r="AM11" i="6" s="1"/>
  <c r="AK11" i="6"/>
  <c r="Q11" i="6" s="1"/>
  <c r="R11" i="6" s="1"/>
  <c r="S11" i="6" s="1"/>
  <c r="AE11" i="6"/>
  <c r="AD11" i="6"/>
  <c r="Z11" i="6"/>
  <c r="U11" i="6"/>
  <c r="T11" i="6"/>
  <c r="P11" i="6"/>
  <c r="H11" i="6"/>
  <c r="C11" i="6"/>
  <c r="AT10" i="6"/>
  <c r="AS10" i="6"/>
  <c r="Q10" i="6" s="1"/>
  <c r="R10" i="6" s="1"/>
  <c r="S10" i="6" s="1"/>
  <c r="AN10" i="6"/>
  <c r="AL10" i="6"/>
  <c r="AK10" i="6"/>
  <c r="AA10" i="6" s="1"/>
  <c r="AB10" i="6" s="1"/>
  <c r="AC10" i="6" s="1"/>
  <c r="AE10" i="6"/>
  <c r="AD10" i="6"/>
  <c r="Z10" i="6"/>
  <c r="U10" i="6"/>
  <c r="T10" i="6"/>
  <c r="P10" i="6"/>
  <c r="H10" i="6"/>
  <c r="C10" i="6"/>
  <c r="AT9" i="6"/>
  <c r="AS9" i="6"/>
  <c r="AN9" i="6"/>
  <c r="AL9" i="6"/>
  <c r="AM9" i="6" s="1"/>
  <c r="AK9" i="6"/>
  <c r="AE9" i="6"/>
  <c r="AD9" i="6"/>
  <c r="Z9" i="6"/>
  <c r="U9" i="6"/>
  <c r="T9" i="6"/>
  <c r="P9" i="6"/>
  <c r="H9" i="6"/>
  <c r="C9" i="6"/>
  <c r="AT8" i="6"/>
  <c r="AS8" i="6"/>
  <c r="AN8" i="6"/>
  <c r="AL8" i="6"/>
  <c r="AM8" i="6" s="1"/>
  <c r="AK8" i="6"/>
  <c r="AE8" i="6"/>
  <c r="AD8" i="6"/>
  <c r="Z8" i="6"/>
  <c r="U8" i="6"/>
  <c r="T8" i="6"/>
  <c r="P8" i="6"/>
  <c r="H8" i="6"/>
  <c r="C8" i="6"/>
  <c r="AT7" i="6"/>
  <c r="AS7" i="6"/>
  <c r="AN7" i="6"/>
  <c r="AL7" i="6"/>
  <c r="AM7" i="6" s="1"/>
  <c r="AK7" i="6"/>
  <c r="AE7" i="6"/>
  <c r="AD7" i="6"/>
  <c r="Z7" i="6"/>
  <c r="U7" i="6"/>
  <c r="T7" i="6"/>
  <c r="P7" i="6"/>
  <c r="H7" i="6"/>
  <c r="C7" i="6"/>
  <c r="AT6" i="6"/>
  <c r="AS6" i="6"/>
  <c r="AN6" i="6"/>
  <c r="AL6" i="6"/>
  <c r="AM6" i="6" s="1"/>
  <c r="AK6" i="6"/>
  <c r="AA6" i="6" s="1"/>
  <c r="AE6" i="6"/>
  <c r="AD6" i="6"/>
  <c r="Z6" i="6"/>
  <c r="U6" i="6"/>
  <c r="T6" i="6"/>
  <c r="P6" i="6"/>
  <c r="H6" i="6"/>
  <c r="C6" i="6"/>
  <c r="AT5" i="6"/>
  <c r="AS5" i="6"/>
  <c r="AN5" i="6"/>
  <c r="AL5" i="6"/>
  <c r="AM5" i="6" s="1"/>
  <c r="AK5" i="6"/>
  <c r="AE5" i="6"/>
  <c r="AD5" i="6"/>
  <c r="Z5" i="6"/>
  <c r="U5" i="6"/>
  <c r="T5" i="6"/>
  <c r="P5" i="6"/>
  <c r="H5" i="6"/>
  <c r="C5" i="6"/>
  <c r="AT4" i="6"/>
  <c r="AS4" i="6"/>
  <c r="AA4" i="6" s="1"/>
  <c r="AN4" i="6"/>
  <c r="AL4" i="6"/>
  <c r="AM4" i="6" s="1"/>
  <c r="AK4" i="6"/>
  <c r="AE4" i="6"/>
  <c r="AD4" i="6"/>
  <c r="Z4" i="6"/>
  <c r="U4" i="6"/>
  <c r="T4" i="6"/>
  <c r="P4" i="6"/>
  <c r="H4" i="6"/>
  <c r="C4" i="6"/>
  <c r="AT3" i="6"/>
  <c r="H3" i="6"/>
  <c r="C3" i="6"/>
  <c r="AT2" i="6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4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S4" i="2"/>
  <c r="M58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R24" i="5"/>
  <c r="S24" i="5" s="1"/>
  <c r="P24" i="5"/>
  <c r="Q24" i="5" s="1"/>
  <c r="N24" i="5"/>
  <c r="O24" i="5" s="1"/>
  <c r="L24" i="5"/>
  <c r="L58" i="5" s="1"/>
  <c r="H24" i="5"/>
  <c r="C24" i="5"/>
  <c r="S23" i="5"/>
  <c r="R23" i="5"/>
  <c r="Q23" i="5"/>
  <c r="P23" i="5"/>
  <c r="N23" i="5"/>
  <c r="O23" i="5" s="1"/>
  <c r="L23" i="5"/>
  <c r="H23" i="5"/>
  <c r="M24" i="5" s="1"/>
  <c r="C23" i="5"/>
  <c r="R22" i="5"/>
  <c r="S22" i="5" s="1"/>
  <c r="S55" i="5" s="1"/>
  <c r="Q22" i="5"/>
  <c r="P22" i="5"/>
  <c r="O22" i="5"/>
  <c r="N22" i="5"/>
  <c r="L22" i="5"/>
  <c r="L56" i="5" s="1"/>
  <c r="H22" i="5"/>
  <c r="M23" i="5" s="1"/>
  <c r="C22" i="5"/>
  <c r="R21" i="5"/>
  <c r="S21" i="5" s="1"/>
  <c r="P21" i="5"/>
  <c r="Q21" i="5" s="1"/>
  <c r="O21" i="5"/>
  <c r="N21" i="5"/>
  <c r="H21" i="5"/>
  <c r="M22" i="5" s="1"/>
  <c r="M55" i="5" s="1"/>
  <c r="C21" i="5"/>
  <c r="L21" i="5" s="1"/>
  <c r="L55" i="5" s="1"/>
  <c r="S20" i="5"/>
  <c r="R20" i="5"/>
  <c r="P20" i="5"/>
  <c r="Q20" i="5" s="1"/>
  <c r="N20" i="5"/>
  <c r="O20" i="5" s="1"/>
  <c r="L20" i="5"/>
  <c r="L54" i="5" s="1"/>
  <c r="H20" i="5"/>
  <c r="M21" i="5" s="1"/>
  <c r="M54" i="5" s="1"/>
  <c r="C20" i="5"/>
  <c r="S19" i="5"/>
  <c r="R19" i="5"/>
  <c r="Q19" i="5"/>
  <c r="P19" i="5"/>
  <c r="N19" i="5"/>
  <c r="L53" i="5" s="1"/>
  <c r="L19" i="5"/>
  <c r="H19" i="5"/>
  <c r="M20" i="5" s="1"/>
  <c r="C19" i="5"/>
  <c r="R18" i="5"/>
  <c r="S18" i="5" s="1"/>
  <c r="S51" i="5" s="1"/>
  <c r="Q18" i="5"/>
  <c r="P18" i="5"/>
  <c r="O18" i="5"/>
  <c r="N18" i="5"/>
  <c r="L18" i="5"/>
  <c r="L52" i="5" s="1"/>
  <c r="H18" i="5"/>
  <c r="M19" i="5" s="1"/>
  <c r="C18" i="5"/>
  <c r="R17" i="5"/>
  <c r="S17" i="5" s="1"/>
  <c r="P17" i="5"/>
  <c r="Q17" i="5" s="1"/>
  <c r="O17" i="5"/>
  <c r="N17" i="5"/>
  <c r="H17" i="5"/>
  <c r="M18" i="5" s="1"/>
  <c r="M51" i="5" s="1"/>
  <c r="C17" i="5"/>
  <c r="L17" i="5" s="1"/>
  <c r="L51" i="5" s="1"/>
  <c r="S16" i="5"/>
  <c r="R16" i="5"/>
  <c r="P16" i="5"/>
  <c r="Q16" i="5" s="1"/>
  <c r="N16" i="5"/>
  <c r="O16" i="5" s="1"/>
  <c r="L16" i="5"/>
  <c r="L50" i="5" s="1"/>
  <c r="H16" i="5"/>
  <c r="M17" i="5" s="1"/>
  <c r="M50" i="5" s="1"/>
  <c r="C16" i="5"/>
  <c r="S15" i="5"/>
  <c r="S48" i="5" s="1"/>
  <c r="R15" i="5"/>
  <c r="Q15" i="5"/>
  <c r="P15" i="5"/>
  <c r="N15" i="5"/>
  <c r="O15" i="5" s="1"/>
  <c r="L15" i="5"/>
  <c r="H15" i="5"/>
  <c r="M16" i="5" s="1"/>
  <c r="C15" i="5"/>
  <c r="R14" i="5"/>
  <c r="S14" i="5" s="1"/>
  <c r="S47" i="5" s="1"/>
  <c r="Q14" i="5"/>
  <c r="P14" i="5"/>
  <c r="O14" i="5"/>
  <c r="N14" i="5"/>
  <c r="L14" i="5"/>
  <c r="L48" i="5" s="1"/>
  <c r="H14" i="5"/>
  <c r="M15" i="5" s="1"/>
  <c r="M48" i="5" s="1"/>
  <c r="C14" i="5"/>
  <c r="R13" i="5"/>
  <c r="S13" i="5" s="1"/>
  <c r="P13" i="5"/>
  <c r="Q13" i="5" s="1"/>
  <c r="O13" i="5"/>
  <c r="N13" i="5"/>
  <c r="H13" i="5"/>
  <c r="M14" i="5" s="1"/>
  <c r="M47" i="5" s="1"/>
  <c r="C13" i="5"/>
  <c r="L13" i="5" s="1"/>
  <c r="L47" i="5" s="1"/>
  <c r="S12" i="5"/>
  <c r="R12" i="5"/>
  <c r="P12" i="5"/>
  <c r="Q12" i="5" s="1"/>
  <c r="N12" i="5"/>
  <c r="O12" i="5" s="1"/>
  <c r="L12" i="5"/>
  <c r="L46" i="5" s="1"/>
  <c r="H12" i="5"/>
  <c r="C12" i="5"/>
  <c r="S11" i="5"/>
  <c r="S44" i="5" s="1"/>
  <c r="R11" i="5"/>
  <c r="Q11" i="5"/>
  <c r="P11" i="5"/>
  <c r="N11" i="5"/>
  <c r="O11" i="5" s="1"/>
  <c r="L11" i="5"/>
  <c r="H11" i="5"/>
  <c r="M12" i="5" s="1"/>
  <c r="C11" i="5"/>
  <c r="R10" i="5"/>
  <c r="S10" i="5" s="1"/>
  <c r="S43" i="5" s="1"/>
  <c r="Q10" i="5"/>
  <c r="P10" i="5"/>
  <c r="O10" i="5"/>
  <c r="N10" i="5"/>
  <c r="L10" i="5"/>
  <c r="L44" i="5" s="1"/>
  <c r="H10" i="5"/>
  <c r="M11" i="5" s="1"/>
  <c r="M44" i="5" s="1"/>
  <c r="C10" i="5"/>
  <c r="R9" i="5"/>
  <c r="S9" i="5" s="1"/>
  <c r="S42" i="5" s="1"/>
  <c r="P9" i="5"/>
  <c r="Q9" i="5" s="1"/>
  <c r="O9" i="5"/>
  <c r="N9" i="5"/>
  <c r="H9" i="5"/>
  <c r="M10" i="5" s="1"/>
  <c r="M43" i="5" s="1"/>
  <c r="C9" i="5"/>
  <c r="L9" i="5" s="1"/>
  <c r="L43" i="5" s="1"/>
  <c r="S8" i="5"/>
  <c r="R8" i="5"/>
  <c r="P8" i="5"/>
  <c r="Q8" i="5" s="1"/>
  <c r="N8" i="5"/>
  <c r="O8" i="5" s="1"/>
  <c r="L8" i="5"/>
  <c r="L42" i="5" s="1"/>
  <c r="H8" i="5"/>
  <c r="M9" i="5" s="1"/>
  <c r="C8" i="5"/>
  <c r="S7" i="5"/>
  <c r="R7" i="5"/>
  <c r="Q7" i="5"/>
  <c r="P7" i="5"/>
  <c r="N7" i="5"/>
  <c r="L41" i="5" s="1"/>
  <c r="L7" i="5"/>
  <c r="H7" i="5"/>
  <c r="M8" i="5" s="1"/>
  <c r="C7" i="5"/>
  <c r="R6" i="5"/>
  <c r="S6" i="5" s="1"/>
  <c r="S39" i="5" s="1"/>
  <c r="Q6" i="5"/>
  <c r="P6" i="5"/>
  <c r="O6" i="5"/>
  <c r="N6" i="5"/>
  <c r="L6" i="5"/>
  <c r="L40" i="5" s="1"/>
  <c r="H6" i="5"/>
  <c r="M7" i="5" s="1"/>
  <c r="C6" i="5"/>
  <c r="R5" i="5"/>
  <c r="S5" i="5" s="1"/>
  <c r="P5" i="5"/>
  <c r="Q5" i="5" s="1"/>
  <c r="O5" i="5"/>
  <c r="N5" i="5"/>
  <c r="H5" i="5"/>
  <c r="M6" i="5" s="1"/>
  <c r="M39" i="5" s="1"/>
  <c r="C5" i="5"/>
  <c r="L5" i="5" s="1"/>
  <c r="L39" i="5" s="1"/>
  <c r="S4" i="5"/>
  <c r="R4" i="5"/>
  <c r="P4" i="5"/>
  <c r="Q4" i="5" s="1"/>
  <c r="N4" i="5"/>
  <c r="O4" i="5" s="1"/>
  <c r="L4" i="5"/>
  <c r="L38" i="5" s="1"/>
  <c r="H4" i="5"/>
  <c r="M5" i="5" s="1"/>
  <c r="C4" i="5"/>
  <c r="R3" i="5"/>
  <c r="P3" i="5"/>
  <c r="L37" i="5" s="1"/>
  <c r="N3" i="5"/>
  <c r="L3" i="5"/>
  <c r="H3" i="5"/>
  <c r="M4" i="5" s="1"/>
  <c r="C3" i="5"/>
  <c r="M58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R24" i="4"/>
  <c r="S24" i="4" s="1"/>
  <c r="P24" i="4"/>
  <c r="Q24" i="4" s="1"/>
  <c r="O24" i="4"/>
  <c r="N24" i="4"/>
  <c r="L24" i="4"/>
  <c r="L58" i="4" s="1"/>
  <c r="H24" i="4"/>
  <c r="C24" i="4"/>
  <c r="R23" i="4"/>
  <c r="S23" i="4" s="1"/>
  <c r="S56" i="4" s="1"/>
  <c r="Q23" i="4"/>
  <c r="P23" i="4"/>
  <c r="N23" i="4"/>
  <c r="O23" i="4" s="1"/>
  <c r="H23" i="4"/>
  <c r="M24" i="4" s="1"/>
  <c r="M57" i="4" s="1"/>
  <c r="C23" i="4"/>
  <c r="L23" i="4" s="1"/>
  <c r="L57" i="4" s="1"/>
  <c r="S22" i="4"/>
  <c r="S55" i="4" s="1"/>
  <c r="R22" i="4"/>
  <c r="P22" i="4"/>
  <c r="Q22" i="4" s="1"/>
  <c r="O22" i="4"/>
  <c r="N22" i="4"/>
  <c r="L22" i="4"/>
  <c r="L56" i="4" s="1"/>
  <c r="H22" i="4"/>
  <c r="M23" i="4" s="1"/>
  <c r="M56" i="4" s="1"/>
  <c r="C22" i="4"/>
  <c r="R21" i="4"/>
  <c r="S21" i="4" s="1"/>
  <c r="S54" i="4" s="1"/>
  <c r="Q21" i="4"/>
  <c r="P21" i="4"/>
  <c r="N21" i="4"/>
  <c r="O21" i="4" s="1"/>
  <c r="H21" i="4"/>
  <c r="M22" i="4" s="1"/>
  <c r="M55" i="4" s="1"/>
  <c r="C21" i="4"/>
  <c r="L21" i="4" s="1"/>
  <c r="L55" i="4" s="1"/>
  <c r="S20" i="4"/>
  <c r="R20" i="4"/>
  <c r="P20" i="4"/>
  <c r="Q20" i="4" s="1"/>
  <c r="O20" i="4"/>
  <c r="N20" i="4"/>
  <c r="L20" i="4"/>
  <c r="L54" i="4" s="1"/>
  <c r="H20" i="4"/>
  <c r="C20" i="4"/>
  <c r="R19" i="4"/>
  <c r="S19" i="4" s="1"/>
  <c r="S52" i="4" s="1"/>
  <c r="Q19" i="4"/>
  <c r="P19" i="4"/>
  <c r="N19" i="4"/>
  <c r="O19" i="4" s="1"/>
  <c r="H19" i="4"/>
  <c r="M20" i="4" s="1"/>
  <c r="C19" i="4"/>
  <c r="L19" i="4" s="1"/>
  <c r="L53" i="4" s="1"/>
  <c r="S18" i="4"/>
  <c r="S51" i="4" s="1"/>
  <c r="R18" i="4"/>
  <c r="P18" i="4"/>
  <c r="Q18" i="4" s="1"/>
  <c r="O18" i="4"/>
  <c r="N18" i="4"/>
  <c r="L18" i="4"/>
  <c r="L52" i="4" s="1"/>
  <c r="H18" i="4"/>
  <c r="M19" i="4" s="1"/>
  <c r="C18" i="4"/>
  <c r="R17" i="4"/>
  <c r="S17" i="4" s="1"/>
  <c r="Q17" i="4"/>
  <c r="P17" i="4"/>
  <c r="N17" i="4"/>
  <c r="O17" i="4" s="1"/>
  <c r="H17" i="4"/>
  <c r="M18" i="4" s="1"/>
  <c r="M51" i="4" s="1"/>
  <c r="C17" i="4"/>
  <c r="L17" i="4" s="1"/>
  <c r="L51" i="4" s="1"/>
  <c r="S16" i="4"/>
  <c r="R16" i="4"/>
  <c r="P16" i="4"/>
  <c r="Q16" i="4" s="1"/>
  <c r="O16" i="4"/>
  <c r="N16" i="4"/>
  <c r="L16" i="4"/>
  <c r="L50" i="4" s="1"/>
  <c r="H16" i="4"/>
  <c r="C16" i="4"/>
  <c r="R15" i="4"/>
  <c r="S15" i="4" s="1"/>
  <c r="S48" i="4" s="1"/>
  <c r="Q15" i="4"/>
  <c r="P15" i="4"/>
  <c r="N15" i="4"/>
  <c r="O15" i="4" s="1"/>
  <c r="L15" i="4"/>
  <c r="L49" i="4" s="1"/>
  <c r="H15" i="4"/>
  <c r="M16" i="4" s="1"/>
  <c r="C15" i="4"/>
  <c r="S14" i="4"/>
  <c r="S47" i="4" s="1"/>
  <c r="R14" i="4"/>
  <c r="P14" i="4"/>
  <c r="Q14" i="4" s="1"/>
  <c r="O14" i="4"/>
  <c r="N14" i="4"/>
  <c r="L14" i="4"/>
  <c r="L48" i="4" s="1"/>
  <c r="H14" i="4"/>
  <c r="M15" i="4" s="1"/>
  <c r="M48" i="4" s="1"/>
  <c r="C14" i="4"/>
  <c r="R13" i="4"/>
  <c r="S13" i="4" s="1"/>
  <c r="Q13" i="4"/>
  <c r="P13" i="4"/>
  <c r="N13" i="4"/>
  <c r="O13" i="4" s="1"/>
  <c r="H13" i="4"/>
  <c r="M14" i="4" s="1"/>
  <c r="C13" i="4"/>
  <c r="L13" i="4" s="1"/>
  <c r="L47" i="4" s="1"/>
  <c r="S12" i="4"/>
  <c r="S45" i="4" s="1"/>
  <c r="R12" i="4"/>
  <c r="P12" i="4"/>
  <c r="Q12" i="4" s="1"/>
  <c r="O12" i="4"/>
  <c r="N12" i="4"/>
  <c r="L12" i="4"/>
  <c r="L46" i="4" s="1"/>
  <c r="H12" i="4"/>
  <c r="C12" i="4"/>
  <c r="S11" i="4"/>
  <c r="R11" i="4"/>
  <c r="Q11" i="4"/>
  <c r="P11" i="4"/>
  <c r="N11" i="4"/>
  <c r="O11" i="4" s="1"/>
  <c r="S44" i="4" s="1"/>
  <c r="L11" i="4"/>
  <c r="L45" i="4" s="1"/>
  <c r="H11" i="4"/>
  <c r="M12" i="4" s="1"/>
  <c r="M45" i="4" s="1"/>
  <c r="C11" i="4"/>
  <c r="S10" i="4"/>
  <c r="S43" i="4" s="1"/>
  <c r="R10" i="4"/>
  <c r="Q10" i="4"/>
  <c r="P10" i="4"/>
  <c r="O10" i="4"/>
  <c r="N10" i="4"/>
  <c r="L10" i="4"/>
  <c r="L44" i="4" s="1"/>
  <c r="H10" i="4"/>
  <c r="M11" i="4" s="1"/>
  <c r="C10" i="4"/>
  <c r="R9" i="4"/>
  <c r="S9" i="4" s="1"/>
  <c r="S42" i="4" s="1"/>
  <c r="Q9" i="4"/>
  <c r="P9" i="4"/>
  <c r="O9" i="4"/>
  <c r="N9" i="4"/>
  <c r="H9" i="4"/>
  <c r="M10" i="4" s="1"/>
  <c r="M43" i="4" s="1"/>
  <c r="C9" i="4"/>
  <c r="L9" i="4" s="1"/>
  <c r="L43" i="4" s="1"/>
  <c r="S8" i="4"/>
  <c r="R8" i="4"/>
  <c r="P8" i="4"/>
  <c r="Q8" i="4" s="1"/>
  <c r="O8" i="4"/>
  <c r="N8" i="4"/>
  <c r="H8" i="4"/>
  <c r="C8" i="4"/>
  <c r="L8" i="4" s="1"/>
  <c r="L42" i="4" s="1"/>
  <c r="S7" i="4"/>
  <c r="R7" i="4"/>
  <c r="Q7" i="4"/>
  <c r="P7" i="4"/>
  <c r="N7" i="4"/>
  <c r="O7" i="4" s="1"/>
  <c r="S40" i="4" s="1"/>
  <c r="L7" i="4"/>
  <c r="L41" i="4" s="1"/>
  <c r="H7" i="4"/>
  <c r="C7" i="4"/>
  <c r="S6" i="4"/>
  <c r="S39" i="4" s="1"/>
  <c r="R6" i="4"/>
  <c r="Q6" i="4"/>
  <c r="P6" i="4"/>
  <c r="O6" i="4"/>
  <c r="N6" i="4"/>
  <c r="L6" i="4"/>
  <c r="L40" i="4" s="1"/>
  <c r="H6" i="4"/>
  <c r="M7" i="4" s="1"/>
  <c r="M40" i="4" s="1"/>
  <c r="C6" i="4"/>
  <c r="R5" i="4"/>
  <c r="S5" i="4" s="1"/>
  <c r="S38" i="4" s="1"/>
  <c r="Q5" i="4"/>
  <c r="P5" i="4"/>
  <c r="O5" i="4"/>
  <c r="N5" i="4"/>
  <c r="H5" i="4"/>
  <c r="M6" i="4" s="1"/>
  <c r="M39" i="4" s="1"/>
  <c r="C5" i="4"/>
  <c r="L5" i="4" s="1"/>
  <c r="L39" i="4" s="1"/>
  <c r="S4" i="4"/>
  <c r="S37" i="4" s="1"/>
  <c r="R4" i="4"/>
  <c r="P4" i="4"/>
  <c r="Q4" i="4" s="1"/>
  <c r="O4" i="4"/>
  <c r="N4" i="4"/>
  <c r="L4" i="4"/>
  <c r="L38" i="4" s="1"/>
  <c r="H4" i="4"/>
  <c r="M5" i="4" s="1"/>
  <c r="M38" i="4" s="1"/>
  <c r="C4" i="4"/>
  <c r="R3" i="4"/>
  <c r="P3" i="4"/>
  <c r="N3" i="4"/>
  <c r="L3" i="4"/>
  <c r="L37" i="4" s="1"/>
  <c r="H3" i="4"/>
  <c r="M4" i="4" s="1"/>
  <c r="C3" i="4"/>
  <c r="Z24" i="2"/>
  <c r="AD23" i="2"/>
  <c r="AD21" i="2"/>
  <c r="AD20" i="2"/>
  <c r="Z16" i="2"/>
  <c r="AD15" i="2"/>
  <c r="Z12" i="2"/>
  <c r="AD8" i="2"/>
  <c r="AD5" i="2"/>
  <c r="Z4" i="2"/>
  <c r="AS5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Z20" i="2"/>
  <c r="Z18" i="2"/>
  <c r="Z10" i="2"/>
  <c r="P9" i="1"/>
  <c r="Q9" i="1" s="1"/>
  <c r="AD6" i="2"/>
  <c r="AD10" i="2"/>
  <c r="AD14" i="2"/>
  <c r="AD16" i="2"/>
  <c r="AD18" i="2"/>
  <c r="AD22" i="2"/>
  <c r="Z6" i="2"/>
  <c r="Z14" i="2"/>
  <c r="Z22" i="2"/>
  <c r="AT3" i="2"/>
  <c r="AT4" i="2"/>
  <c r="AT5" i="2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2" i="2"/>
  <c r="R9" i="1"/>
  <c r="S9" i="1" s="1"/>
  <c r="M58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H24" i="2"/>
  <c r="C24" i="2"/>
  <c r="H23" i="2"/>
  <c r="C23" i="2"/>
  <c r="H22" i="2"/>
  <c r="C22" i="2"/>
  <c r="H21" i="2"/>
  <c r="C21" i="2"/>
  <c r="H20" i="2"/>
  <c r="C20" i="2"/>
  <c r="H19" i="2"/>
  <c r="C19" i="2"/>
  <c r="H18" i="2"/>
  <c r="C18" i="2"/>
  <c r="H17" i="2"/>
  <c r="C17" i="2"/>
  <c r="H16" i="2"/>
  <c r="C16" i="2"/>
  <c r="H15" i="2"/>
  <c r="C15" i="2"/>
  <c r="H14" i="2"/>
  <c r="C14" i="2"/>
  <c r="H13" i="2"/>
  <c r="C13" i="2"/>
  <c r="H12" i="2"/>
  <c r="C12" i="2"/>
  <c r="H11" i="2"/>
  <c r="C11" i="2"/>
  <c r="H10" i="2"/>
  <c r="C10" i="2"/>
  <c r="H9" i="2"/>
  <c r="C9" i="2"/>
  <c r="H8" i="2"/>
  <c r="C8" i="2"/>
  <c r="H7" i="2"/>
  <c r="C7" i="2"/>
  <c r="H6" i="2"/>
  <c r="C6" i="2"/>
  <c r="H5" i="2"/>
  <c r="C5" i="2"/>
  <c r="H4" i="2"/>
  <c r="C4" i="2"/>
  <c r="C3" i="2"/>
  <c r="R4" i="1"/>
  <c r="S4" i="1" s="1"/>
  <c r="R5" i="1"/>
  <c r="S5" i="1" s="1"/>
  <c r="R6" i="1"/>
  <c r="S6" i="1" s="1"/>
  <c r="R7" i="1"/>
  <c r="S7" i="1" s="1"/>
  <c r="R8" i="1"/>
  <c r="S8" i="1" s="1"/>
  <c r="R10" i="1"/>
  <c r="S10" i="1" s="1"/>
  <c r="R11" i="1"/>
  <c r="S11" i="1" s="1"/>
  <c r="R12" i="1"/>
  <c r="S12" i="1" s="1"/>
  <c r="R13" i="1"/>
  <c r="S13" i="1" s="1"/>
  <c r="R14" i="1"/>
  <c r="S14" i="1" s="1"/>
  <c r="R15" i="1"/>
  <c r="S15" i="1" s="1"/>
  <c r="R16" i="1"/>
  <c r="S16" i="1" s="1"/>
  <c r="R17" i="1"/>
  <c r="S17" i="1" s="1"/>
  <c r="R18" i="1"/>
  <c r="S18" i="1" s="1"/>
  <c r="R19" i="1"/>
  <c r="S19" i="1" s="1"/>
  <c r="R20" i="1"/>
  <c r="S20" i="1" s="1"/>
  <c r="R21" i="1"/>
  <c r="S21" i="1" s="1"/>
  <c r="R22" i="1"/>
  <c r="S22" i="1" s="1"/>
  <c r="R23" i="1"/>
  <c r="S23" i="1" s="1"/>
  <c r="R24" i="1"/>
  <c r="S24" i="1" s="1"/>
  <c r="R3" i="1"/>
  <c r="M58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37" i="1"/>
  <c r="P3" i="1"/>
  <c r="P4" i="1"/>
  <c r="Q4" i="1" s="1"/>
  <c r="P5" i="1"/>
  <c r="Q5" i="1" s="1"/>
  <c r="P6" i="1"/>
  <c r="Q6" i="1" s="1"/>
  <c r="P7" i="1"/>
  <c r="Q7" i="1" s="1"/>
  <c r="P8" i="1"/>
  <c r="Q8" i="1" s="1"/>
  <c r="P10" i="1"/>
  <c r="Q10" i="1" s="1"/>
  <c r="P11" i="1"/>
  <c r="Q11" i="1" s="1"/>
  <c r="P12" i="1"/>
  <c r="Q12" i="1" s="1"/>
  <c r="P13" i="1"/>
  <c r="Q13" i="1" s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C4" i="1"/>
  <c r="L4" i="1" s="1"/>
  <c r="C5" i="1"/>
  <c r="L5" i="1" s="1"/>
  <c r="C6" i="1"/>
  <c r="L6" i="1" s="1"/>
  <c r="C7" i="1"/>
  <c r="L7" i="1" s="1"/>
  <c r="C8" i="1"/>
  <c r="L8" i="1" s="1"/>
  <c r="C9" i="1"/>
  <c r="L9" i="1" s="1"/>
  <c r="C10" i="1"/>
  <c r="C11" i="1"/>
  <c r="L11" i="1" s="1"/>
  <c r="C12" i="1"/>
  <c r="L12" i="1" s="1"/>
  <c r="C13" i="1"/>
  <c r="L13" i="1" s="1"/>
  <c r="C14" i="1"/>
  <c r="L14" i="1" s="1"/>
  <c r="C15" i="1"/>
  <c r="L15" i="1" s="1"/>
  <c r="C16" i="1"/>
  <c r="L16" i="1" s="1"/>
  <c r="C17" i="1"/>
  <c r="L17" i="1" s="1"/>
  <c r="C18" i="1"/>
  <c r="L18" i="1" s="1"/>
  <c r="C19" i="1"/>
  <c r="L19" i="1" s="1"/>
  <c r="C20" i="1"/>
  <c r="L20" i="1" s="1"/>
  <c r="C21" i="1"/>
  <c r="L21" i="1" s="1"/>
  <c r="C22" i="1"/>
  <c r="L22" i="1" s="1"/>
  <c r="C23" i="1"/>
  <c r="L23" i="1" s="1"/>
  <c r="C24" i="1"/>
  <c r="L24" i="1" s="1"/>
  <c r="C3" i="1"/>
  <c r="L3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33" i="19" l="1"/>
  <c r="H33" i="15"/>
  <c r="AM10" i="6"/>
  <c r="Q14" i="6"/>
  <c r="Q18" i="6"/>
  <c r="R18" i="6" s="1"/>
  <c r="S18" i="6" s="1"/>
  <c r="BE6" i="6"/>
  <c r="BE14" i="6"/>
  <c r="BE11" i="6"/>
  <c r="BE19" i="6"/>
  <c r="R14" i="6"/>
  <c r="S14" i="6" s="1"/>
  <c r="AB21" i="6"/>
  <c r="AC21" i="6" s="1"/>
  <c r="AF21" i="6" s="1"/>
  <c r="AG21" i="6" s="1"/>
  <c r="BD21" i="6" s="1"/>
  <c r="AA5" i="6"/>
  <c r="AB5" i="6" s="1"/>
  <c r="AC5" i="6" s="1"/>
  <c r="AB4" i="6"/>
  <c r="AC4" i="6" s="1"/>
  <c r="AF4" i="6" s="1"/>
  <c r="AG4" i="6" s="1"/>
  <c r="BO95" i="8"/>
  <c r="BO71" i="8"/>
  <c r="AM10" i="8"/>
  <c r="BO82" i="8"/>
  <c r="BO58" i="8"/>
  <c r="BT85" i="8"/>
  <c r="BT61" i="8"/>
  <c r="BT93" i="8"/>
  <c r="BT69" i="8"/>
  <c r="BO10" i="8"/>
  <c r="AM18" i="8"/>
  <c r="BO62" i="8"/>
  <c r="BO86" i="8"/>
  <c r="BO94" i="8"/>
  <c r="AM7" i="8"/>
  <c r="BO7" i="8"/>
  <c r="AM15" i="8"/>
  <c r="BO15" i="8"/>
  <c r="BE15" i="8"/>
  <c r="AM23" i="8"/>
  <c r="AP23" i="8" s="1"/>
  <c r="AQ23" i="8" s="1"/>
  <c r="BO23" i="8"/>
  <c r="BO19" i="8"/>
  <c r="BO11" i="8"/>
  <c r="BE20" i="8"/>
  <c r="BO24" i="8"/>
  <c r="BO16" i="8"/>
  <c r="BO8" i="8"/>
  <c r="BO22" i="8"/>
  <c r="BO14" i="8"/>
  <c r="BO6" i="8"/>
  <c r="BE17" i="8"/>
  <c r="BE9" i="8"/>
  <c r="BO21" i="8"/>
  <c r="BO13" i="8"/>
  <c r="BE16" i="8"/>
  <c r="BE8" i="8"/>
  <c r="BO20" i="8"/>
  <c r="BO12" i="8"/>
  <c r="AA20" i="17"/>
  <c r="AB20" i="17" s="1"/>
  <c r="Q22" i="17"/>
  <c r="R22" i="17" s="1"/>
  <c r="S22" i="17" s="1"/>
  <c r="AB16" i="17"/>
  <c r="AC16" i="17" s="1"/>
  <c r="AA24" i="17"/>
  <c r="AB24" i="17" s="1"/>
  <c r="AC24" i="17" s="1"/>
  <c r="AF24" i="17" s="1"/>
  <c r="AA11" i="17"/>
  <c r="AB11" i="17" s="1"/>
  <c r="AC11" i="17" s="1"/>
  <c r="AA8" i="17"/>
  <c r="AA4" i="17"/>
  <c r="AB4" i="17" s="1"/>
  <c r="AC4" i="17" s="1"/>
  <c r="AB8" i="17"/>
  <c r="Q20" i="17"/>
  <c r="AA7" i="17"/>
  <c r="R13" i="17"/>
  <c r="S13" i="17" s="1"/>
  <c r="AM13" i="17"/>
  <c r="AM19" i="17"/>
  <c r="AP19" i="17" s="1"/>
  <c r="AQ19" i="17" s="1"/>
  <c r="BE19" i="17" s="1"/>
  <c r="AM22" i="17"/>
  <c r="AP22" i="17" s="1"/>
  <c r="AQ22" i="17" s="1"/>
  <c r="Q24" i="17"/>
  <c r="R24" i="17" s="1"/>
  <c r="BM24" i="17" s="1"/>
  <c r="BN8" i="17"/>
  <c r="R20" i="17"/>
  <c r="S20" i="17" s="1"/>
  <c r="AM6" i="17"/>
  <c r="R12" i="17"/>
  <c r="BO21" i="17"/>
  <c r="BO98" i="17" s="1"/>
  <c r="AA10" i="17"/>
  <c r="AB10" i="17" s="1"/>
  <c r="AC10" i="17" s="1"/>
  <c r="AF10" i="17" s="1"/>
  <c r="AG10" i="17" s="1"/>
  <c r="AQ17" i="17"/>
  <c r="BT17" i="17" s="1"/>
  <c r="AM18" i="17"/>
  <c r="AP18" i="17" s="1"/>
  <c r="AQ18" i="17" s="1"/>
  <c r="AA22" i="17"/>
  <c r="AB22" i="17" s="1"/>
  <c r="AC22" i="17" s="1"/>
  <c r="AF22" i="17" s="1"/>
  <c r="AG22" i="17" s="1"/>
  <c r="AA6" i="17"/>
  <c r="AB6" i="17" s="1"/>
  <c r="AC6" i="17" s="1"/>
  <c r="AA9" i="17"/>
  <c r="AB9" i="17" s="1"/>
  <c r="AM11" i="17"/>
  <c r="AP21" i="17"/>
  <c r="AQ21" i="17" s="1"/>
  <c r="AA14" i="17"/>
  <c r="AB14" i="17" s="1"/>
  <c r="AC14" i="17" s="1"/>
  <c r="AF14" i="17" s="1"/>
  <c r="AG14" i="17" s="1"/>
  <c r="AP17" i="17"/>
  <c r="AB5" i="17"/>
  <c r="AC5" i="17" s="1"/>
  <c r="AF5" i="17" s="1"/>
  <c r="AG5" i="17" s="1"/>
  <c r="AB12" i="17"/>
  <c r="AC12" i="17" s="1"/>
  <c r="BN5" i="17"/>
  <c r="AF4" i="17"/>
  <c r="AG4" i="17" s="1"/>
  <c r="AC8" i="17"/>
  <c r="BO59" i="17"/>
  <c r="BO83" i="17"/>
  <c r="V13" i="17"/>
  <c r="BT19" i="17"/>
  <c r="BO101" i="17"/>
  <c r="BO77" i="17"/>
  <c r="BM88" i="17"/>
  <c r="BM64" i="17"/>
  <c r="S12" i="17"/>
  <c r="V4" i="17"/>
  <c r="W4" i="17" s="1"/>
  <c r="AQ5" i="17"/>
  <c r="AB7" i="17"/>
  <c r="BO88" i="17"/>
  <c r="BO64" i="17"/>
  <c r="BO89" i="17"/>
  <c r="BO65" i="17"/>
  <c r="AF6" i="17"/>
  <c r="AG6" i="17" s="1"/>
  <c r="BN61" i="17"/>
  <c r="BN85" i="17"/>
  <c r="BM15" i="17"/>
  <c r="S15" i="17"/>
  <c r="Q5" i="17"/>
  <c r="R5" i="17" s="1"/>
  <c r="AP10" i="17"/>
  <c r="AQ10" i="17" s="1"/>
  <c r="S11" i="17"/>
  <c r="AM12" i="17"/>
  <c r="BO92" i="17"/>
  <c r="BO68" i="17"/>
  <c r="AA18" i="17"/>
  <c r="AB18" i="17" s="1"/>
  <c r="AC18" i="17" s="1"/>
  <c r="Q18" i="17"/>
  <c r="R18" i="17" s="1"/>
  <c r="S18" i="17" s="1"/>
  <c r="BO96" i="17"/>
  <c r="BO72" i="17"/>
  <c r="AP4" i="17"/>
  <c r="AQ4" i="17" s="1"/>
  <c r="Q6" i="17"/>
  <c r="R6" i="17" s="1"/>
  <c r="S6" i="17" s="1"/>
  <c r="BO7" i="17"/>
  <c r="AP11" i="17"/>
  <c r="AQ11" i="17" s="1"/>
  <c r="AP15" i="17"/>
  <c r="AQ15" i="17" s="1"/>
  <c r="BM23" i="17"/>
  <c r="S23" i="17"/>
  <c r="Q7" i="17"/>
  <c r="R7" i="17" s="1"/>
  <c r="BO90" i="17"/>
  <c r="BO66" i="17"/>
  <c r="BO91" i="17"/>
  <c r="BO67" i="17"/>
  <c r="BO93" i="17"/>
  <c r="BO69" i="17"/>
  <c r="AB17" i="17"/>
  <c r="BO100" i="17"/>
  <c r="BO76" i="17"/>
  <c r="AF16" i="17"/>
  <c r="AG16" i="17" s="1"/>
  <c r="AP5" i="17"/>
  <c r="AM7" i="17"/>
  <c r="Q8" i="17"/>
  <c r="R8" i="17" s="1"/>
  <c r="BO86" i="17"/>
  <c r="BO62" i="17"/>
  <c r="AP14" i="17"/>
  <c r="AQ14" i="17" s="1"/>
  <c r="R16" i="17"/>
  <c r="BM16" i="17" s="1"/>
  <c r="AA17" i="17"/>
  <c r="AM23" i="17"/>
  <c r="AP6" i="17"/>
  <c r="AQ6" i="17" s="1"/>
  <c r="AM8" i="17"/>
  <c r="Q9" i="17"/>
  <c r="R9" i="17" s="1"/>
  <c r="BO87" i="17"/>
  <c r="BO63" i="17"/>
  <c r="AF15" i="17"/>
  <c r="AG15" i="17" s="1"/>
  <c r="AM16" i="17"/>
  <c r="AA19" i="17"/>
  <c r="AB19" i="17" s="1"/>
  <c r="BN19" i="17" s="1"/>
  <c r="Q19" i="17"/>
  <c r="R19" i="17" s="1"/>
  <c r="BO99" i="17"/>
  <c r="BO75" i="17"/>
  <c r="BO58" i="17"/>
  <c r="BO82" i="17"/>
  <c r="BN6" i="17"/>
  <c r="BO94" i="17"/>
  <c r="BO70" i="17"/>
  <c r="AM9" i="17"/>
  <c r="Q10" i="17"/>
  <c r="R10" i="17" s="1"/>
  <c r="AA13" i="17"/>
  <c r="AB13" i="17" s="1"/>
  <c r="BO95" i="17"/>
  <c r="BO71" i="17"/>
  <c r="AB21" i="17"/>
  <c r="AC21" i="17" s="1"/>
  <c r="BO61" i="17"/>
  <c r="BN16" i="17"/>
  <c r="AF23" i="17"/>
  <c r="AG23" i="17" s="1"/>
  <c r="BN23" i="17"/>
  <c r="AM24" i="17"/>
  <c r="BM12" i="17"/>
  <c r="Q17" i="17"/>
  <c r="R17" i="17" s="1"/>
  <c r="BM13" i="17"/>
  <c r="BO20" i="17"/>
  <c r="BN14" i="17"/>
  <c r="BN15" i="17"/>
  <c r="AM20" i="17"/>
  <c r="Q21" i="17"/>
  <c r="R21" i="17" s="1"/>
  <c r="Q14" i="17"/>
  <c r="R14" i="17" s="1"/>
  <c r="S14" i="17" s="1"/>
  <c r="AE19" i="5"/>
  <c r="AE22" i="5"/>
  <c r="AE5" i="5"/>
  <c r="AE13" i="5"/>
  <c r="AE8" i="5"/>
  <c r="AE9" i="5"/>
  <c r="AE17" i="5"/>
  <c r="AE12" i="5"/>
  <c r="AE21" i="5"/>
  <c r="AE16" i="5"/>
  <c r="AE6" i="5"/>
  <c r="AE14" i="5"/>
  <c r="AE7" i="5"/>
  <c r="AE15" i="5"/>
  <c r="AE20" i="5"/>
  <c r="AE10" i="5"/>
  <c r="AE18" i="5"/>
  <c r="AE23" i="5"/>
  <c r="AE11" i="5"/>
  <c r="AE24" i="5"/>
  <c r="AE5" i="4"/>
  <c r="AE8" i="4"/>
  <c r="AE16" i="4"/>
  <c r="AE7" i="4"/>
  <c r="AE15" i="4"/>
  <c r="AE24" i="4"/>
  <c r="AE11" i="4"/>
  <c r="AE9" i="4"/>
  <c r="AE17" i="4"/>
  <c r="AE12" i="4"/>
  <c r="AE20" i="4"/>
  <c r="AE23" i="4"/>
  <c r="AE10" i="4"/>
  <c r="AE18" i="4"/>
  <c r="AE13" i="4"/>
  <c r="AE21" i="4"/>
  <c r="AE19" i="4"/>
  <c r="AE24" i="1"/>
  <c r="AE20" i="1"/>
  <c r="AE16" i="1"/>
  <c r="AE12" i="1"/>
  <c r="AE8" i="1"/>
  <c r="AE17" i="1"/>
  <c r="AE9" i="1"/>
  <c r="AE21" i="1"/>
  <c r="AE13" i="1"/>
  <c r="AE23" i="1"/>
  <c r="AE15" i="1"/>
  <c r="AE7" i="1"/>
  <c r="AE22" i="1"/>
  <c r="AE18" i="1"/>
  <c r="AE14" i="1"/>
  <c r="AE10" i="1"/>
  <c r="AE6" i="1"/>
  <c r="AE19" i="1"/>
  <c r="AE11" i="1"/>
  <c r="Q22" i="8"/>
  <c r="R22" i="8" s="1"/>
  <c r="L52" i="1"/>
  <c r="L10" i="1"/>
  <c r="L44" i="1" s="1"/>
  <c r="L37" i="1"/>
  <c r="L58" i="1"/>
  <c r="L50" i="1"/>
  <c r="L42" i="1"/>
  <c r="AP20" i="8"/>
  <c r="AQ20" i="8" s="1"/>
  <c r="BT20" i="8" s="1"/>
  <c r="Q20" i="8"/>
  <c r="R20" i="8" s="1"/>
  <c r="Q18" i="8"/>
  <c r="R18" i="8" s="1"/>
  <c r="AP24" i="8"/>
  <c r="AQ24" i="8" s="1"/>
  <c r="BT24" i="8" s="1"/>
  <c r="AP4" i="8"/>
  <c r="AQ4" i="8" s="1"/>
  <c r="AP12" i="8"/>
  <c r="AQ12" i="8" s="1"/>
  <c r="BT12" i="8" s="1"/>
  <c r="AB23" i="6"/>
  <c r="AC23" i="6" s="1"/>
  <c r="AF23" i="6" s="1"/>
  <c r="AG23" i="6" s="1"/>
  <c r="BD23" i="6" s="1"/>
  <c r="R19" i="6"/>
  <c r="S19" i="6" s="1"/>
  <c r="V19" i="6" s="1"/>
  <c r="W19" i="6" s="1"/>
  <c r="BC19" i="6" s="1"/>
  <c r="AB6" i="6"/>
  <c r="AC6" i="6" s="1"/>
  <c r="AA7" i="6"/>
  <c r="AB7" i="6" s="1"/>
  <c r="AC7" i="6" s="1"/>
  <c r="AA13" i="6"/>
  <c r="AB13" i="6" s="1"/>
  <c r="AC13" i="6" s="1"/>
  <c r="Q23" i="6"/>
  <c r="R23" i="6" s="1"/>
  <c r="S23" i="6" s="1"/>
  <c r="V23" i="6" s="1"/>
  <c r="W23" i="6" s="1"/>
  <c r="BC23" i="6" s="1"/>
  <c r="Q6" i="6"/>
  <c r="R6" i="6" s="1"/>
  <c r="S6" i="6" s="1"/>
  <c r="V6" i="6" s="1"/>
  <c r="W6" i="6" s="1"/>
  <c r="BC6" i="6" s="1"/>
  <c r="Q7" i="6"/>
  <c r="R7" i="6" s="1"/>
  <c r="S7" i="6" s="1"/>
  <c r="AA20" i="6"/>
  <c r="AB20" i="6" s="1"/>
  <c r="AC20" i="6" s="1"/>
  <c r="AA19" i="6"/>
  <c r="AB19" i="6" s="1"/>
  <c r="AC19" i="6" s="1"/>
  <c r="AF19" i="6" s="1"/>
  <c r="AG19" i="6" s="1"/>
  <c r="BD19" i="6" s="1"/>
  <c r="AA22" i="6"/>
  <c r="AA12" i="6"/>
  <c r="AB12" i="6" s="1"/>
  <c r="AC12" i="6" s="1"/>
  <c r="Q22" i="6"/>
  <c r="R22" i="6" s="1"/>
  <c r="S22" i="6" s="1"/>
  <c r="V22" i="6" s="1"/>
  <c r="W22" i="6" s="1"/>
  <c r="BC22" i="6" s="1"/>
  <c r="AA24" i="8"/>
  <c r="AB24" i="8" s="1"/>
  <c r="AA12" i="8"/>
  <c r="AB12" i="8" s="1"/>
  <c r="AA5" i="8"/>
  <c r="AB5" i="8" s="1"/>
  <c r="AA8" i="8"/>
  <c r="AB8" i="8" s="1"/>
  <c r="Q14" i="8"/>
  <c r="R14" i="8" s="1"/>
  <c r="AA21" i="8"/>
  <c r="AB21" i="8" s="1"/>
  <c r="Q10" i="8"/>
  <c r="R10" i="8" s="1"/>
  <c r="AA13" i="8"/>
  <c r="AB13" i="8" s="1"/>
  <c r="AA20" i="8"/>
  <c r="AB20" i="8" s="1"/>
  <c r="Q6" i="8"/>
  <c r="AA16" i="8"/>
  <c r="AB16" i="8" s="1"/>
  <c r="AA4" i="8"/>
  <c r="AB4" i="8" s="1"/>
  <c r="AC4" i="8" s="1"/>
  <c r="AF4" i="8" s="1"/>
  <c r="AG4" i="8" s="1"/>
  <c r="Q12" i="8"/>
  <c r="R12" i="8" s="1"/>
  <c r="AA11" i="8"/>
  <c r="AB11" i="8" s="1"/>
  <c r="S4" i="8"/>
  <c r="V4" i="8" s="1"/>
  <c r="W4" i="8" s="1"/>
  <c r="AA10" i="8"/>
  <c r="AA18" i="8"/>
  <c r="AA19" i="8"/>
  <c r="AB19" i="8" s="1"/>
  <c r="R6" i="8"/>
  <c r="AA6" i="8"/>
  <c r="AA7" i="8"/>
  <c r="AB7" i="8" s="1"/>
  <c r="AA14" i="8"/>
  <c r="AB14" i="8" s="1"/>
  <c r="AA15" i="8"/>
  <c r="AB15" i="8" s="1"/>
  <c r="AA22" i="8"/>
  <c r="AA23" i="8"/>
  <c r="AB23" i="8" s="1"/>
  <c r="Q8" i="8"/>
  <c r="R8" i="8" s="1"/>
  <c r="Q16" i="8"/>
  <c r="R16" i="8" s="1"/>
  <c r="Q24" i="8"/>
  <c r="R24" i="8" s="1"/>
  <c r="AP6" i="8"/>
  <c r="AQ6" i="8" s="1"/>
  <c r="AP14" i="8"/>
  <c r="AQ14" i="8" s="1"/>
  <c r="AP22" i="8"/>
  <c r="AQ22" i="8" s="1"/>
  <c r="AP5" i="8"/>
  <c r="AQ5" i="8" s="1"/>
  <c r="AP13" i="8"/>
  <c r="AQ13" i="8" s="1"/>
  <c r="AP21" i="8"/>
  <c r="AQ21" i="8" s="1"/>
  <c r="AP10" i="8"/>
  <c r="AQ10" i="8" s="1"/>
  <c r="BT10" i="8" s="1"/>
  <c r="AP18" i="8"/>
  <c r="AQ18" i="8" s="1"/>
  <c r="BT18" i="8" s="1"/>
  <c r="AP9" i="8"/>
  <c r="AQ9" i="8" s="1"/>
  <c r="BT9" i="8" s="1"/>
  <c r="AP17" i="8"/>
  <c r="AQ17" i="8" s="1"/>
  <c r="BT17" i="8" s="1"/>
  <c r="AP7" i="8"/>
  <c r="AQ7" i="8" s="1"/>
  <c r="BT7" i="8" s="1"/>
  <c r="AP11" i="8"/>
  <c r="AQ11" i="8" s="1"/>
  <c r="BT11" i="8" s="1"/>
  <c r="AP15" i="8"/>
  <c r="AQ15" i="8" s="1"/>
  <c r="BT15" i="8" s="1"/>
  <c r="AP19" i="8"/>
  <c r="AQ19" i="8" s="1"/>
  <c r="BT19" i="8" s="1"/>
  <c r="Q5" i="8"/>
  <c r="Q9" i="8"/>
  <c r="R9" i="8" s="1"/>
  <c r="AA9" i="8"/>
  <c r="Q13" i="8"/>
  <c r="Q17" i="8"/>
  <c r="R17" i="8" s="1"/>
  <c r="AA17" i="8"/>
  <c r="AB17" i="8" s="1"/>
  <c r="Q21" i="8"/>
  <c r="Q7" i="8"/>
  <c r="Q11" i="8"/>
  <c r="Q15" i="8"/>
  <c r="Q19" i="8"/>
  <c r="R19" i="8" s="1"/>
  <c r="Q23" i="8"/>
  <c r="R23" i="8" s="1"/>
  <c r="V11" i="6"/>
  <c r="W11" i="6" s="1"/>
  <c r="BC11" i="6" s="1"/>
  <c r="AP11" i="6"/>
  <c r="AQ11" i="6" s="1"/>
  <c r="AP21" i="6"/>
  <c r="AQ21" i="6" s="1"/>
  <c r="BE21" i="6" s="1"/>
  <c r="AF6" i="6"/>
  <c r="AG6" i="6" s="1"/>
  <c r="BD6" i="6" s="1"/>
  <c r="AF7" i="6"/>
  <c r="AG7" i="6" s="1"/>
  <c r="BD7" i="6" s="1"/>
  <c r="AQ8" i="6"/>
  <c r="BE8" i="6" s="1"/>
  <c r="AP8" i="6"/>
  <c r="AP13" i="6"/>
  <c r="AQ13" i="6" s="1"/>
  <c r="BE13" i="6" s="1"/>
  <c r="V14" i="6"/>
  <c r="W14" i="6" s="1"/>
  <c r="BC14" i="6" s="1"/>
  <c r="AP16" i="6"/>
  <c r="AQ16" i="6" s="1"/>
  <c r="BE16" i="6" s="1"/>
  <c r="V15" i="6"/>
  <c r="W15" i="6" s="1"/>
  <c r="BC15" i="6" s="1"/>
  <c r="AP20" i="6"/>
  <c r="AQ20" i="6" s="1"/>
  <c r="BE20" i="6" s="1"/>
  <c r="AP5" i="6"/>
  <c r="AQ5" i="6" s="1"/>
  <c r="BE5" i="6" s="1"/>
  <c r="AF10" i="6"/>
  <c r="AG10" i="6" s="1"/>
  <c r="BD10" i="6" s="1"/>
  <c r="AF11" i="6"/>
  <c r="AG11" i="6" s="1"/>
  <c r="BD11" i="6" s="1"/>
  <c r="AF18" i="6"/>
  <c r="AG18" i="6" s="1"/>
  <c r="BD18" i="6" s="1"/>
  <c r="AP24" i="6"/>
  <c r="AQ24" i="6" s="1"/>
  <c r="BE24" i="6" s="1"/>
  <c r="V7" i="6"/>
  <c r="W7" i="6" s="1"/>
  <c r="BC7" i="6" s="1"/>
  <c r="AP7" i="6"/>
  <c r="AQ7" i="6" s="1"/>
  <c r="BE7" i="6" s="1"/>
  <c r="AP12" i="6"/>
  <c r="AQ12" i="6" s="1"/>
  <c r="BE12" i="6" s="1"/>
  <c r="AP4" i="6"/>
  <c r="AQ4" i="6" s="1"/>
  <c r="AP9" i="6"/>
  <c r="AQ9" i="6" s="1"/>
  <c r="BE9" i="6" s="1"/>
  <c r="V10" i="6"/>
  <c r="W10" i="6" s="1"/>
  <c r="BC10" i="6" s="1"/>
  <c r="AF14" i="6"/>
  <c r="AG14" i="6" s="1"/>
  <c r="BD14" i="6" s="1"/>
  <c r="AF15" i="6"/>
  <c r="AG15" i="6" s="1"/>
  <c r="BD15" i="6" s="1"/>
  <c r="BF15" i="6" s="1"/>
  <c r="BJ15" i="6" s="1"/>
  <c r="AP17" i="6"/>
  <c r="AQ17" i="6" s="1"/>
  <c r="BE17" i="6" s="1"/>
  <c r="V18" i="6"/>
  <c r="W18" i="6" s="1"/>
  <c r="BC18" i="6" s="1"/>
  <c r="Q5" i="6"/>
  <c r="R5" i="6" s="1"/>
  <c r="S5" i="6" s="1"/>
  <c r="Q9" i="6"/>
  <c r="R9" i="6" s="1"/>
  <c r="S9" i="6" s="1"/>
  <c r="AA9" i="6"/>
  <c r="AB9" i="6" s="1"/>
  <c r="AC9" i="6" s="1"/>
  <c r="Q13" i="6"/>
  <c r="R13" i="6" s="1"/>
  <c r="S13" i="6" s="1"/>
  <c r="Q17" i="6"/>
  <c r="R17" i="6" s="1"/>
  <c r="S17" i="6" s="1"/>
  <c r="AA17" i="6"/>
  <c r="AB17" i="6" s="1"/>
  <c r="AC17" i="6" s="1"/>
  <c r="Q21" i="6"/>
  <c r="R21" i="6" s="1"/>
  <c r="S21" i="6" s="1"/>
  <c r="AP6" i="6"/>
  <c r="AQ6" i="6" s="1"/>
  <c r="AP10" i="6"/>
  <c r="AQ10" i="6" s="1"/>
  <c r="BE10" i="6" s="1"/>
  <c r="AP14" i="6"/>
  <c r="AQ14" i="6" s="1"/>
  <c r="AP18" i="6"/>
  <c r="AQ18" i="6" s="1"/>
  <c r="BE18" i="6" s="1"/>
  <c r="AP22" i="6"/>
  <c r="AQ22" i="6" s="1"/>
  <c r="BE22" i="6" s="1"/>
  <c r="Q4" i="6"/>
  <c r="R4" i="6" s="1"/>
  <c r="S4" i="6" s="1"/>
  <c r="Q8" i="6"/>
  <c r="R8" i="6" s="1"/>
  <c r="S8" i="6" s="1"/>
  <c r="AA8" i="6"/>
  <c r="AB8" i="6" s="1"/>
  <c r="AC8" i="6" s="1"/>
  <c r="Q12" i="6"/>
  <c r="R12" i="6" s="1"/>
  <c r="S12" i="6" s="1"/>
  <c r="Q16" i="6"/>
  <c r="R16" i="6" s="1"/>
  <c r="S16" i="6" s="1"/>
  <c r="AA16" i="6"/>
  <c r="Q20" i="6"/>
  <c r="R20" i="6" s="1"/>
  <c r="S20" i="6" s="1"/>
  <c r="Q24" i="6"/>
  <c r="R24" i="6" s="1"/>
  <c r="S24" i="6" s="1"/>
  <c r="AA24" i="6"/>
  <c r="S37" i="5"/>
  <c r="S38" i="5"/>
  <c r="M41" i="5"/>
  <c r="S41" i="5"/>
  <c r="M52" i="5"/>
  <c r="M40" i="5"/>
  <c r="S46" i="5"/>
  <c r="M49" i="5"/>
  <c r="S49" i="5"/>
  <c r="S56" i="5"/>
  <c r="S45" i="5"/>
  <c r="M42" i="5"/>
  <c r="S50" i="5"/>
  <c r="M53" i="5"/>
  <c r="S53" i="5"/>
  <c r="S57" i="5"/>
  <c r="M45" i="5"/>
  <c r="S52" i="5"/>
  <c r="M56" i="5"/>
  <c r="M38" i="5"/>
  <c r="M37" i="5"/>
  <c r="M13" i="5"/>
  <c r="M46" i="5" s="1"/>
  <c r="S54" i="5"/>
  <c r="M57" i="5"/>
  <c r="O7" i="5"/>
  <c r="S40" i="5" s="1"/>
  <c r="O19" i="5"/>
  <c r="L45" i="5"/>
  <c r="L57" i="5"/>
  <c r="L49" i="5"/>
  <c r="M13" i="4"/>
  <c r="M46" i="4" s="1"/>
  <c r="S46" i="4"/>
  <c r="M49" i="4"/>
  <c r="S49" i="4"/>
  <c r="M37" i="4"/>
  <c r="M8" i="4"/>
  <c r="M41" i="4" s="1"/>
  <c r="S41" i="4"/>
  <c r="M44" i="4"/>
  <c r="S53" i="4"/>
  <c r="S57" i="4"/>
  <c r="M52" i="4"/>
  <c r="M17" i="4"/>
  <c r="M50" i="4" s="1"/>
  <c r="S50" i="4"/>
  <c r="M53" i="4"/>
  <c r="M21" i="4"/>
  <c r="M54" i="4" s="1"/>
  <c r="M9" i="4"/>
  <c r="M42" i="4" s="1"/>
  <c r="M47" i="4"/>
  <c r="AD7" i="2"/>
  <c r="Z7" i="2"/>
  <c r="Z11" i="2"/>
  <c r="AD11" i="2"/>
  <c r="AD19" i="2"/>
  <c r="Z19" i="2"/>
  <c r="Z8" i="2"/>
  <c r="Z23" i="2"/>
  <c r="AD24" i="2"/>
  <c r="AD4" i="2"/>
  <c r="AD12" i="2"/>
  <c r="Z15" i="2"/>
  <c r="P21" i="2"/>
  <c r="T21" i="2"/>
  <c r="P10" i="2"/>
  <c r="T10" i="2"/>
  <c r="T13" i="2"/>
  <c r="P13" i="2"/>
  <c r="T6" i="2"/>
  <c r="P6" i="2"/>
  <c r="T14" i="2"/>
  <c r="P14" i="2"/>
  <c r="T7" i="2"/>
  <c r="P7" i="2"/>
  <c r="T11" i="2"/>
  <c r="P11" i="2"/>
  <c r="P15" i="2"/>
  <c r="T15" i="2"/>
  <c r="T19" i="2"/>
  <c r="P19" i="2"/>
  <c r="P23" i="2"/>
  <c r="T23" i="2"/>
  <c r="T5" i="2"/>
  <c r="P5" i="2"/>
  <c r="T22" i="2"/>
  <c r="P22" i="2"/>
  <c r="T18" i="2"/>
  <c r="P18" i="2"/>
  <c r="P4" i="2"/>
  <c r="T4" i="2"/>
  <c r="P8" i="2"/>
  <c r="T8" i="2"/>
  <c r="T12" i="2"/>
  <c r="P12" i="2"/>
  <c r="P16" i="2"/>
  <c r="T16" i="2"/>
  <c r="T20" i="2"/>
  <c r="P20" i="2"/>
  <c r="P24" i="2"/>
  <c r="T24" i="2"/>
  <c r="L43" i="2"/>
  <c r="T9" i="2"/>
  <c r="T17" i="2"/>
  <c r="Z21" i="2"/>
  <c r="Z5" i="2"/>
  <c r="AD9" i="2"/>
  <c r="AD13" i="2"/>
  <c r="AD17" i="2"/>
  <c r="L44" i="2"/>
  <c r="L45" i="2"/>
  <c r="L47" i="2"/>
  <c r="L38" i="2"/>
  <c r="L58" i="2"/>
  <c r="M38" i="2"/>
  <c r="L51" i="2"/>
  <c r="L52" i="2"/>
  <c r="M47" i="2"/>
  <c r="L55" i="2"/>
  <c r="L40" i="2"/>
  <c r="M40" i="2"/>
  <c r="M54" i="2"/>
  <c r="M51" i="2"/>
  <c r="L41" i="2"/>
  <c r="M55" i="2"/>
  <c r="L42" i="2"/>
  <c r="M45" i="2"/>
  <c r="L48" i="2"/>
  <c r="L49" i="2"/>
  <c r="M52" i="2"/>
  <c r="M42" i="2"/>
  <c r="L46" i="2"/>
  <c r="M49" i="2"/>
  <c r="L53" i="2"/>
  <c r="M56" i="2"/>
  <c r="M39" i="2"/>
  <c r="M53" i="2"/>
  <c r="L56" i="2"/>
  <c r="L37" i="2"/>
  <c r="L50" i="2"/>
  <c r="L57" i="2"/>
  <c r="L39" i="2"/>
  <c r="M43" i="2"/>
  <c r="M50" i="2"/>
  <c r="L54" i="2"/>
  <c r="M57" i="2"/>
  <c r="M44" i="2"/>
  <c r="M41" i="2"/>
  <c r="M48" i="2"/>
  <c r="M37" i="2"/>
  <c r="M14" i="1"/>
  <c r="M47" i="1" s="1"/>
  <c r="M4" i="1"/>
  <c r="M37" i="1" s="1"/>
  <c r="L51" i="1"/>
  <c r="L43" i="1"/>
  <c r="L40" i="1"/>
  <c r="L56" i="1"/>
  <c r="L48" i="1"/>
  <c r="S47" i="1"/>
  <c r="M6" i="1"/>
  <c r="M39" i="1" s="1"/>
  <c r="S40" i="1"/>
  <c r="M22" i="1"/>
  <c r="M55" i="1" s="1"/>
  <c r="L38" i="1"/>
  <c r="S48" i="1"/>
  <c r="L53" i="1"/>
  <c r="L45" i="1"/>
  <c r="M17" i="1"/>
  <c r="M50" i="1" s="1"/>
  <c r="L49" i="1"/>
  <c r="L41" i="1"/>
  <c r="S53" i="1"/>
  <c r="S46" i="1"/>
  <c r="M18" i="1"/>
  <c r="M51" i="1" s="1"/>
  <c r="S51" i="1"/>
  <c r="L57" i="1"/>
  <c r="S57" i="1"/>
  <c r="S49" i="1"/>
  <c r="S41" i="1"/>
  <c r="S52" i="1"/>
  <c r="S56" i="1"/>
  <c r="M9" i="1"/>
  <c r="M42" i="1" s="1"/>
  <c r="S45" i="1"/>
  <c r="M19" i="1"/>
  <c r="M52" i="1" s="1"/>
  <c r="S43" i="1"/>
  <c r="S55" i="1"/>
  <c r="S44" i="1"/>
  <c r="M11" i="1"/>
  <c r="M44" i="1" s="1"/>
  <c r="S50" i="1"/>
  <c r="S42" i="1"/>
  <c r="S54" i="1"/>
  <c r="M24" i="1"/>
  <c r="M57" i="1" s="1"/>
  <c r="M16" i="1"/>
  <c r="M49" i="1" s="1"/>
  <c r="M8" i="1"/>
  <c r="M41" i="1" s="1"/>
  <c r="S39" i="1"/>
  <c r="M23" i="1"/>
  <c r="M56" i="1" s="1"/>
  <c r="M7" i="1"/>
  <c r="M40" i="1" s="1"/>
  <c r="M21" i="1"/>
  <c r="M54" i="1" s="1"/>
  <c r="L55" i="1"/>
  <c r="L47" i="1"/>
  <c r="M13" i="1"/>
  <c r="M46" i="1" s="1"/>
  <c r="M5" i="1"/>
  <c r="M38" i="1" s="1"/>
  <c r="L39" i="1"/>
  <c r="S38" i="1"/>
  <c r="M15" i="1"/>
  <c r="M48" i="1" s="1"/>
  <c r="L54" i="1"/>
  <c r="M20" i="1"/>
  <c r="M53" i="1" s="1"/>
  <c r="L46" i="1"/>
  <c r="M12" i="1"/>
  <c r="M45" i="1" s="1"/>
  <c r="S37" i="1"/>
  <c r="AE29" i="1" l="1"/>
  <c r="BF10" i="6"/>
  <c r="BJ10" i="6" s="1"/>
  <c r="AF13" i="6"/>
  <c r="AG13" i="6" s="1"/>
  <c r="BD13" i="6" s="1"/>
  <c r="BF6" i="6"/>
  <c r="BJ6" i="6" s="1"/>
  <c r="BF18" i="6"/>
  <c r="BJ18" i="6" s="1"/>
  <c r="BF11" i="6"/>
  <c r="BJ11" i="6" s="1"/>
  <c r="BF14" i="6"/>
  <c r="BJ14" i="6" s="1"/>
  <c r="BF19" i="6"/>
  <c r="BJ19" i="6" s="1"/>
  <c r="BF7" i="6"/>
  <c r="BJ7" i="6" s="1"/>
  <c r="BF23" i="6"/>
  <c r="BJ23" i="6" s="1"/>
  <c r="BT23" i="8"/>
  <c r="BE23" i="8"/>
  <c r="BT64" i="8"/>
  <c r="BT88" i="8"/>
  <c r="BO93" i="8"/>
  <c r="BO69" i="8"/>
  <c r="AC23" i="8"/>
  <c r="AF23" i="8" s="1"/>
  <c r="AG23" i="8" s="1"/>
  <c r="BS23" i="8" s="1"/>
  <c r="BN23" i="8"/>
  <c r="AC17" i="8"/>
  <c r="BN17" i="8"/>
  <c r="BT68" i="8"/>
  <c r="BT92" i="8"/>
  <c r="S16" i="8"/>
  <c r="V16" i="8" s="1"/>
  <c r="W16" i="8" s="1"/>
  <c r="BR16" i="8" s="1"/>
  <c r="BM16" i="8"/>
  <c r="S22" i="8"/>
  <c r="V22" i="8" s="1"/>
  <c r="W22" i="8" s="1"/>
  <c r="BR22" i="8" s="1"/>
  <c r="BM22" i="8"/>
  <c r="AC8" i="8"/>
  <c r="AF8" i="8" s="1"/>
  <c r="AG8" i="8" s="1"/>
  <c r="BS8" i="8" s="1"/>
  <c r="BN8" i="8"/>
  <c r="BO98" i="8"/>
  <c r="BO74" i="8"/>
  <c r="BO61" i="8"/>
  <c r="BO85" i="8"/>
  <c r="BO100" i="8"/>
  <c r="BO76" i="8"/>
  <c r="S17" i="8"/>
  <c r="BM17" i="8"/>
  <c r="AC5" i="8"/>
  <c r="BN5" i="8"/>
  <c r="AC12" i="8"/>
  <c r="AF12" i="8" s="1"/>
  <c r="AG12" i="8" s="1"/>
  <c r="BS12" i="8" s="1"/>
  <c r="BD12" i="8"/>
  <c r="BN12" i="8"/>
  <c r="S19" i="8"/>
  <c r="BM19" i="8"/>
  <c r="BT70" i="8"/>
  <c r="BT94" i="8"/>
  <c r="BT5" i="8"/>
  <c r="BE5" i="8"/>
  <c r="AC20" i="8"/>
  <c r="AF20" i="8" s="1"/>
  <c r="AG20" i="8" s="1"/>
  <c r="BS20" i="8" s="1"/>
  <c r="BN20" i="8"/>
  <c r="AC24" i="8"/>
  <c r="AF24" i="8" s="1"/>
  <c r="AG24" i="8" s="1"/>
  <c r="BS24" i="8" s="1"/>
  <c r="BN24" i="8"/>
  <c r="BO73" i="8"/>
  <c r="BO97" i="8"/>
  <c r="BO59" i="8"/>
  <c r="BO83" i="8"/>
  <c r="BE12" i="8"/>
  <c r="BO92" i="8"/>
  <c r="BO68" i="8"/>
  <c r="BE18" i="8"/>
  <c r="AC16" i="8"/>
  <c r="AF16" i="8" s="1"/>
  <c r="AG16" i="8" s="1"/>
  <c r="BS16" i="8" s="1"/>
  <c r="BN16" i="8"/>
  <c r="BT60" i="8"/>
  <c r="BT84" i="8"/>
  <c r="BT89" i="8"/>
  <c r="BT65" i="8"/>
  <c r="BO101" i="8"/>
  <c r="BO77" i="8"/>
  <c r="S9" i="8"/>
  <c r="V9" i="8" s="1"/>
  <c r="W9" i="8" s="1"/>
  <c r="BM9" i="8"/>
  <c r="BT62" i="8"/>
  <c r="BT86" i="8"/>
  <c r="BT22" i="8"/>
  <c r="BE22" i="8"/>
  <c r="AC15" i="8"/>
  <c r="AF15" i="8" s="1"/>
  <c r="AG15" i="8" s="1"/>
  <c r="BS15" i="8" s="1"/>
  <c r="BN15" i="8"/>
  <c r="AC13" i="8"/>
  <c r="AF13" i="8" s="1"/>
  <c r="AG13" i="8" s="1"/>
  <c r="BS13" i="8" s="1"/>
  <c r="BN13" i="8"/>
  <c r="BT101" i="8"/>
  <c r="BT77" i="8"/>
  <c r="BO91" i="8"/>
  <c r="BO67" i="8"/>
  <c r="BE10" i="8"/>
  <c r="S8" i="8"/>
  <c r="V8" i="8" s="1"/>
  <c r="W8" i="8" s="1"/>
  <c r="BR8" i="8" s="1"/>
  <c r="BM8" i="8"/>
  <c r="BC8" i="8"/>
  <c r="S23" i="8"/>
  <c r="V23" i="8" s="1"/>
  <c r="W23" i="8" s="1"/>
  <c r="BM23" i="8"/>
  <c r="AC19" i="8"/>
  <c r="AF19" i="8" s="1"/>
  <c r="AG19" i="8" s="1"/>
  <c r="BN19" i="8"/>
  <c r="BT14" i="8"/>
  <c r="BE14" i="8"/>
  <c r="S10" i="8"/>
  <c r="V10" i="8" s="1"/>
  <c r="W10" i="8" s="1"/>
  <c r="BR10" i="8" s="1"/>
  <c r="BM10" i="8"/>
  <c r="S18" i="8"/>
  <c r="V18" i="8" s="1"/>
  <c r="W18" i="8" s="1"/>
  <c r="BR18" i="8" s="1"/>
  <c r="BM18" i="8"/>
  <c r="BO75" i="8"/>
  <c r="BO99" i="8"/>
  <c r="BO64" i="8"/>
  <c r="BO88" i="8"/>
  <c r="BE7" i="8"/>
  <c r="BO87" i="8"/>
  <c r="BO63" i="8"/>
  <c r="BT21" i="8"/>
  <c r="BE21" i="8"/>
  <c r="BT13" i="8"/>
  <c r="BE13" i="8"/>
  <c r="BO89" i="8"/>
  <c r="BO65" i="8"/>
  <c r="BT95" i="8"/>
  <c r="BT71" i="8"/>
  <c r="BT87" i="8"/>
  <c r="BT63" i="8"/>
  <c r="BT6" i="8"/>
  <c r="BE6" i="8"/>
  <c r="AC7" i="8"/>
  <c r="AF7" i="8" s="1"/>
  <c r="AG7" i="8" s="1"/>
  <c r="BS7" i="8" s="1"/>
  <c r="BN7" i="8"/>
  <c r="BD7" i="8"/>
  <c r="AC11" i="8"/>
  <c r="AF11" i="8" s="1"/>
  <c r="AG11" i="8" s="1"/>
  <c r="BS11" i="8" s="1"/>
  <c r="BN11" i="8"/>
  <c r="AC21" i="8"/>
  <c r="BN21" i="8"/>
  <c r="S20" i="8"/>
  <c r="V20" i="8" s="1"/>
  <c r="W20" i="8" s="1"/>
  <c r="BR20" i="8" s="1"/>
  <c r="BM20" i="8"/>
  <c r="BE24" i="8"/>
  <c r="BE11" i="8"/>
  <c r="BO72" i="8"/>
  <c r="BO96" i="8"/>
  <c r="BO84" i="8"/>
  <c r="BO60" i="8"/>
  <c r="S6" i="8"/>
  <c r="V6" i="8" s="1"/>
  <c r="W6" i="8" s="1"/>
  <c r="BR6" i="8" s="1"/>
  <c r="BM6" i="8"/>
  <c r="AC14" i="8"/>
  <c r="AF14" i="8" s="1"/>
  <c r="AG14" i="8" s="1"/>
  <c r="BS14" i="8" s="1"/>
  <c r="BN14" i="8"/>
  <c r="BT72" i="8"/>
  <c r="BT96" i="8"/>
  <c r="S24" i="8"/>
  <c r="V24" i="8" s="1"/>
  <c r="W24" i="8" s="1"/>
  <c r="BR24" i="8" s="1"/>
  <c r="BM24" i="8"/>
  <c r="S12" i="8"/>
  <c r="V12" i="8" s="1"/>
  <c r="W12" i="8" s="1"/>
  <c r="BR12" i="8" s="1"/>
  <c r="BM12" i="8"/>
  <c r="S14" i="8"/>
  <c r="V14" i="8" s="1"/>
  <c r="W14" i="8" s="1"/>
  <c r="BR14" i="8" s="1"/>
  <c r="BC14" i="8"/>
  <c r="BM14" i="8"/>
  <c r="BT97" i="8"/>
  <c r="BT73" i="8"/>
  <c r="BO90" i="8"/>
  <c r="BO66" i="8"/>
  <c r="BE19" i="8"/>
  <c r="AC20" i="17"/>
  <c r="AF20" i="17" s="1"/>
  <c r="AG20" i="17" s="1"/>
  <c r="BN20" i="17"/>
  <c r="BN22" i="17"/>
  <c r="BN99" i="17" s="1"/>
  <c r="V22" i="17"/>
  <c r="W22" i="17" s="1"/>
  <c r="BM22" i="17"/>
  <c r="BM75" i="17" s="1"/>
  <c r="BN11" i="17"/>
  <c r="BP11" i="17" s="1"/>
  <c r="BP88" i="17" s="1"/>
  <c r="BM14" i="17"/>
  <c r="BP14" i="17" s="1"/>
  <c r="BN10" i="17"/>
  <c r="BM20" i="17"/>
  <c r="BM73" i="17" s="1"/>
  <c r="BM18" i="17"/>
  <c r="BM71" i="17" s="1"/>
  <c r="W13" i="17"/>
  <c r="BC13" i="17" s="1"/>
  <c r="AC9" i="17"/>
  <c r="BN9" i="17"/>
  <c r="BN62" i="17" s="1"/>
  <c r="BO74" i="17"/>
  <c r="BN24" i="17"/>
  <c r="BN101" i="17" s="1"/>
  <c r="BE17" i="17"/>
  <c r="BN12" i="17"/>
  <c r="BP12" i="17" s="1"/>
  <c r="AG24" i="17"/>
  <c r="AP13" i="17"/>
  <c r="AQ13" i="17" s="1"/>
  <c r="BN21" i="17"/>
  <c r="BN98" i="17" s="1"/>
  <c r="BM93" i="17"/>
  <c r="BM69" i="17"/>
  <c r="BP16" i="17"/>
  <c r="BS16" i="17"/>
  <c r="BD16" i="17"/>
  <c r="BM101" i="17"/>
  <c r="BM77" i="17"/>
  <c r="S9" i="17"/>
  <c r="BM9" i="17"/>
  <c r="BT14" i="17"/>
  <c r="BE14" i="17"/>
  <c r="S21" i="17"/>
  <c r="BM21" i="17"/>
  <c r="BT15" i="17"/>
  <c r="BE15" i="17"/>
  <c r="BS10" i="17"/>
  <c r="BD10" i="17"/>
  <c r="BN96" i="17"/>
  <c r="BN72" i="17"/>
  <c r="BT6" i="17"/>
  <c r="BE6" i="17"/>
  <c r="BS22" i="17"/>
  <c r="BD22" i="17"/>
  <c r="AC13" i="17"/>
  <c r="BN13" i="17"/>
  <c r="BP13" i="17" s="1"/>
  <c r="BT18" i="17"/>
  <c r="BE18" i="17"/>
  <c r="BS23" i="17"/>
  <c r="BD23" i="17"/>
  <c r="BM7" i="17"/>
  <c r="S7" i="17"/>
  <c r="BE10" i="17"/>
  <c r="BT10" i="17"/>
  <c r="BS14" i="17"/>
  <c r="BD14" i="17"/>
  <c r="BT22" i="17"/>
  <c r="BE22" i="17"/>
  <c r="BS15" i="17"/>
  <c r="BD15" i="17"/>
  <c r="S8" i="17"/>
  <c r="BM8" i="17"/>
  <c r="S5" i="17"/>
  <c r="BM5" i="17"/>
  <c r="BS6" i="17"/>
  <c r="BD6" i="17"/>
  <c r="BS5" i="17"/>
  <c r="BD5" i="17"/>
  <c r="BN91" i="17"/>
  <c r="BN67" i="17"/>
  <c r="AP12" i="17"/>
  <c r="AQ12" i="17" s="1"/>
  <c r="BM66" i="17"/>
  <c r="BM90" i="17"/>
  <c r="BN100" i="17"/>
  <c r="BN76" i="17"/>
  <c r="BM95" i="17"/>
  <c r="AC7" i="17"/>
  <c r="BT96" i="17"/>
  <c r="BT72" i="17"/>
  <c r="V15" i="17"/>
  <c r="W15" i="17" s="1"/>
  <c r="BT5" i="17"/>
  <c r="BE5" i="17"/>
  <c r="BP20" i="17"/>
  <c r="V20" i="17"/>
  <c r="W20" i="17" s="1"/>
  <c r="AP8" i="17"/>
  <c r="AQ8" i="17" s="1"/>
  <c r="AF11" i="17"/>
  <c r="AG11" i="17" s="1"/>
  <c r="BP15" i="17"/>
  <c r="BM92" i="17"/>
  <c r="BM68" i="17"/>
  <c r="AP7" i="17"/>
  <c r="AQ7" i="17" s="1"/>
  <c r="BO84" i="17"/>
  <c r="BO60" i="17"/>
  <c r="AP20" i="17"/>
  <c r="AQ20" i="17" s="1"/>
  <c r="BN74" i="17"/>
  <c r="S24" i="17"/>
  <c r="S19" i="17"/>
  <c r="BM19" i="17"/>
  <c r="V6" i="17"/>
  <c r="W6" i="17" s="1"/>
  <c r="V18" i="17"/>
  <c r="W18" i="17" s="1"/>
  <c r="V11" i="17"/>
  <c r="W11" i="17" s="1"/>
  <c r="BE11" i="17"/>
  <c r="BT11" i="17"/>
  <c r="BN7" i="17"/>
  <c r="AF18" i="17"/>
  <c r="AG18" i="17" s="1"/>
  <c r="BR13" i="17"/>
  <c r="AF8" i="17"/>
  <c r="AG8" i="17" s="1"/>
  <c r="S17" i="17"/>
  <c r="AP23" i="17"/>
  <c r="AQ23" i="17" s="1"/>
  <c r="W23" i="17"/>
  <c r="V23" i="17"/>
  <c r="BM6" i="17"/>
  <c r="V12" i="17"/>
  <c r="W12" i="17" s="1"/>
  <c r="BN58" i="17"/>
  <c r="BN82" i="17"/>
  <c r="BN93" i="17"/>
  <c r="BN69" i="17"/>
  <c r="S16" i="17"/>
  <c r="AF12" i="17"/>
  <c r="AG12" i="17" s="1"/>
  <c r="BO97" i="17"/>
  <c r="BO73" i="17"/>
  <c r="BN59" i="17"/>
  <c r="BN83" i="17"/>
  <c r="BN92" i="17"/>
  <c r="BN68" i="17"/>
  <c r="AP24" i="17"/>
  <c r="AQ24" i="17" s="1"/>
  <c r="AF21" i="17"/>
  <c r="AG21" i="17" s="1"/>
  <c r="S10" i="17"/>
  <c r="BM10" i="17"/>
  <c r="BM17" i="17"/>
  <c r="BE21" i="17"/>
  <c r="BT21" i="17"/>
  <c r="BM100" i="17"/>
  <c r="BM76" i="17"/>
  <c r="BP23" i="17"/>
  <c r="BT94" i="17"/>
  <c r="BT70" i="17"/>
  <c r="AC17" i="17"/>
  <c r="BN17" i="17"/>
  <c r="BM89" i="17"/>
  <c r="BM65" i="17"/>
  <c r="AC19" i="17"/>
  <c r="BN87" i="17"/>
  <c r="BN63" i="17"/>
  <c r="V14" i="17"/>
  <c r="W14" i="17" s="1"/>
  <c r="AP9" i="17"/>
  <c r="AQ9" i="17" s="1"/>
  <c r="AP16" i="17"/>
  <c r="AQ16" i="17" s="1"/>
  <c r="BN18" i="17"/>
  <c r="M10" i="1"/>
  <c r="M43" i="1" s="1"/>
  <c r="AF20" i="6"/>
  <c r="AG20" i="6" s="1"/>
  <c r="BD20" i="6" s="1"/>
  <c r="AB24" i="6"/>
  <c r="AC24" i="6" s="1"/>
  <c r="AB22" i="6"/>
  <c r="AC22" i="6" s="1"/>
  <c r="AB16" i="6"/>
  <c r="AC16" i="6" s="1"/>
  <c r="AF16" i="6" s="1"/>
  <c r="AG16" i="6" s="1"/>
  <c r="BD16" i="6" s="1"/>
  <c r="AB10" i="8"/>
  <c r="AB22" i="8"/>
  <c r="AB18" i="8"/>
  <c r="AB6" i="8"/>
  <c r="R7" i="8"/>
  <c r="R13" i="8"/>
  <c r="AF17" i="8"/>
  <c r="AG17" i="8" s="1"/>
  <c r="BS17" i="8" s="1"/>
  <c r="V19" i="8"/>
  <c r="W19" i="8" s="1"/>
  <c r="BR19" i="8" s="1"/>
  <c r="AF21" i="8"/>
  <c r="AG21" i="8" s="1"/>
  <c r="BS21" i="8" s="1"/>
  <c r="AF5" i="8"/>
  <c r="AG5" i="8" s="1"/>
  <c r="BS5" i="8" s="1"/>
  <c r="R21" i="8"/>
  <c r="R11" i="8"/>
  <c r="V17" i="8"/>
  <c r="W17" i="8" s="1"/>
  <c r="BR17" i="8" s="1"/>
  <c r="R15" i="8"/>
  <c r="R5" i="8"/>
  <c r="AB9" i="8"/>
  <c r="V13" i="6"/>
  <c r="W13" i="6" s="1"/>
  <c r="BC13" i="6" s="1"/>
  <c r="V16" i="6"/>
  <c r="W16" i="6" s="1"/>
  <c r="BC16" i="6" s="1"/>
  <c r="AF9" i="6"/>
  <c r="AG9" i="6" s="1"/>
  <c r="BD9" i="6" s="1"/>
  <c r="V12" i="6"/>
  <c r="W12" i="6" s="1"/>
  <c r="BC12" i="6" s="1"/>
  <c r="V9" i="6"/>
  <c r="W9" i="6" s="1"/>
  <c r="BC9" i="6" s="1"/>
  <c r="V17" i="6"/>
  <c r="W17" i="6" s="1"/>
  <c r="BC17" i="6" s="1"/>
  <c r="AF8" i="6"/>
  <c r="AG8" i="6" s="1"/>
  <c r="BD8" i="6" s="1"/>
  <c r="V5" i="6"/>
  <c r="W5" i="6" s="1"/>
  <c r="BC5" i="6" s="1"/>
  <c r="V8" i="6"/>
  <c r="W8" i="6" s="1"/>
  <c r="BC8" i="6" s="1"/>
  <c r="V21" i="6"/>
  <c r="W21" i="6" s="1"/>
  <c r="BC21" i="6" s="1"/>
  <c r="BF21" i="6" s="1"/>
  <c r="BJ21" i="6" s="1"/>
  <c r="V24" i="6"/>
  <c r="W24" i="6" s="1"/>
  <c r="BC24" i="6" s="1"/>
  <c r="AF17" i="6"/>
  <c r="AG17" i="6" s="1"/>
  <c r="BD17" i="6" s="1"/>
  <c r="BF17" i="6" s="1"/>
  <c r="BJ17" i="6" s="1"/>
  <c r="V20" i="6"/>
  <c r="W20" i="6" s="1"/>
  <c r="BC20" i="6" s="1"/>
  <c r="V4" i="6"/>
  <c r="W4" i="6" s="1"/>
  <c r="AF5" i="6"/>
  <c r="AG5" i="6" s="1"/>
  <c r="BD5" i="6" s="1"/>
  <c r="AF24" i="6"/>
  <c r="AG24" i="6" s="1"/>
  <c r="BD24" i="6" s="1"/>
  <c r="AF12" i="6"/>
  <c r="AG12" i="6" s="1"/>
  <c r="BD12" i="6" s="1"/>
  <c r="BF12" i="6" s="1"/>
  <c r="BJ12" i="6" s="1"/>
  <c r="P9" i="2"/>
  <c r="P17" i="2"/>
  <c r="Z9" i="2"/>
  <c r="Z13" i="2"/>
  <c r="M46" i="2"/>
  <c r="Z17" i="2"/>
  <c r="BM99" i="17" l="1"/>
  <c r="BP24" i="17"/>
  <c r="BM67" i="17"/>
  <c r="BN77" i="17"/>
  <c r="BM91" i="17"/>
  <c r="BN75" i="17"/>
  <c r="BP22" i="17"/>
  <c r="BP75" i="17" s="1"/>
  <c r="BN86" i="17"/>
  <c r="BF20" i="6"/>
  <c r="BJ20" i="6" s="1"/>
  <c r="BF9" i="6"/>
  <c r="BJ9" i="6" s="1"/>
  <c r="BF13" i="6"/>
  <c r="BJ13" i="6" s="1"/>
  <c r="BF24" i="6"/>
  <c r="BJ24" i="6" s="1"/>
  <c r="BF16" i="6"/>
  <c r="BJ16" i="6" s="1"/>
  <c r="BF8" i="6"/>
  <c r="BJ8" i="6" s="1"/>
  <c r="BF5" i="6"/>
  <c r="BC16" i="8"/>
  <c r="BC12" i="8"/>
  <c r="BD24" i="8"/>
  <c r="BD20" i="8"/>
  <c r="BD23" i="8"/>
  <c r="BR9" i="8"/>
  <c r="BC9" i="8"/>
  <c r="BR23" i="8"/>
  <c r="BC23" i="8"/>
  <c r="BF23" i="8" s="1"/>
  <c r="BS19" i="8"/>
  <c r="BU19" i="8" s="1"/>
  <c r="BD19" i="8"/>
  <c r="BR71" i="8"/>
  <c r="BR95" i="8"/>
  <c r="BN84" i="8"/>
  <c r="BN60" i="8"/>
  <c r="BM87" i="8"/>
  <c r="BM63" i="8"/>
  <c r="BN70" i="8"/>
  <c r="BN94" i="8"/>
  <c r="BS90" i="8"/>
  <c r="BS66" i="8"/>
  <c r="BS58" i="8"/>
  <c r="BS82" i="8"/>
  <c r="AC6" i="8"/>
  <c r="AF6" i="8" s="1"/>
  <c r="AG6" i="8" s="1"/>
  <c r="BS6" i="8" s="1"/>
  <c r="BU6" i="8" s="1"/>
  <c r="BN6" i="8"/>
  <c r="BP6" i="8" s="1"/>
  <c r="BR67" i="8"/>
  <c r="BU14" i="8"/>
  <c r="BR91" i="8"/>
  <c r="BN98" i="8"/>
  <c r="BN74" i="8"/>
  <c r="BS84" i="8"/>
  <c r="BS60" i="8"/>
  <c r="BC10" i="8"/>
  <c r="BD5" i="8"/>
  <c r="BC22" i="8"/>
  <c r="BD17" i="8"/>
  <c r="BN68" i="8"/>
  <c r="BN92" i="8"/>
  <c r="AC9" i="8"/>
  <c r="AF9" i="8" s="1"/>
  <c r="AG9" i="8" s="1"/>
  <c r="BN9" i="8"/>
  <c r="BN91" i="8"/>
  <c r="BN67" i="8"/>
  <c r="BD21" i="8"/>
  <c r="BR87" i="8"/>
  <c r="BR63" i="8"/>
  <c r="BT99" i="8"/>
  <c r="BT75" i="8"/>
  <c r="BN101" i="8"/>
  <c r="BN77" i="8"/>
  <c r="BN82" i="8"/>
  <c r="BN58" i="8"/>
  <c r="BR75" i="8"/>
  <c r="BR99" i="8"/>
  <c r="S21" i="8"/>
  <c r="V21" i="8" s="1"/>
  <c r="W21" i="8" s="1"/>
  <c r="BR21" i="8" s="1"/>
  <c r="BM21" i="8"/>
  <c r="BR59" i="8"/>
  <c r="BR83" i="8"/>
  <c r="BS88" i="8"/>
  <c r="BS64" i="8"/>
  <c r="BM76" i="8"/>
  <c r="BM100" i="8"/>
  <c r="BP23" i="8"/>
  <c r="S5" i="8"/>
  <c r="V5" i="8" s="1"/>
  <c r="W5" i="8" s="1"/>
  <c r="BM5" i="8"/>
  <c r="BR96" i="8"/>
  <c r="BR72" i="8"/>
  <c r="AC22" i="8"/>
  <c r="AF22" i="8" s="1"/>
  <c r="AG22" i="8" s="1"/>
  <c r="BS22" i="8" s="1"/>
  <c r="BD22" i="8"/>
  <c r="BF22" i="8" s="1"/>
  <c r="BN22" i="8"/>
  <c r="BM65" i="8"/>
  <c r="BM89" i="8"/>
  <c r="BP12" i="8"/>
  <c r="BD14" i="8"/>
  <c r="BT83" i="8"/>
  <c r="BT59" i="8"/>
  <c r="BT66" i="8"/>
  <c r="BT90" i="8"/>
  <c r="BN90" i="8"/>
  <c r="BN66" i="8"/>
  <c r="BS101" i="8"/>
  <c r="BS77" i="8"/>
  <c r="BC19" i="8"/>
  <c r="BP16" i="8"/>
  <c r="BM69" i="8"/>
  <c r="BM93" i="8"/>
  <c r="BR77" i="8"/>
  <c r="BR101" i="8"/>
  <c r="BU24" i="8"/>
  <c r="BU20" i="8"/>
  <c r="BR73" i="8"/>
  <c r="BR97" i="8"/>
  <c r="BS89" i="8"/>
  <c r="BS65" i="8"/>
  <c r="S15" i="8"/>
  <c r="BM15" i="8"/>
  <c r="BT91" i="8"/>
  <c r="BT67" i="8"/>
  <c r="BM61" i="8"/>
  <c r="BP8" i="8"/>
  <c r="BM85" i="8"/>
  <c r="BD13" i="8"/>
  <c r="BF12" i="8"/>
  <c r="BM72" i="8"/>
  <c r="BM96" i="8"/>
  <c r="BP19" i="8"/>
  <c r="BM94" i="8"/>
  <c r="BM70" i="8"/>
  <c r="BP17" i="8"/>
  <c r="S13" i="8"/>
  <c r="V13" i="8" s="1"/>
  <c r="W13" i="8" s="1"/>
  <c r="BR13" i="8" s="1"/>
  <c r="BM13" i="8"/>
  <c r="BM73" i="8"/>
  <c r="BM97" i="8"/>
  <c r="BP20" i="8"/>
  <c r="BN93" i="8"/>
  <c r="BN69" i="8"/>
  <c r="S7" i="8"/>
  <c r="V7" i="8" s="1"/>
  <c r="W7" i="8" s="1"/>
  <c r="BR7" i="8" s="1"/>
  <c r="BM7" i="8"/>
  <c r="BS92" i="8"/>
  <c r="BS68" i="8"/>
  <c r="BT58" i="8"/>
  <c r="BT82" i="8"/>
  <c r="BS98" i="8"/>
  <c r="BS74" i="8"/>
  <c r="AC10" i="8"/>
  <c r="AF10" i="8" s="1"/>
  <c r="AG10" i="8" s="1"/>
  <c r="BS10" i="8" s="1"/>
  <c r="BN10" i="8"/>
  <c r="BP10" i="8" s="1"/>
  <c r="BS91" i="8"/>
  <c r="BS67" i="8"/>
  <c r="BC24" i="8"/>
  <c r="BF24" i="8" s="1"/>
  <c r="BM59" i="8"/>
  <c r="BM83" i="8"/>
  <c r="BN64" i="8"/>
  <c r="BN88" i="8"/>
  <c r="BT74" i="8"/>
  <c r="BT98" i="8"/>
  <c r="BM95" i="8"/>
  <c r="BM71" i="8"/>
  <c r="BR61" i="8"/>
  <c r="BR85" i="8"/>
  <c r="BU8" i="8"/>
  <c r="BM86" i="8"/>
  <c r="BM62" i="8"/>
  <c r="BP9" i="8"/>
  <c r="BN73" i="8"/>
  <c r="BN97" i="8"/>
  <c r="BC17" i="8"/>
  <c r="BD8" i="8"/>
  <c r="BF8" i="8" s="1"/>
  <c r="BR93" i="8"/>
  <c r="BU16" i="8"/>
  <c r="BR69" i="8"/>
  <c r="BN76" i="8"/>
  <c r="BN100" i="8"/>
  <c r="BT76" i="8"/>
  <c r="BT100" i="8"/>
  <c r="BM91" i="8"/>
  <c r="BM67" i="8"/>
  <c r="BP14" i="8"/>
  <c r="BS85" i="8"/>
  <c r="BS61" i="8"/>
  <c r="BF14" i="8"/>
  <c r="BS93" i="8"/>
  <c r="BS69" i="8"/>
  <c r="BM75" i="8"/>
  <c r="BM99" i="8"/>
  <c r="AC18" i="8"/>
  <c r="AF18" i="8" s="1"/>
  <c r="AG18" i="8" s="1"/>
  <c r="BS18" i="8" s="1"/>
  <c r="BN18" i="8"/>
  <c r="BP18" i="8" s="1"/>
  <c r="BS94" i="8"/>
  <c r="BS70" i="8"/>
  <c r="BU12" i="8"/>
  <c r="BR65" i="8"/>
  <c r="BR89" i="8"/>
  <c r="BD11" i="8"/>
  <c r="BR94" i="8"/>
  <c r="BR70" i="8"/>
  <c r="BU17" i="8"/>
  <c r="S11" i="8"/>
  <c r="V11" i="8" s="1"/>
  <c r="W11" i="8" s="1"/>
  <c r="BR11" i="8" s="1"/>
  <c r="BM11" i="8"/>
  <c r="BP24" i="8"/>
  <c r="BM77" i="8"/>
  <c r="BM101" i="8"/>
  <c r="BC6" i="8"/>
  <c r="BC20" i="8"/>
  <c r="BF20" i="8" s="1"/>
  <c r="BC18" i="8"/>
  <c r="BN72" i="8"/>
  <c r="BN96" i="8"/>
  <c r="BD15" i="8"/>
  <c r="BD16" i="8"/>
  <c r="BS97" i="8"/>
  <c r="BS73" i="8"/>
  <c r="BN65" i="8"/>
  <c r="BN89" i="8"/>
  <c r="BN61" i="8"/>
  <c r="BN85" i="8"/>
  <c r="BS100" i="8"/>
  <c r="BS76" i="8"/>
  <c r="BR22" i="17"/>
  <c r="BU22" i="17" s="1"/>
  <c r="BC22" i="17"/>
  <c r="BF22" i="17" s="1"/>
  <c r="BN88" i="17"/>
  <c r="BM97" i="17"/>
  <c r="BP64" i="17"/>
  <c r="BN64" i="17"/>
  <c r="BN97" i="17"/>
  <c r="BN73" i="17"/>
  <c r="BR14" i="17"/>
  <c r="BC14" i="17"/>
  <c r="BT13" i="17"/>
  <c r="BE13" i="17"/>
  <c r="BN89" i="17"/>
  <c r="BS24" i="17"/>
  <c r="BD24" i="17"/>
  <c r="BN65" i="17"/>
  <c r="AF9" i="17"/>
  <c r="AG9" i="17"/>
  <c r="BT7" i="17"/>
  <c r="BE7" i="17"/>
  <c r="BT16" i="17"/>
  <c r="BE16" i="17"/>
  <c r="BS21" i="17"/>
  <c r="BD21" i="17"/>
  <c r="BT24" i="17"/>
  <c r="BE24" i="17"/>
  <c r="BT12" i="17"/>
  <c r="BE12" i="17"/>
  <c r="BS11" i="17"/>
  <c r="BD11" i="17"/>
  <c r="BR18" i="17"/>
  <c r="BC18" i="17"/>
  <c r="BS18" i="17"/>
  <c r="BD18" i="17"/>
  <c r="BR6" i="17"/>
  <c r="BC6" i="17"/>
  <c r="BF6" i="17" s="1"/>
  <c r="BR12" i="17"/>
  <c r="BC12" i="17"/>
  <c r="BT9" i="17"/>
  <c r="BE9" i="17"/>
  <c r="BS12" i="17"/>
  <c r="BD12" i="17"/>
  <c r="BR11" i="17"/>
  <c r="BC11" i="17"/>
  <c r="BT23" i="17"/>
  <c r="BE23" i="17"/>
  <c r="BP100" i="17"/>
  <c r="BP76" i="17"/>
  <c r="BS8" i="17"/>
  <c r="BD8" i="17"/>
  <c r="BT82" i="17"/>
  <c r="BT58" i="17"/>
  <c r="BT87" i="17"/>
  <c r="BT63" i="17"/>
  <c r="BT83" i="17"/>
  <c r="BT59" i="17"/>
  <c r="V21" i="17"/>
  <c r="W21" i="17" s="1"/>
  <c r="BT20" i="17"/>
  <c r="BE20" i="17"/>
  <c r="BS20" i="17"/>
  <c r="BD20" i="17"/>
  <c r="BM61" i="17"/>
  <c r="BM85" i="17"/>
  <c r="BP8" i="17"/>
  <c r="BR90" i="17"/>
  <c r="BR66" i="17"/>
  <c r="V19" i="17"/>
  <c r="W19" i="17" s="1"/>
  <c r="BR15" i="17"/>
  <c r="BC15" i="17"/>
  <c r="BF15" i="17" s="1"/>
  <c r="BP90" i="17"/>
  <c r="BP66" i="17"/>
  <c r="BS82" i="17"/>
  <c r="BS58" i="17"/>
  <c r="V8" i="17"/>
  <c r="W8" i="17" s="1"/>
  <c r="BT95" i="17"/>
  <c r="BT71" i="17"/>
  <c r="BN95" i="17"/>
  <c r="BN71" i="17"/>
  <c r="BP19" i="17"/>
  <c r="BM96" i="17"/>
  <c r="BM72" i="17"/>
  <c r="BS100" i="17"/>
  <c r="BS76" i="17"/>
  <c r="AF17" i="17"/>
  <c r="AG17" i="17" s="1"/>
  <c r="BP97" i="17"/>
  <c r="BP73" i="17"/>
  <c r="BF14" i="17"/>
  <c r="V17" i="17"/>
  <c r="W17" i="17" s="1"/>
  <c r="V24" i="17"/>
  <c r="W24" i="17" s="1"/>
  <c r="BS83" i="17"/>
  <c r="BS59" i="17"/>
  <c r="BS92" i="17"/>
  <c r="BS68" i="17"/>
  <c r="V7" i="17"/>
  <c r="W7" i="17" s="1"/>
  <c r="BN90" i="17"/>
  <c r="BN66" i="17"/>
  <c r="BT91" i="17"/>
  <c r="BT67" i="17"/>
  <c r="BS93" i="17"/>
  <c r="BS69" i="17"/>
  <c r="BS91" i="17"/>
  <c r="BS67" i="17"/>
  <c r="BP89" i="17"/>
  <c r="BP65" i="17"/>
  <c r="BM59" i="17"/>
  <c r="BM83" i="17"/>
  <c r="BP6" i="17"/>
  <c r="BP17" i="17"/>
  <c r="BM70" i="17"/>
  <c r="BM94" i="17"/>
  <c r="V16" i="17"/>
  <c r="W16" i="17" s="1"/>
  <c r="BT8" i="17"/>
  <c r="BE8" i="17"/>
  <c r="BP18" i="17"/>
  <c r="BM58" i="17"/>
  <c r="BM82" i="17"/>
  <c r="BP5" i="17"/>
  <c r="BM60" i="17"/>
  <c r="BM84" i="17"/>
  <c r="BP7" i="17"/>
  <c r="AF13" i="17"/>
  <c r="AG13" i="17" s="1"/>
  <c r="BS87" i="17"/>
  <c r="BS63" i="17"/>
  <c r="BM62" i="17"/>
  <c r="BP9" i="17"/>
  <c r="BM86" i="17"/>
  <c r="BP93" i="17"/>
  <c r="BP69" i="17"/>
  <c r="BP91" i="17"/>
  <c r="BP67" i="17"/>
  <c r="BR20" i="17"/>
  <c r="BC20" i="17"/>
  <c r="BP101" i="17"/>
  <c r="BP77" i="17"/>
  <c r="BN94" i="17"/>
  <c r="BN70" i="17"/>
  <c r="AF19" i="17"/>
  <c r="AG19" i="17" s="1"/>
  <c r="BP10" i="17"/>
  <c r="BM87" i="17"/>
  <c r="BM63" i="17"/>
  <c r="AF7" i="17"/>
  <c r="AG7" i="17" s="1"/>
  <c r="V5" i="17"/>
  <c r="W5" i="17" s="1"/>
  <c r="BT99" i="17"/>
  <c r="BT75" i="17"/>
  <c r="BT88" i="17"/>
  <c r="BT64" i="17"/>
  <c r="BP21" i="17"/>
  <c r="BM74" i="17"/>
  <c r="BM98" i="17"/>
  <c r="BT98" i="17"/>
  <c r="BT74" i="17"/>
  <c r="BR91" i="17"/>
  <c r="BR67" i="17"/>
  <c r="BU14" i="17"/>
  <c r="V10" i="17"/>
  <c r="W10" i="17" s="1"/>
  <c r="BR23" i="17"/>
  <c r="BC23" i="17"/>
  <c r="BN60" i="17"/>
  <c r="BN84" i="17"/>
  <c r="BP92" i="17"/>
  <c r="BP68" i="17"/>
  <c r="BS99" i="17"/>
  <c r="BS75" i="17"/>
  <c r="BT92" i="17"/>
  <c r="BT68" i="17"/>
  <c r="V9" i="17"/>
  <c r="W9" i="17" s="1"/>
  <c r="AF22" i="6"/>
  <c r="AG22" i="6" s="1"/>
  <c r="BD22" i="6" s="1"/>
  <c r="BF22" i="6" s="1"/>
  <c r="BJ22" i="6" s="1"/>
  <c r="V15" i="8"/>
  <c r="W15" i="8" s="1"/>
  <c r="BR15" i="8" s="1"/>
  <c r="AL21" i="2"/>
  <c r="AL13" i="2"/>
  <c r="AL8" i="2"/>
  <c r="AL9" i="2"/>
  <c r="AL12" i="2"/>
  <c r="AL17" i="2"/>
  <c r="AL18" i="2"/>
  <c r="AL15" i="2"/>
  <c r="AL20" i="2"/>
  <c r="AL24" i="2"/>
  <c r="AL16" i="2"/>
  <c r="AL23" i="2"/>
  <c r="AL7" i="2"/>
  <c r="AL11" i="2"/>
  <c r="AL5" i="2"/>
  <c r="AL4" i="2"/>
  <c r="AM4" i="2" s="1"/>
  <c r="AL19" i="2"/>
  <c r="AL10" i="2"/>
  <c r="AI55" i="2"/>
  <c r="AN22" i="2"/>
  <c r="AI54" i="2"/>
  <c r="AN21" i="2"/>
  <c r="AI46" i="2"/>
  <c r="AN13" i="2"/>
  <c r="AI38" i="2"/>
  <c r="AN5" i="2"/>
  <c r="AI48" i="2"/>
  <c r="AN15" i="2"/>
  <c r="AI53" i="2"/>
  <c r="AN20" i="2"/>
  <c r="AI45" i="2"/>
  <c r="AN12" i="2"/>
  <c r="AL6" i="2"/>
  <c r="AL22" i="2"/>
  <c r="AI40" i="2"/>
  <c r="AN7" i="2"/>
  <c r="AI52" i="2"/>
  <c r="AN19" i="2"/>
  <c r="AI44" i="2"/>
  <c r="AN11" i="2"/>
  <c r="AL14" i="2"/>
  <c r="AI51" i="2"/>
  <c r="AK18" i="2"/>
  <c r="AN18" i="2"/>
  <c r="AI43" i="2"/>
  <c r="AK10" i="2"/>
  <c r="AN10" i="2"/>
  <c r="AK21" i="2"/>
  <c r="AI37" i="2"/>
  <c r="AK4" i="2"/>
  <c r="AA4" i="2" s="1"/>
  <c r="AB4" i="2" s="1"/>
  <c r="AC4" i="2" s="1"/>
  <c r="AN4" i="2"/>
  <c r="AK5" i="2"/>
  <c r="AI47" i="2"/>
  <c r="AN14" i="2"/>
  <c r="AI50" i="2"/>
  <c r="AN17" i="2"/>
  <c r="AI42" i="2"/>
  <c r="AN9" i="2"/>
  <c r="AK15" i="2"/>
  <c r="AK7" i="2"/>
  <c r="AK12" i="2"/>
  <c r="AI56" i="2"/>
  <c r="AK23" i="2"/>
  <c r="AA23" i="2" s="1"/>
  <c r="AB23" i="2" s="1"/>
  <c r="AC23" i="2" s="1"/>
  <c r="AF23" i="2" s="1"/>
  <c r="AG23" i="2" s="1"/>
  <c r="BS23" i="2" s="1"/>
  <c r="AN23" i="2"/>
  <c r="AK13" i="2"/>
  <c r="AK17" i="2"/>
  <c r="AA17" i="2" s="1"/>
  <c r="AB17" i="2" s="1"/>
  <c r="AI39" i="2"/>
  <c r="AN6" i="2"/>
  <c r="AK20" i="2"/>
  <c r="AK9" i="2"/>
  <c r="AI57" i="2"/>
  <c r="AK24" i="2"/>
  <c r="AA24" i="2" s="1"/>
  <c r="AB24" i="2" s="1"/>
  <c r="AN24" i="2"/>
  <c r="AI49" i="2"/>
  <c r="AK16" i="2"/>
  <c r="AA16" i="2" s="1"/>
  <c r="AB16" i="2" s="1"/>
  <c r="Q16" i="2"/>
  <c r="R16" i="2" s="1"/>
  <c r="AN16" i="2"/>
  <c r="AI41" i="2"/>
  <c r="AK8" i="2"/>
  <c r="AA8" i="2" s="1"/>
  <c r="AB8" i="2" s="1"/>
  <c r="Q8" i="2"/>
  <c r="R8" i="2" s="1"/>
  <c r="AN8" i="2"/>
  <c r="AK22" i="2"/>
  <c r="AK14" i="2"/>
  <c r="AA14" i="2" s="1"/>
  <c r="AB14" i="2" s="1"/>
  <c r="AK6" i="2"/>
  <c r="AK19" i="2"/>
  <c r="AA19" i="2" s="1"/>
  <c r="AB19" i="2" s="1"/>
  <c r="AK11" i="2"/>
  <c r="BP99" i="17" l="1"/>
  <c r="BJ22" i="17"/>
  <c r="BK22" i="17"/>
  <c r="BF18" i="17"/>
  <c r="BV22" i="17"/>
  <c r="AM22" i="2"/>
  <c r="AP22" i="2" s="1"/>
  <c r="AQ22" i="2" s="1"/>
  <c r="BT22" i="2" s="1"/>
  <c r="BO22" i="2"/>
  <c r="BE22" i="2"/>
  <c r="AM21" i="2"/>
  <c r="BO21" i="2"/>
  <c r="Q21" i="2"/>
  <c r="R21" i="2" s="1"/>
  <c r="AA21" i="2"/>
  <c r="AB21" i="2" s="1"/>
  <c r="AM15" i="2"/>
  <c r="BO15" i="2"/>
  <c r="Q22" i="2"/>
  <c r="R22" i="2" s="1"/>
  <c r="AA22" i="2"/>
  <c r="AB22" i="2" s="1"/>
  <c r="AM14" i="2"/>
  <c r="AP14" i="2" s="1"/>
  <c r="AQ14" i="2" s="1"/>
  <c r="BO14" i="2"/>
  <c r="AM5" i="2"/>
  <c r="BO5" i="2"/>
  <c r="AM13" i="2"/>
  <c r="AP13" i="2" s="1"/>
  <c r="BO13" i="2"/>
  <c r="BE13" i="2"/>
  <c r="AM20" i="2"/>
  <c r="BO20" i="2"/>
  <c r="AM18" i="2"/>
  <c r="BO18" i="2"/>
  <c r="Q11" i="2"/>
  <c r="R11" i="2" s="1"/>
  <c r="S11" i="2" s="1"/>
  <c r="V11" i="2" s="1"/>
  <c r="W11" i="2" s="1"/>
  <c r="AA11" i="2"/>
  <c r="AB11" i="2" s="1"/>
  <c r="Q9" i="2"/>
  <c r="R9" i="2" s="1"/>
  <c r="AA9" i="2"/>
  <c r="AB9" i="2" s="1"/>
  <c r="Q10" i="2"/>
  <c r="R10" i="2" s="1"/>
  <c r="AA10" i="2"/>
  <c r="AB10" i="2" s="1"/>
  <c r="AM11" i="2"/>
  <c r="AP11" i="2" s="1"/>
  <c r="BO11" i="2"/>
  <c r="AM17" i="2"/>
  <c r="AP17" i="2" s="1"/>
  <c r="BO17" i="2"/>
  <c r="AM10" i="2"/>
  <c r="BO10" i="2"/>
  <c r="AM6" i="2"/>
  <c r="BO6" i="2"/>
  <c r="AC8" i="2"/>
  <c r="AF8" i="2" s="1"/>
  <c r="AG8" i="2" s="1"/>
  <c r="BS8" i="2" s="1"/>
  <c r="BN8" i="2"/>
  <c r="AC19" i="2"/>
  <c r="AF19" i="2" s="1"/>
  <c r="AG19" i="2" s="1"/>
  <c r="BS19" i="2" s="1"/>
  <c r="BN19" i="2"/>
  <c r="Q20" i="2"/>
  <c r="AA20" i="2"/>
  <c r="AB20" i="2" s="1"/>
  <c r="Q12" i="2"/>
  <c r="R12" i="2" s="1"/>
  <c r="AA12" i="2"/>
  <c r="AB12" i="2" s="1"/>
  <c r="AM7" i="2"/>
  <c r="BO7" i="2"/>
  <c r="AM12" i="2"/>
  <c r="BO12" i="2"/>
  <c r="BN23" i="2"/>
  <c r="AM24" i="2"/>
  <c r="AP24" i="2" s="1"/>
  <c r="BO24" i="2"/>
  <c r="AM19" i="2"/>
  <c r="AP19" i="2" s="1"/>
  <c r="AQ19" i="2" s="1"/>
  <c r="BT19" i="2" s="1"/>
  <c r="BO19" i="2"/>
  <c r="BE19" i="2"/>
  <c r="AC24" i="2"/>
  <c r="AF24" i="2" s="1"/>
  <c r="AG24" i="2" s="1"/>
  <c r="BS24" i="2" s="1"/>
  <c r="BS77" i="2" s="1"/>
  <c r="BN24" i="2"/>
  <c r="Q6" i="2"/>
  <c r="R6" i="2" s="1"/>
  <c r="AA6" i="2"/>
  <c r="AB6" i="2" s="1"/>
  <c r="Q7" i="2"/>
  <c r="AA7" i="2"/>
  <c r="AB7" i="2" s="1"/>
  <c r="Q5" i="2"/>
  <c r="AA5" i="2"/>
  <c r="AB5" i="2" s="1"/>
  <c r="AM23" i="2"/>
  <c r="AP23" i="2" s="1"/>
  <c r="AQ23" i="2" s="1"/>
  <c r="BO23" i="2"/>
  <c r="AM9" i="2"/>
  <c r="BO9" i="2"/>
  <c r="Q13" i="2"/>
  <c r="R13" i="2" s="1"/>
  <c r="AA13" i="2"/>
  <c r="AB13" i="2" s="1"/>
  <c r="AC14" i="2"/>
  <c r="BN14" i="2"/>
  <c r="AC16" i="2"/>
  <c r="AF16" i="2" s="1"/>
  <c r="AG16" i="2" s="1"/>
  <c r="BS16" i="2" s="1"/>
  <c r="BN16" i="2"/>
  <c r="BD16" i="2"/>
  <c r="Q15" i="2"/>
  <c r="AA15" i="2"/>
  <c r="AB15" i="2" s="1"/>
  <c r="Q18" i="2"/>
  <c r="R18" i="2" s="1"/>
  <c r="AA18" i="2"/>
  <c r="AB18" i="2" s="1"/>
  <c r="AM16" i="2"/>
  <c r="AP16" i="2" s="1"/>
  <c r="AQ16" i="2" s="1"/>
  <c r="BO16" i="2"/>
  <c r="AM8" i="2"/>
  <c r="BO8" i="2"/>
  <c r="S13" i="2"/>
  <c r="V13" i="2" s="1"/>
  <c r="W13" i="2" s="1"/>
  <c r="BM13" i="2"/>
  <c r="BD23" i="2"/>
  <c r="S8" i="2"/>
  <c r="BM8" i="2"/>
  <c r="AC17" i="2"/>
  <c r="AF17" i="2" s="1"/>
  <c r="AG17" i="2" s="1"/>
  <c r="BS17" i="2" s="1"/>
  <c r="BN17" i="2"/>
  <c r="AC13" i="2"/>
  <c r="AF13" i="2" s="1"/>
  <c r="AG13" i="2" s="1"/>
  <c r="BS13" i="2" s="1"/>
  <c r="BN13" i="2"/>
  <c r="S10" i="2"/>
  <c r="BM10" i="2"/>
  <c r="S22" i="2"/>
  <c r="V22" i="2" s="1"/>
  <c r="W22" i="2" s="1"/>
  <c r="BM22" i="2"/>
  <c r="AC9" i="2"/>
  <c r="AF9" i="2" s="1"/>
  <c r="AG9" i="2" s="1"/>
  <c r="BS9" i="2" s="1"/>
  <c r="BN9" i="2"/>
  <c r="S16" i="2"/>
  <c r="V16" i="2" s="1"/>
  <c r="W16" i="2" s="1"/>
  <c r="BM16" i="2"/>
  <c r="S6" i="2"/>
  <c r="BM6" i="2"/>
  <c r="S18" i="2"/>
  <c r="V18" i="2" s="1"/>
  <c r="W18" i="2" s="1"/>
  <c r="BM18" i="2"/>
  <c r="BN100" i="2"/>
  <c r="BN76" i="2"/>
  <c r="BS100" i="2"/>
  <c r="BS76" i="2"/>
  <c r="BF39" i="6"/>
  <c r="BJ5" i="6"/>
  <c r="BF28" i="6"/>
  <c r="BD18" i="8"/>
  <c r="BF18" i="8" s="1"/>
  <c r="BD10" i="8"/>
  <c r="BF16" i="8"/>
  <c r="BJ16" i="8" s="1"/>
  <c r="BC13" i="8"/>
  <c r="BF13" i="8" s="1"/>
  <c r="BC7" i="8"/>
  <c r="BF7" i="8" s="1"/>
  <c r="BK7" i="8" s="1"/>
  <c r="BF19" i="8"/>
  <c r="BK19" i="8" s="1"/>
  <c r="BV8" i="8"/>
  <c r="BK8" i="8"/>
  <c r="BJ8" i="8"/>
  <c r="BS9" i="8"/>
  <c r="BU9" i="8" s="1"/>
  <c r="BD9" i="8"/>
  <c r="BF9" i="8" s="1"/>
  <c r="BK16" i="8"/>
  <c r="BV16" i="8"/>
  <c r="BV20" i="8"/>
  <c r="BJ20" i="8"/>
  <c r="BK20" i="8"/>
  <c r="BR5" i="8"/>
  <c r="BC5" i="8"/>
  <c r="BR98" i="8"/>
  <c r="BU21" i="8"/>
  <c r="BR74" i="8"/>
  <c r="BP7" i="8"/>
  <c r="BM60" i="8"/>
  <c r="BM84" i="8"/>
  <c r="BS87" i="8"/>
  <c r="BS63" i="8"/>
  <c r="BP93" i="8"/>
  <c r="BP69" i="8"/>
  <c r="BP95" i="8"/>
  <c r="BP71" i="8"/>
  <c r="BR84" i="8"/>
  <c r="BU7" i="8"/>
  <c r="BR60" i="8"/>
  <c r="BR90" i="8"/>
  <c r="BR66" i="8"/>
  <c r="BU13" i="8"/>
  <c r="BU73" i="8"/>
  <c r="BU97" i="8"/>
  <c r="BS99" i="8"/>
  <c r="BS75" i="8"/>
  <c r="BP100" i="8"/>
  <c r="BP76" i="8"/>
  <c r="BU59" i="8"/>
  <c r="BU83" i="8"/>
  <c r="BD6" i="8"/>
  <c r="BF6" i="8" s="1"/>
  <c r="BP87" i="8"/>
  <c r="BP63" i="8"/>
  <c r="BU70" i="8"/>
  <c r="BU94" i="8"/>
  <c r="BP96" i="8"/>
  <c r="BP72" i="8"/>
  <c r="BN75" i="8"/>
  <c r="BN99" i="8"/>
  <c r="BM66" i="8"/>
  <c r="BM90" i="8"/>
  <c r="BP13" i="8"/>
  <c r="BR88" i="8"/>
  <c r="BR64" i="8"/>
  <c r="BU11" i="8"/>
  <c r="BN95" i="8"/>
  <c r="BN71" i="8"/>
  <c r="BJ14" i="8"/>
  <c r="BK14" i="8"/>
  <c r="BK23" i="8"/>
  <c r="BJ23" i="8"/>
  <c r="BM68" i="8"/>
  <c r="BP15" i="8"/>
  <c r="BM92" i="8"/>
  <c r="BC21" i="8"/>
  <c r="BF21" i="8" s="1"/>
  <c r="BS83" i="8"/>
  <c r="BS59" i="8"/>
  <c r="BS96" i="8"/>
  <c r="BS72" i="8"/>
  <c r="BN83" i="8"/>
  <c r="BN59" i="8"/>
  <c r="BP101" i="8"/>
  <c r="BP77" i="8"/>
  <c r="BP86" i="8"/>
  <c r="BP62" i="8"/>
  <c r="BV24" i="8"/>
  <c r="BK24" i="8"/>
  <c r="BJ24" i="8"/>
  <c r="BV12" i="8"/>
  <c r="BJ12" i="8"/>
  <c r="BK12" i="8"/>
  <c r="BC15" i="8"/>
  <c r="BF15" i="8" s="1"/>
  <c r="BU77" i="8"/>
  <c r="BU101" i="8"/>
  <c r="BU72" i="8"/>
  <c r="BU96" i="8"/>
  <c r="BM74" i="8"/>
  <c r="BM98" i="8"/>
  <c r="BP21" i="8"/>
  <c r="BF17" i="8"/>
  <c r="BC11" i="8"/>
  <c r="BF11" i="8" s="1"/>
  <c r="BS95" i="8"/>
  <c r="BS71" i="8"/>
  <c r="BP97" i="8"/>
  <c r="BP73" i="8"/>
  <c r="BP70" i="8"/>
  <c r="BP94" i="8"/>
  <c r="BP89" i="8"/>
  <c r="BP65" i="8"/>
  <c r="BR100" i="8"/>
  <c r="BU23" i="8"/>
  <c r="BV23" i="8" s="1"/>
  <c r="BR76" i="8"/>
  <c r="BU65" i="8"/>
  <c r="BU89" i="8"/>
  <c r="BJ22" i="8"/>
  <c r="BK22" i="8"/>
  <c r="BP59" i="8"/>
  <c r="BP83" i="8"/>
  <c r="BF10" i="8"/>
  <c r="BM64" i="8"/>
  <c r="BP11" i="8"/>
  <c r="BM88" i="8"/>
  <c r="BP67" i="8"/>
  <c r="BP91" i="8"/>
  <c r="BU69" i="8"/>
  <c r="BU93" i="8"/>
  <c r="BM82" i="8"/>
  <c r="BM58" i="8"/>
  <c r="BP5" i="8"/>
  <c r="BR92" i="8"/>
  <c r="BU15" i="8"/>
  <c r="BR68" i="8"/>
  <c r="BP22" i="8"/>
  <c r="BU61" i="8"/>
  <c r="BU85" i="8"/>
  <c r="BN87" i="8"/>
  <c r="BN63" i="8"/>
  <c r="BP85" i="8"/>
  <c r="BP61" i="8"/>
  <c r="BU22" i="8"/>
  <c r="BU10" i="8"/>
  <c r="BN62" i="8"/>
  <c r="BN86" i="8"/>
  <c r="BV14" i="8"/>
  <c r="BU67" i="8"/>
  <c r="BU91" i="8"/>
  <c r="BU18" i="8"/>
  <c r="BR86" i="8"/>
  <c r="BR62" i="8"/>
  <c r="BF11" i="17"/>
  <c r="BK11" i="17" s="1"/>
  <c r="BU75" i="17"/>
  <c r="BU99" i="17"/>
  <c r="BR99" i="17"/>
  <c r="BR75" i="17"/>
  <c r="BS101" i="17"/>
  <c r="BS77" i="17"/>
  <c r="BS9" i="17"/>
  <c r="BD9" i="17"/>
  <c r="BT90" i="17"/>
  <c r="BT66" i="17"/>
  <c r="BR7" i="17"/>
  <c r="BC7" i="17"/>
  <c r="BR21" i="17"/>
  <c r="BC21" i="17"/>
  <c r="BF21" i="17" s="1"/>
  <c r="BR16" i="17"/>
  <c r="BC16" i="17"/>
  <c r="BF16" i="17" s="1"/>
  <c r="BR10" i="17"/>
  <c r="BC10" i="17"/>
  <c r="BF10" i="17" s="1"/>
  <c r="BJ11" i="17"/>
  <c r="BR24" i="17"/>
  <c r="BC24" i="17"/>
  <c r="BF24" i="17" s="1"/>
  <c r="BR19" i="17"/>
  <c r="BC19" i="17"/>
  <c r="BR5" i="17"/>
  <c r="BC5" i="17"/>
  <c r="BF5" i="17" s="1"/>
  <c r="BS7" i="17"/>
  <c r="BD7" i="17"/>
  <c r="BR17" i="17"/>
  <c r="BC17" i="17"/>
  <c r="BR8" i="17"/>
  <c r="BC8" i="17"/>
  <c r="BF8" i="17" s="1"/>
  <c r="BS13" i="17"/>
  <c r="BD13" i="17"/>
  <c r="BF13" i="17" s="1"/>
  <c r="BR92" i="17"/>
  <c r="BR68" i="17"/>
  <c r="BU15" i="17"/>
  <c r="BR9" i="17"/>
  <c r="BC9" i="17"/>
  <c r="BU91" i="17"/>
  <c r="BU67" i="17"/>
  <c r="BP98" i="17"/>
  <c r="BP74" i="17"/>
  <c r="BS19" i="17"/>
  <c r="BD19" i="17"/>
  <c r="BP58" i="17"/>
  <c r="BP82" i="17"/>
  <c r="BK6" i="17"/>
  <c r="BJ6" i="17"/>
  <c r="BK18" i="17"/>
  <c r="BJ18" i="17"/>
  <c r="BS95" i="17"/>
  <c r="BS71" i="17"/>
  <c r="BP84" i="17"/>
  <c r="BP60" i="17"/>
  <c r="BK15" i="17"/>
  <c r="BJ15" i="17"/>
  <c r="BP95" i="17"/>
  <c r="BP71" i="17"/>
  <c r="BP83" i="17"/>
  <c r="BP59" i="17"/>
  <c r="BV14" i="17"/>
  <c r="BK14" i="17"/>
  <c r="BJ14" i="17"/>
  <c r="BS97" i="17"/>
  <c r="BS73" i="17"/>
  <c r="BT86" i="17"/>
  <c r="BT62" i="17"/>
  <c r="BU18" i="17"/>
  <c r="BV18" i="17" s="1"/>
  <c r="BR95" i="17"/>
  <c r="BR71" i="17"/>
  <c r="BS98" i="17"/>
  <c r="BS74" i="17"/>
  <c r="BS85" i="17"/>
  <c r="BS61" i="17"/>
  <c r="BP86" i="17"/>
  <c r="BP62" i="17"/>
  <c r="BF23" i="17"/>
  <c r="BS89" i="17"/>
  <c r="BS65" i="17"/>
  <c r="BP94" i="17"/>
  <c r="BP70" i="17"/>
  <c r="BP96" i="17"/>
  <c r="BP72" i="17"/>
  <c r="BT85" i="17"/>
  <c r="BT61" i="17"/>
  <c r="BT97" i="17"/>
  <c r="BT73" i="17"/>
  <c r="BT100" i="17"/>
  <c r="BT76" i="17"/>
  <c r="BR89" i="17"/>
  <c r="BR65" i="17"/>
  <c r="BU12" i="17"/>
  <c r="BS88" i="17"/>
  <c r="BS64" i="17"/>
  <c r="BT93" i="17"/>
  <c r="BT69" i="17"/>
  <c r="BP87" i="17"/>
  <c r="BP63" i="17"/>
  <c r="BR97" i="17"/>
  <c r="BR73" i="17"/>
  <c r="BU20" i="17"/>
  <c r="BS17" i="17"/>
  <c r="BD17" i="17"/>
  <c r="BF12" i="17"/>
  <c r="BT101" i="17"/>
  <c r="BT77" i="17"/>
  <c r="BR100" i="17"/>
  <c r="BR76" i="17"/>
  <c r="BU23" i="17"/>
  <c r="BF20" i="17"/>
  <c r="BP85" i="17"/>
  <c r="BP61" i="17"/>
  <c r="BR88" i="17"/>
  <c r="BR64" i="17"/>
  <c r="BU11" i="17"/>
  <c r="BR83" i="17"/>
  <c r="BR59" i="17"/>
  <c r="BU6" i="17"/>
  <c r="BV6" i="17" s="1"/>
  <c r="BT89" i="17"/>
  <c r="BT65" i="17"/>
  <c r="BT84" i="17"/>
  <c r="BT60" i="17"/>
  <c r="R20" i="2"/>
  <c r="Q4" i="2"/>
  <c r="R4" i="2" s="1"/>
  <c r="S4" i="2" s="1"/>
  <c r="V4" i="2" s="1"/>
  <c r="W4" i="2" s="1"/>
  <c r="AP6" i="2"/>
  <c r="AQ6" i="2" s="1"/>
  <c r="BT6" i="2" s="1"/>
  <c r="AP4" i="2"/>
  <c r="AQ4" i="2" s="1"/>
  <c r="R15" i="2"/>
  <c r="AP15" i="2"/>
  <c r="AQ15" i="2" s="1"/>
  <c r="BT15" i="2" s="1"/>
  <c r="AP9" i="2"/>
  <c r="AQ9" i="2" s="1"/>
  <c r="BT9" i="2" s="1"/>
  <c r="AQ11" i="2"/>
  <c r="BT11" i="2" s="1"/>
  <c r="AQ17" i="2"/>
  <c r="BT17" i="2" s="1"/>
  <c r="AP10" i="2"/>
  <c r="AQ13" i="2"/>
  <c r="BT13" i="2" s="1"/>
  <c r="AQ10" i="2"/>
  <c r="BT10" i="2" s="1"/>
  <c r="AQ24" i="2"/>
  <c r="BT24" i="2" s="1"/>
  <c r="R7" i="2"/>
  <c r="R5" i="2"/>
  <c r="V8" i="2"/>
  <c r="W8" i="2" s="1"/>
  <c r="AP7" i="2"/>
  <c r="AQ7" i="2" s="1"/>
  <c r="BT7" i="2" s="1"/>
  <c r="AP12" i="2"/>
  <c r="AQ12" i="2" s="1"/>
  <c r="BT12" i="2" s="1"/>
  <c r="AP20" i="2"/>
  <c r="AQ20" i="2" s="1"/>
  <c r="BT20" i="2" s="1"/>
  <c r="AP21" i="2"/>
  <c r="AQ21" i="2" s="1"/>
  <c r="BT21" i="2" s="1"/>
  <c r="V6" i="2"/>
  <c r="W6" i="2" s="1"/>
  <c r="AF4" i="2"/>
  <c r="AG4" i="2" s="1"/>
  <c r="AP5" i="2"/>
  <c r="AQ5" i="2" s="1"/>
  <c r="BT5" i="2" s="1"/>
  <c r="AP18" i="2"/>
  <c r="AQ18" i="2" s="1"/>
  <c r="BT18" i="2" s="1"/>
  <c r="AP8" i="2"/>
  <c r="AQ8" i="2" s="1"/>
  <c r="BT8" i="2" s="1"/>
  <c r="Q19" i="2"/>
  <c r="R19" i="2" s="1"/>
  <c r="Q14" i="2"/>
  <c r="R14" i="2" s="1"/>
  <c r="Q24" i="2"/>
  <c r="R24" i="2" s="1"/>
  <c r="Q17" i="2"/>
  <c r="R17" i="2" s="1"/>
  <c r="Q23" i="2"/>
  <c r="R23" i="2" s="1"/>
  <c r="V10" i="2"/>
  <c r="W10" i="2" s="1"/>
  <c r="BF7" i="17" l="1"/>
  <c r="BT23" i="2"/>
  <c r="BE23" i="2"/>
  <c r="BT16" i="2"/>
  <c r="BE16" i="2"/>
  <c r="BT14" i="2"/>
  <c r="BE14" i="2"/>
  <c r="BN91" i="2"/>
  <c r="BN67" i="2"/>
  <c r="BO76" i="2"/>
  <c r="BO100" i="2"/>
  <c r="BN77" i="2"/>
  <c r="BN101" i="2"/>
  <c r="BS61" i="2"/>
  <c r="BS85" i="2"/>
  <c r="BE17" i="2"/>
  <c r="BN18" i="2"/>
  <c r="AC18" i="2"/>
  <c r="AF18" i="2" s="1"/>
  <c r="AG18" i="2" s="1"/>
  <c r="BS18" i="2" s="1"/>
  <c r="BD18" i="2"/>
  <c r="AC11" i="2"/>
  <c r="AF11" i="2" s="1"/>
  <c r="AG11" i="2" s="1"/>
  <c r="BS11" i="2" s="1"/>
  <c r="BN11" i="2"/>
  <c r="BD11" i="2"/>
  <c r="BT62" i="2"/>
  <c r="BT86" i="2"/>
  <c r="BD5" i="2"/>
  <c r="BN5" i="2"/>
  <c r="AC5" i="2"/>
  <c r="AF5" i="2" s="1"/>
  <c r="AG5" i="2" s="1"/>
  <c r="BS5" i="2" s="1"/>
  <c r="BE12" i="2"/>
  <c r="BE6" i="2"/>
  <c r="BE11" i="2"/>
  <c r="BO66" i="2"/>
  <c r="BO90" i="2"/>
  <c r="AC22" i="2"/>
  <c r="AF22" i="2" s="1"/>
  <c r="AG22" i="2" s="1"/>
  <c r="BS22" i="2" s="1"/>
  <c r="BN22" i="2"/>
  <c r="BO98" i="2"/>
  <c r="BO74" i="2"/>
  <c r="BT97" i="2"/>
  <c r="BT73" i="2"/>
  <c r="BT101" i="2"/>
  <c r="BT77" i="2"/>
  <c r="BO85" i="2"/>
  <c r="BO61" i="2"/>
  <c r="BN15" i="2"/>
  <c r="AC15" i="2"/>
  <c r="AF15" i="2" s="1"/>
  <c r="AG15" i="2" s="1"/>
  <c r="BO72" i="2"/>
  <c r="BO96" i="2"/>
  <c r="BN96" i="2"/>
  <c r="BN72" i="2"/>
  <c r="BO64" i="2"/>
  <c r="BO88" i="2"/>
  <c r="BO71" i="2"/>
  <c r="BO95" i="2"/>
  <c r="AF14" i="2"/>
  <c r="AG14" i="2"/>
  <c r="BN20" i="2"/>
  <c r="AC20" i="2"/>
  <c r="AF20" i="2" s="1"/>
  <c r="AG20" i="2" s="1"/>
  <c r="BS20" i="2" s="1"/>
  <c r="BO83" i="2"/>
  <c r="BO59" i="2"/>
  <c r="BT85" i="2"/>
  <c r="BT61" i="2"/>
  <c r="BT95" i="2"/>
  <c r="BT71" i="2"/>
  <c r="BT87" i="2"/>
  <c r="BT63" i="2"/>
  <c r="BT68" i="2"/>
  <c r="BT92" i="2"/>
  <c r="BD13" i="2"/>
  <c r="BE8" i="2"/>
  <c r="BO86" i="2"/>
  <c r="BO62" i="2"/>
  <c r="AC7" i="2"/>
  <c r="AF7" i="2" s="1"/>
  <c r="AG7" i="2" s="1"/>
  <c r="BS7" i="2" s="1"/>
  <c r="BN7" i="2"/>
  <c r="BT72" i="2"/>
  <c r="BT96" i="2"/>
  <c r="BE7" i="2"/>
  <c r="BD19" i="2"/>
  <c r="BO63" i="2"/>
  <c r="BO87" i="2"/>
  <c r="BE18" i="2"/>
  <c r="BE5" i="2"/>
  <c r="BE15" i="2"/>
  <c r="BT70" i="2"/>
  <c r="BT94" i="2"/>
  <c r="BT59" i="2"/>
  <c r="BT83" i="2"/>
  <c r="BT89" i="2"/>
  <c r="BT65" i="2"/>
  <c r="BE9" i="2"/>
  <c r="BS72" i="2"/>
  <c r="BS96" i="2"/>
  <c r="BE10" i="2"/>
  <c r="AC10" i="2"/>
  <c r="AF10" i="2" s="1"/>
  <c r="AG10" i="2" s="1"/>
  <c r="BS10" i="2" s="1"/>
  <c r="BN10" i="2"/>
  <c r="BO58" i="2"/>
  <c r="BO82" i="2"/>
  <c r="BO68" i="2"/>
  <c r="BO92" i="2"/>
  <c r="BO75" i="2"/>
  <c r="BO99" i="2"/>
  <c r="BT64" i="2"/>
  <c r="BT88" i="2"/>
  <c r="BO65" i="2"/>
  <c r="BO89" i="2"/>
  <c r="BT58" i="2"/>
  <c r="BT82" i="2"/>
  <c r="BO60" i="2"/>
  <c r="BO84" i="2"/>
  <c r="BT60" i="2"/>
  <c r="BT84" i="2"/>
  <c r="BS101" i="2"/>
  <c r="BM11" i="2"/>
  <c r="BO69" i="2"/>
  <c r="BO93" i="2"/>
  <c r="BN69" i="2"/>
  <c r="BN93" i="2"/>
  <c r="AC6" i="2"/>
  <c r="AF6" i="2" s="1"/>
  <c r="AG6" i="2" s="1"/>
  <c r="BS6" i="2" s="1"/>
  <c r="BN6" i="2"/>
  <c r="BD6" i="2"/>
  <c r="BE24" i="2"/>
  <c r="BD8" i="2"/>
  <c r="BO73" i="2"/>
  <c r="BO97" i="2"/>
  <c r="BT99" i="2"/>
  <c r="BT75" i="2"/>
  <c r="BT74" i="2"/>
  <c r="BT98" i="2"/>
  <c r="BE21" i="2"/>
  <c r="BT66" i="2"/>
  <c r="BT90" i="2"/>
  <c r="BO77" i="2"/>
  <c r="BO101" i="2"/>
  <c r="BD9" i="2"/>
  <c r="BS93" i="2"/>
  <c r="BS69" i="2"/>
  <c r="AC12" i="2"/>
  <c r="AF12" i="2" s="1"/>
  <c r="AG12" i="2" s="1"/>
  <c r="BS12" i="2" s="1"/>
  <c r="BN12" i="2"/>
  <c r="BD12" i="2"/>
  <c r="BN61" i="2"/>
  <c r="BN85" i="2"/>
  <c r="BO94" i="2"/>
  <c r="BO70" i="2"/>
  <c r="BE20" i="2"/>
  <c r="BO67" i="2"/>
  <c r="BO91" i="2"/>
  <c r="AC21" i="2"/>
  <c r="AF21" i="2" s="1"/>
  <c r="AG21" i="2" s="1"/>
  <c r="BN21" i="2"/>
  <c r="BD24" i="2"/>
  <c r="S24" i="2"/>
  <c r="BM24" i="2"/>
  <c r="S12" i="2"/>
  <c r="V12" i="2" s="1"/>
  <c r="W12" i="2" s="1"/>
  <c r="BM12" i="2"/>
  <c r="BM59" i="2"/>
  <c r="BM83" i="2"/>
  <c r="BP6" i="2"/>
  <c r="BN86" i="2"/>
  <c r="BN62" i="2"/>
  <c r="BM63" i="2"/>
  <c r="BM87" i="2"/>
  <c r="BP8" i="2"/>
  <c r="BM61" i="2"/>
  <c r="BM85" i="2"/>
  <c r="BN70" i="2"/>
  <c r="BN94" i="2"/>
  <c r="S23" i="2"/>
  <c r="V23" i="2" s="1"/>
  <c r="W23" i="2" s="1"/>
  <c r="BM23" i="2"/>
  <c r="BM69" i="2"/>
  <c r="BM93" i="2"/>
  <c r="BP16" i="2"/>
  <c r="S17" i="2"/>
  <c r="V17" i="2" s="1"/>
  <c r="W17" i="2" s="1"/>
  <c r="BM17" i="2"/>
  <c r="S9" i="2"/>
  <c r="V9" i="2" s="1"/>
  <c r="BM9" i="2"/>
  <c r="BM95" i="2"/>
  <c r="BM71" i="2"/>
  <c r="S21" i="2"/>
  <c r="V21" i="2" s="1"/>
  <c r="W21" i="2" s="1"/>
  <c r="BR21" i="2" s="1"/>
  <c r="BM21" i="2"/>
  <c r="S5" i="2"/>
  <c r="BM5" i="2"/>
  <c r="S7" i="2"/>
  <c r="V7" i="2" s="1"/>
  <c r="W7" i="2" s="1"/>
  <c r="BC7" i="2" s="1"/>
  <c r="BM7" i="2"/>
  <c r="BD17" i="2"/>
  <c r="S20" i="2"/>
  <c r="V20" i="2" s="1"/>
  <c r="W20" i="2" s="1"/>
  <c r="BC20" i="2" s="1"/>
  <c r="BM20" i="2"/>
  <c r="S14" i="2"/>
  <c r="V14" i="2" s="1"/>
  <c r="W14" i="2" s="1"/>
  <c r="BM14" i="2"/>
  <c r="BM75" i="2"/>
  <c r="BP22" i="2"/>
  <c r="BM99" i="2"/>
  <c r="BN90" i="2"/>
  <c r="BN66" i="2"/>
  <c r="BM66" i="2"/>
  <c r="BM90" i="2"/>
  <c r="BP13" i="2"/>
  <c r="BM64" i="2"/>
  <c r="BP11" i="2"/>
  <c r="BM88" i="2"/>
  <c r="S19" i="2"/>
  <c r="BM19" i="2"/>
  <c r="S15" i="2"/>
  <c r="V15" i="2" s="1"/>
  <c r="W15" i="2" s="1"/>
  <c r="BR15" i="2" s="1"/>
  <c r="BM15" i="2"/>
  <c r="BR16" i="2"/>
  <c r="BC16" i="2"/>
  <c r="BF16" i="2" s="1"/>
  <c r="BR20" i="2"/>
  <c r="BS70" i="2"/>
  <c r="BS94" i="2"/>
  <c r="BR13" i="2"/>
  <c r="BC13" i="2"/>
  <c r="BF13" i="2" s="1"/>
  <c r="BR12" i="2"/>
  <c r="BC12" i="2"/>
  <c r="BF12" i="2" s="1"/>
  <c r="BC22" i="2"/>
  <c r="BR22" i="2"/>
  <c r="BS62" i="2"/>
  <c r="BS86" i="2"/>
  <c r="BR11" i="2"/>
  <c r="BC11" i="2"/>
  <c r="BF11" i="2" s="1"/>
  <c r="BR6" i="2"/>
  <c r="BC6" i="2"/>
  <c r="BR10" i="2"/>
  <c r="BC10" i="2"/>
  <c r="BR8" i="2"/>
  <c r="BC8" i="2"/>
  <c r="BF8" i="2" s="1"/>
  <c r="BR18" i="2"/>
  <c r="BC18" i="2"/>
  <c r="BS66" i="2"/>
  <c r="BS90" i="2"/>
  <c r="BJ13" i="8"/>
  <c r="BK13" i="8"/>
  <c r="BJ18" i="8"/>
  <c r="BK18" i="8"/>
  <c r="BJ19" i="8"/>
  <c r="BV19" i="8"/>
  <c r="BJ7" i="8"/>
  <c r="BK15" i="8"/>
  <c r="BJ15" i="8"/>
  <c r="BV15" i="8"/>
  <c r="BV22" i="8"/>
  <c r="BU75" i="8"/>
  <c r="BU99" i="8"/>
  <c r="BP90" i="8"/>
  <c r="BP66" i="8"/>
  <c r="BJ21" i="8"/>
  <c r="BK21" i="8"/>
  <c r="BU60" i="8"/>
  <c r="BU84" i="8"/>
  <c r="BK5" i="8"/>
  <c r="BJ5" i="8"/>
  <c r="BK9" i="8"/>
  <c r="BJ9" i="8"/>
  <c r="BV18" i="8"/>
  <c r="BU71" i="8"/>
  <c r="BU95" i="8"/>
  <c r="BP98" i="8"/>
  <c r="BP74" i="8"/>
  <c r="BP82" i="8"/>
  <c r="BP58" i="8"/>
  <c r="BP92" i="8"/>
  <c r="BP68" i="8"/>
  <c r="BJ6" i="8"/>
  <c r="BK6" i="8"/>
  <c r="BP84" i="8"/>
  <c r="BP60" i="8"/>
  <c r="BR82" i="8"/>
  <c r="BR58" i="8"/>
  <c r="BU5" i="8"/>
  <c r="BS86" i="8"/>
  <c r="BS62" i="8"/>
  <c r="BV7" i="8"/>
  <c r="BK17" i="8"/>
  <c r="BJ17" i="8"/>
  <c r="BP64" i="8"/>
  <c r="BP88" i="8"/>
  <c r="BK10" i="8"/>
  <c r="BJ10" i="8"/>
  <c r="BU76" i="8"/>
  <c r="BU100" i="8"/>
  <c r="BU64" i="8"/>
  <c r="BU88" i="8"/>
  <c r="BV11" i="8"/>
  <c r="BK11" i="8"/>
  <c r="BJ11" i="8"/>
  <c r="BU68" i="8"/>
  <c r="BU92" i="8"/>
  <c r="BV17" i="8"/>
  <c r="BV9" i="8"/>
  <c r="BU62" i="8"/>
  <c r="BU86" i="8"/>
  <c r="BV13" i="8"/>
  <c r="BU66" i="8"/>
  <c r="BU90" i="8"/>
  <c r="BV21" i="8"/>
  <c r="BU74" i="8"/>
  <c r="BU98" i="8"/>
  <c r="BV10" i="8"/>
  <c r="BU63" i="8"/>
  <c r="BU87" i="8"/>
  <c r="BP75" i="8"/>
  <c r="BP99" i="8"/>
  <c r="BV6" i="8"/>
  <c r="BF17" i="17"/>
  <c r="BF9" i="17"/>
  <c r="BJ9" i="17" s="1"/>
  <c r="BS86" i="17"/>
  <c r="BS62" i="17"/>
  <c r="BJ8" i="17"/>
  <c r="BK8" i="17"/>
  <c r="BK16" i="17"/>
  <c r="BJ16" i="17"/>
  <c r="BK7" i="17"/>
  <c r="BJ7" i="17"/>
  <c r="BS90" i="17"/>
  <c r="BS66" i="17"/>
  <c r="BU13" i="17"/>
  <c r="BV13" i="17" s="1"/>
  <c r="BR82" i="17"/>
  <c r="BR58" i="17"/>
  <c r="BU5" i="17"/>
  <c r="BK10" i="17"/>
  <c r="BJ10" i="17"/>
  <c r="BV12" i="17"/>
  <c r="BK12" i="17"/>
  <c r="BJ12" i="17"/>
  <c r="BR85" i="17"/>
  <c r="BR61" i="17"/>
  <c r="BU8" i="17"/>
  <c r="BR96" i="17"/>
  <c r="BR72" i="17"/>
  <c r="BU19" i="17"/>
  <c r="BR87" i="17"/>
  <c r="BR63" i="17"/>
  <c r="BU10" i="17"/>
  <c r="BV10" i="17" s="1"/>
  <c r="BQ58" i="17"/>
  <c r="BQ59" i="17" s="1"/>
  <c r="BR86" i="17"/>
  <c r="BR62" i="17"/>
  <c r="BU9" i="17"/>
  <c r="BU16" i="17"/>
  <c r="BV16" i="17" s="1"/>
  <c r="BR93" i="17"/>
  <c r="BR69" i="17"/>
  <c r="BU83" i="17"/>
  <c r="BU59" i="17"/>
  <c r="BU100" i="17"/>
  <c r="BU76" i="17"/>
  <c r="BF19" i="17"/>
  <c r="BF30" i="17" s="1"/>
  <c r="BK21" i="17"/>
  <c r="BJ21" i="17"/>
  <c r="BK24" i="17"/>
  <c r="BJ24" i="17"/>
  <c r="BK17" i="17"/>
  <c r="BJ17" i="17"/>
  <c r="BS94" i="17"/>
  <c r="BS70" i="17"/>
  <c r="BU97" i="17"/>
  <c r="BU73" i="17"/>
  <c r="BU92" i="17"/>
  <c r="BU68" i="17"/>
  <c r="BU88" i="17"/>
  <c r="BU64" i="17"/>
  <c r="BS96" i="17"/>
  <c r="BS72" i="17"/>
  <c r="BR98" i="17"/>
  <c r="BR74" i="17"/>
  <c r="BU21" i="17"/>
  <c r="BU17" i="17"/>
  <c r="BR94" i="17"/>
  <c r="BR70" i="17"/>
  <c r="BU89" i="17"/>
  <c r="BU65" i="17"/>
  <c r="BV15" i="17"/>
  <c r="BV23" i="17"/>
  <c r="BK23" i="17"/>
  <c r="BJ23" i="17"/>
  <c r="BS84" i="17"/>
  <c r="BS60" i="17"/>
  <c r="BV20" i="17"/>
  <c r="BK20" i="17"/>
  <c r="BJ20" i="17"/>
  <c r="BU24" i="17"/>
  <c r="BV24" i="17" s="1"/>
  <c r="BR101" i="17"/>
  <c r="BR77" i="17"/>
  <c r="BU95" i="17"/>
  <c r="BU71" i="17"/>
  <c r="BK13" i="17"/>
  <c r="BJ13" i="17"/>
  <c r="BK5" i="17"/>
  <c r="BJ5" i="17"/>
  <c r="BV11" i="17"/>
  <c r="BR84" i="17"/>
  <c r="BR60" i="17"/>
  <c r="BU7" i="17"/>
  <c r="W9" i="2"/>
  <c r="V19" i="2"/>
  <c r="W19" i="2" s="1"/>
  <c r="V24" i="2"/>
  <c r="W24" i="2" s="1"/>
  <c r="V5" i="2"/>
  <c r="W5" i="2" s="1"/>
  <c r="BK9" i="17" l="1"/>
  <c r="BF35" i="17"/>
  <c r="BF29" i="17"/>
  <c r="BF38" i="17"/>
  <c r="BF18" i="2"/>
  <c r="BD7" i="2"/>
  <c r="BN83" i="2"/>
  <c r="BN59" i="2"/>
  <c r="BD10" i="2"/>
  <c r="BN97" i="2"/>
  <c r="BN73" i="2"/>
  <c r="BS59" i="2"/>
  <c r="BS83" i="2"/>
  <c r="BN63" i="2"/>
  <c r="BN87" i="2"/>
  <c r="BS14" i="2"/>
  <c r="BD14" i="2"/>
  <c r="BS73" i="2"/>
  <c r="BS97" i="2"/>
  <c r="BN74" i="2"/>
  <c r="BN98" i="2"/>
  <c r="BS63" i="2"/>
  <c r="BS87" i="2"/>
  <c r="BT67" i="2"/>
  <c r="BT91" i="2"/>
  <c r="BF7" i="2"/>
  <c r="BJ7" i="2" s="1"/>
  <c r="BS99" i="2"/>
  <c r="BS75" i="2"/>
  <c r="BS21" i="2"/>
  <c r="BD21" i="2"/>
  <c r="BS15" i="2"/>
  <c r="BD15" i="2"/>
  <c r="BN88" i="2"/>
  <c r="BN64" i="2"/>
  <c r="BF10" i="2"/>
  <c r="BJ10" i="2" s="1"/>
  <c r="BS84" i="2"/>
  <c r="BS60" i="2"/>
  <c r="BN95" i="2"/>
  <c r="BN71" i="2"/>
  <c r="BF20" i="2"/>
  <c r="BP18" i="2"/>
  <c r="BP71" i="2" s="1"/>
  <c r="BN65" i="2"/>
  <c r="BN89" i="2"/>
  <c r="BN92" i="2"/>
  <c r="BN68" i="2"/>
  <c r="BS64" i="2"/>
  <c r="BS88" i="2"/>
  <c r="BT93" i="2"/>
  <c r="BT69" i="2"/>
  <c r="BF6" i="2"/>
  <c r="BP10" i="2"/>
  <c r="BP63" i="2" s="1"/>
  <c r="BS89" i="2"/>
  <c r="BS65" i="2"/>
  <c r="BN99" i="2"/>
  <c r="BN75" i="2"/>
  <c r="BS82" i="2"/>
  <c r="BS58" i="2"/>
  <c r="BR7" i="2"/>
  <c r="BC21" i="2"/>
  <c r="BF21" i="2" s="1"/>
  <c r="BJ21" i="2" s="1"/>
  <c r="BN84" i="2"/>
  <c r="BN60" i="2"/>
  <c r="BD20" i="2"/>
  <c r="BD22" i="2"/>
  <c r="BF22" i="2" s="1"/>
  <c r="BN58" i="2"/>
  <c r="BN82" i="2"/>
  <c r="BS71" i="2"/>
  <c r="BS95" i="2"/>
  <c r="BT76" i="2"/>
  <c r="BT100" i="2"/>
  <c r="BM101" i="2"/>
  <c r="BM77" i="2"/>
  <c r="BP24" i="2"/>
  <c r="BP66" i="2"/>
  <c r="BP90" i="2"/>
  <c r="BP14" i="2"/>
  <c r="BM91" i="2"/>
  <c r="BM67" i="2"/>
  <c r="BM70" i="2"/>
  <c r="BP17" i="2"/>
  <c r="BM94" i="2"/>
  <c r="BP99" i="2"/>
  <c r="BP75" i="2"/>
  <c r="BM68" i="2"/>
  <c r="BP15" i="2"/>
  <c r="BM92" i="2"/>
  <c r="BM74" i="2"/>
  <c r="BM98" i="2"/>
  <c r="BP21" i="2"/>
  <c r="BP83" i="2"/>
  <c r="BP59" i="2"/>
  <c r="BP69" i="2"/>
  <c r="BP93" i="2"/>
  <c r="BP64" i="2"/>
  <c r="BP88" i="2"/>
  <c r="BC15" i="2"/>
  <c r="BF15" i="2" s="1"/>
  <c r="BJ15" i="2" s="1"/>
  <c r="BP19" i="2"/>
  <c r="BM96" i="2"/>
  <c r="BM72" i="2"/>
  <c r="BP95" i="2"/>
  <c r="BP85" i="2"/>
  <c r="BP61" i="2"/>
  <c r="BP9" i="2"/>
  <c r="BM62" i="2"/>
  <c r="BM86" i="2"/>
  <c r="BM82" i="2"/>
  <c r="BM58" i="2"/>
  <c r="BP5" i="2"/>
  <c r="BM89" i="2"/>
  <c r="BP12" i="2"/>
  <c r="BM65" i="2"/>
  <c r="BP20" i="2"/>
  <c r="BM97" i="2"/>
  <c r="BM73" i="2"/>
  <c r="BM84" i="2"/>
  <c r="BM60" i="2"/>
  <c r="BP7" i="2"/>
  <c r="BM100" i="2"/>
  <c r="BM76" i="2"/>
  <c r="BP23" i="2"/>
  <c r="BJ13" i="2"/>
  <c r="BC14" i="2"/>
  <c r="BR14" i="2"/>
  <c r="BR71" i="2"/>
  <c r="BR95" i="2"/>
  <c r="BU18" i="2"/>
  <c r="BV18" i="2" s="1"/>
  <c r="BR17" i="2"/>
  <c r="BC17" i="2"/>
  <c r="BF17" i="2" s="1"/>
  <c r="BR63" i="2"/>
  <c r="BR87" i="2"/>
  <c r="BU10" i="2"/>
  <c r="BU22" i="2"/>
  <c r="BR99" i="2"/>
  <c r="BR75" i="2"/>
  <c r="BR68" i="2"/>
  <c r="BR92" i="2"/>
  <c r="BU15" i="2"/>
  <c r="BU11" i="2"/>
  <c r="BV11" i="2" s="1"/>
  <c r="BR64" i="2"/>
  <c r="BR88" i="2"/>
  <c r="BJ16" i="2"/>
  <c r="BR23" i="2"/>
  <c r="BC23" i="2"/>
  <c r="BF23" i="2" s="1"/>
  <c r="BR84" i="2"/>
  <c r="BR60" i="2"/>
  <c r="BU7" i="2"/>
  <c r="BR9" i="2"/>
  <c r="BC9" i="2"/>
  <c r="BF9" i="2" s="1"/>
  <c r="BJ8" i="2"/>
  <c r="BU6" i="2"/>
  <c r="BR59" i="2"/>
  <c r="BR83" i="2"/>
  <c r="BJ12" i="2"/>
  <c r="BJ20" i="2"/>
  <c r="BV20" i="2"/>
  <c r="BR85" i="2"/>
  <c r="BU8" i="2"/>
  <c r="BV8" i="2" s="1"/>
  <c r="BR61" i="2"/>
  <c r="BJ11" i="2"/>
  <c r="BU12" i="2"/>
  <c r="BR89" i="2"/>
  <c r="BR65" i="2"/>
  <c r="BR73" i="2"/>
  <c r="BR97" i="2"/>
  <c r="BU20" i="2"/>
  <c r="BR5" i="2"/>
  <c r="BC5" i="2"/>
  <c r="BF5" i="2" s="1"/>
  <c r="BR24" i="2"/>
  <c r="BC24" i="2"/>
  <c r="BF24" i="2" s="1"/>
  <c r="BU13" i="2"/>
  <c r="BV13" i="2" s="1"/>
  <c r="BR66" i="2"/>
  <c r="BR90" i="2"/>
  <c r="BR93" i="2"/>
  <c r="BR69" i="2"/>
  <c r="BU16" i="2"/>
  <c r="BV16" i="2" s="1"/>
  <c r="BJ6" i="2"/>
  <c r="BV6" i="2"/>
  <c r="BU21" i="2"/>
  <c r="BR74" i="2"/>
  <c r="BR98" i="2"/>
  <c r="BR19" i="2"/>
  <c r="BC19" i="2"/>
  <c r="BF19" i="2" s="1"/>
  <c r="BJ18" i="2"/>
  <c r="BU82" i="8"/>
  <c r="BU58" i="8"/>
  <c r="BV58" i="8" s="1"/>
  <c r="BQ59" i="8"/>
  <c r="BV5" i="8"/>
  <c r="BV9" i="17"/>
  <c r="BU85" i="17"/>
  <c r="BU61" i="17"/>
  <c r="BU87" i="17"/>
  <c r="BU63" i="17"/>
  <c r="BU90" i="17"/>
  <c r="BU66" i="17"/>
  <c r="BU84" i="17"/>
  <c r="BU60" i="17"/>
  <c r="BU96" i="17"/>
  <c r="BU72" i="17"/>
  <c r="BV8" i="17"/>
  <c r="BU82" i="17"/>
  <c r="BU58" i="17"/>
  <c r="BU94" i="17"/>
  <c r="BU70" i="17"/>
  <c r="BU93" i="17"/>
  <c r="BU69" i="17"/>
  <c r="BU101" i="17"/>
  <c r="BU77" i="17"/>
  <c r="BJ19" i="17"/>
  <c r="BK19" i="17"/>
  <c r="BV19" i="17"/>
  <c r="BU86" i="17"/>
  <c r="BU62" i="17"/>
  <c r="BV5" i="17"/>
  <c r="BU98" i="17"/>
  <c r="BU74" i="17"/>
  <c r="BV21" i="17"/>
  <c r="BV17" i="17"/>
  <c r="BV7" i="17"/>
  <c r="BV22" i="2" l="1"/>
  <c r="BJ22" i="2"/>
  <c r="BV21" i="2"/>
  <c r="BS67" i="2"/>
  <c r="BS91" i="2"/>
  <c r="BS92" i="2"/>
  <c r="BS68" i="2"/>
  <c r="BP87" i="2"/>
  <c r="BS98" i="2"/>
  <c r="BS74" i="2"/>
  <c r="BF14" i="2"/>
  <c r="BF38" i="2" s="1"/>
  <c r="BP101" i="2"/>
  <c r="BP77" i="2"/>
  <c r="BP96" i="2"/>
  <c r="BP72" i="2"/>
  <c r="BP65" i="2"/>
  <c r="BP89" i="2"/>
  <c r="BP70" i="2"/>
  <c r="BP94" i="2"/>
  <c r="BP82" i="2"/>
  <c r="BP92" i="2"/>
  <c r="BP68" i="2"/>
  <c r="BV15" i="2"/>
  <c r="BP91" i="2"/>
  <c r="BP67" i="2"/>
  <c r="BP62" i="2"/>
  <c r="BP86" i="2"/>
  <c r="BP97" i="2"/>
  <c r="BP73" i="2"/>
  <c r="BP74" i="2"/>
  <c r="BP98" i="2"/>
  <c r="BP60" i="2"/>
  <c r="BP84" i="2"/>
  <c r="BV7" i="2"/>
  <c r="BV12" i="2"/>
  <c r="BP76" i="2"/>
  <c r="BP100" i="2"/>
  <c r="BU24" i="2"/>
  <c r="BV24" i="2" s="1"/>
  <c r="BR77" i="2"/>
  <c r="BR101" i="2"/>
  <c r="BJ24" i="2"/>
  <c r="BU23" i="2"/>
  <c r="BV23" i="2" s="1"/>
  <c r="BR76" i="2"/>
  <c r="BR100" i="2"/>
  <c r="BU87" i="2"/>
  <c r="BU63" i="2"/>
  <c r="BJ19" i="2"/>
  <c r="BU14" i="2"/>
  <c r="BR67" i="2"/>
  <c r="BR91" i="2"/>
  <c r="BU69" i="2"/>
  <c r="BU93" i="2"/>
  <c r="BU9" i="2"/>
  <c r="BV9" i="2" s="1"/>
  <c r="BR62" i="2"/>
  <c r="BR86" i="2"/>
  <c r="BR72" i="2"/>
  <c r="BU19" i="2"/>
  <c r="BV19" i="2" s="1"/>
  <c r="BR96" i="2"/>
  <c r="BJ14" i="2"/>
  <c r="BU95" i="2"/>
  <c r="BU71" i="2"/>
  <c r="BU89" i="2"/>
  <c r="BU65" i="2"/>
  <c r="BJ5" i="2"/>
  <c r="BU60" i="2"/>
  <c r="BU84" i="2"/>
  <c r="BU88" i="2"/>
  <c r="BU64" i="2"/>
  <c r="BU73" i="2"/>
  <c r="BU97" i="2"/>
  <c r="BU68" i="2"/>
  <c r="BU92" i="2"/>
  <c r="BU17" i="2"/>
  <c r="BV17" i="2" s="1"/>
  <c r="BR70" i="2"/>
  <c r="BR94" i="2"/>
  <c r="BJ9" i="2"/>
  <c r="BU5" i="2"/>
  <c r="BR58" i="2"/>
  <c r="BR82" i="2"/>
  <c r="BJ17" i="2"/>
  <c r="BU74" i="2"/>
  <c r="BU98" i="2"/>
  <c r="BU90" i="2"/>
  <c r="BU66" i="2"/>
  <c r="BU85" i="2"/>
  <c r="BU61" i="2"/>
  <c r="BU83" i="2"/>
  <c r="BU59" i="2"/>
  <c r="BJ23" i="2"/>
  <c r="BU75" i="2"/>
  <c r="BU99" i="2"/>
  <c r="BV10" i="2"/>
  <c r="BV61" i="8"/>
  <c r="BQ61" i="8" s="1"/>
  <c r="BV58" i="17"/>
  <c r="BV61" i="17" s="1"/>
  <c r="BQ61" i="17" s="1"/>
  <c r="BQ59" i="2" l="1"/>
  <c r="BU82" i="2"/>
  <c r="BU58" i="2"/>
  <c r="BU76" i="2"/>
  <c r="BU100" i="2"/>
  <c r="BU94" i="2"/>
  <c r="BU70" i="2"/>
  <c r="BU86" i="2"/>
  <c r="BU62" i="2"/>
  <c r="BU72" i="2"/>
  <c r="BU96" i="2"/>
  <c r="BU67" i="2"/>
  <c r="BU91" i="2"/>
  <c r="BV5" i="2"/>
  <c r="BV14" i="2"/>
  <c r="BU101" i="2"/>
  <c r="BU77" i="2"/>
  <c r="BV58" i="2" l="1"/>
  <c r="BV61" i="2" s="1"/>
  <c r="BQ61" i="2" s="1"/>
</calcChain>
</file>

<file path=xl/sharedStrings.xml><?xml version="1.0" encoding="utf-8"?>
<sst xmlns="http://schemas.openxmlformats.org/spreadsheetml/2006/main" count="429" uniqueCount="74">
  <si>
    <t>Year</t>
    <phoneticPr fontId="2" type="noConversion"/>
  </si>
  <si>
    <t>Vehicle Stock</t>
    <phoneticPr fontId="2" type="noConversion"/>
  </si>
  <si>
    <t>EV Stock</t>
    <phoneticPr fontId="2" type="noConversion"/>
  </si>
  <si>
    <t>ICEV Stock</t>
    <phoneticPr fontId="2" type="noConversion"/>
  </si>
  <si>
    <t>ICEV Emission</t>
    <phoneticPr fontId="2" type="noConversion"/>
  </si>
  <si>
    <t>EV Sales Percent</t>
    <phoneticPr fontId="2" type="noConversion"/>
  </si>
  <si>
    <t>Total Emission</t>
    <phoneticPr fontId="2" type="noConversion"/>
  </si>
  <si>
    <t>ICEV Sales Percent</t>
    <phoneticPr fontId="2" type="noConversion"/>
  </si>
  <si>
    <t>Vehicle Sales (thousand)</t>
    <phoneticPr fontId="2" type="noConversion"/>
  </si>
  <si>
    <t>BEV Stock</t>
    <phoneticPr fontId="2" type="noConversion"/>
  </si>
  <si>
    <t>PHEV Stock</t>
    <phoneticPr fontId="2" type="noConversion"/>
  </si>
  <si>
    <t>BEV sales percent</t>
    <phoneticPr fontId="2" type="noConversion"/>
  </si>
  <si>
    <t>PHEV sales percent</t>
    <phoneticPr fontId="2" type="noConversion"/>
  </si>
  <si>
    <t>EV Sales</t>
    <phoneticPr fontId="2" type="noConversion"/>
  </si>
  <si>
    <t>EV Scrapt</t>
    <phoneticPr fontId="2" type="noConversion"/>
  </si>
  <si>
    <t>BEV Sales</t>
    <phoneticPr fontId="2" type="noConversion"/>
  </si>
  <si>
    <t>BEV Scrapt</t>
    <phoneticPr fontId="2" type="noConversion"/>
  </si>
  <si>
    <t>PHEV Sales</t>
    <phoneticPr fontId="2" type="noConversion"/>
  </si>
  <si>
    <t>PHEV Scrapt</t>
    <phoneticPr fontId="2" type="noConversion"/>
  </si>
  <si>
    <t>ICEV Sales</t>
    <phoneticPr fontId="2" type="noConversion"/>
  </si>
  <si>
    <t>ICEV Scrapt</t>
    <phoneticPr fontId="2" type="noConversion"/>
  </si>
  <si>
    <t>PHEV Emission</t>
    <phoneticPr fontId="2" type="noConversion"/>
  </si>
  <si>
    <t>BEV Emission</t>
    <phoneticPr fontId="2" type="noConversion"/>
  </si>
  <si>
    <t>EV VKT (km/year)</t>
    <phoneticPr fontId="2" type="noConversion"/>
  </si>
  <si>
    <t>ICEV VKT (km/year)</t>
    <phoneticPr fontId="2" type="noConversion"/>
  </si>
  <si>
    <t>Check</t>
    <phoneticPr fontId="2" type="noConversion"/>
  </si>
  <si>
    <t>BEV Net Sales</t>
    <phoneticPr fontId="2" type="noConversion"/>
  </si>
  <si>
    <t>BEV New Stock</t>
    <phoneticPr fontId="2" type="noConversion"/>
  </si>
  <si>
    <t>BEV New Sales</t>
    <phoneticPr fontId="2" type="noConversion"/>
  </si>
  <si>
    <t>BEV Stock without Scrapt</t>
    <phoneticPr fontId="2" type="noConversion"/>
  </si>
  <si>
    <t>BEV Scrapt Rate</t>
    <phoneticPr fontId="2" type="noConversion"/>
  </si>
  <si>
    <t>PHEV Stock without Scrapt</t>
    <phoneticPr fontId="2" type="noConversion"/>
  </si>
  <si>
    <t>PHEV Scrapt Rate</t>
    <phoneticPr fontId="2" type="noConversion"/>
  </si>
  <si>
    <t>PHEV New Stock</t>
    <phoneticPr fontId="2" type="noConversion"/>
  </si>
  <si>
    <t>ICEV Stock without Scrapt</t>
    <phoneticPr fontId="2" type="noConversion"/>
  </si>
  <si>
    <t>ICEV Scrapt Rate</t>
    <phoneticPr fontId="2" type="noConversion"/>
  </si>
  <si>
    <t>ICEV Scrapt Change</t>
    <phoneticPr fontId="2" type="noConversion"/>
  </si>
  <si>
    <t>ICEV New Stock</t>
    <phoneticPr fontId="2" type="noConversion"/>
  </si>
  <si>
    <t>BEV Scrapt New</t>
    <phoneticPr fontId="2" type="noConversion"/>
  </si>
  <si>
    <t>PHEV Net Sales</t>
    <phoneticPr fontId="2" type="noConversion"/>
  </si>
  <si>
    <t>PHEV Scrapt New</t>
    <phoneticPr fontId="2" type="noConversion"/>
  </si>
  <si>
    <t>EV VKT Change Rate</t>
    <phoneticPr fontId="2" type="noConversion"/>
  </si>
  <si>
    <t>PHEV New Net Sales</t>
    <phoneticPr fontId="2" type="noConversion"/>
  </si>
  <si>
    <t>ICEV Sale Change Rate</t>
    <phoneticPr fontId="2" type="noConversion"/>
  </si>
  <si>
    <t>ICEV New Sales</t>
    <phoneticPr fontId="2" type="noConversion"/>
  </si>
  <si>
    <t>ICEV Scrapt New</t>
    <phoneticPr fontId="2" type="noConversion"/>
  </si>
  <si>
    <t>Vehicle sales change</t>
    <phoneticPr fontId="2" type="noConversion"/>
  </si>
  <si>
    <t>Vehicle sales change rate</t>
    <phoneticPr fontId="2" type="noConversion"/>
  </si>
  <si>
    <t>BEV Sale Change</t>
    <phoneticPr fontId="2" type="noConversion"/>
  </si>
  <si>
    <t>ICEV Sale Change</t>
    <phoneticPr fontId="2" type="noConversion"/>
  </si>
  <si>
    <t>PHEV Sale Change</t>
    <phoneticPr fontId="2" type="noConversion"/>
  </si>
  <si>
    <t>PHEV Scrapt Change rate</t>
    <phoneticPr fontId="2" type="noConversion"/>
  </si>
  <si>
    <t>BEV Scrapt Change Rate</t>
    <phoneticPr fontId="2" type="noConversion"/>
  </si>
  <si>
    <t>汽车周期</t>
    <phoneticPr fontId="2" type="noConversion"/>
  </si>
  <si>
    <t>燃料周期</t>
    <phoneticPr fontId="2" type="noConversion"/>
  </si>
  <si>
    <t>ICEV</t>
    <phoneticPr fontId="2" type="noConversion"/>
  </si>
  <si>
    <t>BEV</t>
    <phoneticPr fontId="2" type="noConversion"/>
  </si>
  <si>
    <t>基准情景</t>
    <phoneticPr fontId="2" type="noConversion"/>
  </si>
  <si>
    <t>2050碳中和情景</t>
    <phoneticPr fontId="2" type="noConversion"/>
  </si>
  <si>
    <t>2060碳中和情景</t>
    <phoneticPr fontId="2" type="noConversion"/>
  </si>
  <si>
    <t>PHEV</t>
    <phoneticPr fontId="2" type="noConversion"/>
  </si>
  <si>
    <t>BEV vehicle emission intensity (g/Km)</t>
    <phoneticPr fontId="2" type="noConversion"/>
  </si>
  <si>
    <t>PHEV vehicle emission intensity</t>
    <phoneticPr fontId="2" type="noConversion"/>
  </si>
  <si>
    <t>ICEV vehicle emission intensity</t>
    <phoneticPr fontId="2" type="noConversion"/>
  </si>
  <si>
    <t>BEV fuel emission intensity (g/Km)</t>
    <phoneticPr fontId="2" type="noConversion"/>
  </si>
  <si>
    <t>PHEV fuel emission intensity</t>
    <phoneticPr fontId="2" type="noConversion"/>
  </si>
  <si>
    <t>ICEV fuel emission intensity</t>
    <phoneticPr fontId="2" type="noConversion"/>
  </si>
  <si>
    <t>车辆周期</t>
    <phoneticPr fontId="2" type="noConversion"/>
  </si>
  <si>
    <t>Baseline Scenario ICEV</t>
    <phoneticPr fontId="2" type="noConversion"/>
  </si>
  <si>
    <t>2050 Carbon Neutrality Scenario ICEV</t>
    <phoneticPr fontId="2" type="noConversion"/>
  </si>
  <si>
    <t>Baseline Scenario BEV</t>
    <phoneticPr fontId="2" type="noConversion"/>
  </si>
  <si>
    <t>Baseline Scenario PHEV</t>
    <phoneticPr fontId="2" type="noConversion"/>
  </si>
  <si>
    <t>2050 Carbon Neutrality Scenario BEV</t>
    <phoneticPr fontId="2" type="noConversion"/>
  </si>
  <si>
    <t>2050 Carbon Neutrality Scenario PHEV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</si>
</sst>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%"/>
    <numFmt numFmtId="177" formatCode="0.00_ "/>
    <numFmt numFmtId="178" formatCode="0_);[Red]\(0\)"/>
    <numFmt numFmtId="179" formatCode="0.00_);[Red]\(0.00\)"/>
  </numFmts>
  <fonts count="12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宋体"/>
      <family val="1"/>
      <charset val="134"/>
    </font>
    <font>
      <b/>
      <sz val="11"/>
      <name val="Times New Roman"/>
      <family val="1"/>
    </font>
    <font>
      <sz val="11"/>
      <color rgb="FFFF0000"/>
      <name val="Times New Roman"/>
      <family val="1"/>
    </font>
    <font>
      <sz val="11"/>
      <color rgb="FFC00000"/>
      <name val="Times New Roman"/>
      <family val="1"/>
    </font>
    <font>
      <b/>
      <sz val="11"/>
      <color theme="1"/>
      <name val="宋体"/>
      <family val="1"/>
      <charset val="134"/>
    </font>
    <font>
      <sz val="11"/>
      <color theme="1"/>
      <name val="宋体"/>
      <family val="1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2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176" fontId="3" fillId="0" borderId="0" xfId="0" applyNumberFormat="1" applyFont="1"/>
    <xf numFmtId="176" fontId="4" fillId="0" borderId="0" xfId="1" applyNumberFormat="1" applyFont="1" applyAlignment="1"/>
    <xf numFmtId="2" fontId="4" fillId="0" borderId="0" xfId="0" applyNumberFormat="1" applyFont="1"/>
    <xf numFmtId="177" fontId="3" fillId="0" borderId="0" xfId="0" applyNumberFormat="1" applyFont="1"/>
    <xf numFmtId="0" fontId="6" fillId="0" borderId="0" xfId="0" applyFont="1"/>
    <xf numFmtId="0" fontId="3" fillId="2" borderId="0" xfId="0" applyFont="1" applyFill="1"/>
    <xf numFmtId="177" fontId="3" fillId="2" borderId="0" xfId="0" applyNumberFormat="1" applyFont="1" applyFill="1"/>
    <xf numFmtId="176" fontId="3" fillId="2" borderId="0" xfId="0" applyNumberFormat="1" applyFont="1" applyFill="1"/>
    <xf numFmtId="0" fontId="4" fillId="2" borderId="0" xfId="0" applyFont="1" applyFill="1"/>
    <xf numFmtId="0" fontId="7" fillId="0" borderId="0" xfId="0" applyFont="1"/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9" fillId="0" borderId="0" xfId="0" applyFont="1"/>
    <xf numFmtId="177" fontId="0" fillId="0" borderId="0" xfId="0" applyNumberFormat="1"/>
    <xf numFmtId="178" fontId="0" fillId="0" borderId="0" xfId="0" applyNumberFormat="1"/>
    <xf numFmtId="179" fontId="0" fillId="0" borderId="0" xfId="0" applyNumberFormat="1"/>
    <xf numFmtId="0" fontId="8" fillId="0" borderId="0" xfId="0" applyFont="1"/>
    <xf numFmtId="176" fontId="8" fillId="2" borderId="0" xfId="0" applyNumberFormat="1" applyFont="1" applyFill="1"/>
    <xf numFmtId="176" fontId="8" fillId="0" borderId="0" xfId="1" applyNumberFormat="1" applyFont="1" applyAlignment="1"/>
    <xf numFmtId="176" fontId="8" fillId="0" borderId="0" xfId="0" applyNumberFormat="1" applyFont="1"/>
    <xf numFmtId="177" fontId="8" fillId="2" borderId="0" xfId="0" applyNumberFormat="1" applyFont="1" applyFill="1"/>
    <xf numFmtId="0" fontId="10" fillId="0" borderId="0" xfId="0" applyFont="1"/>
    <xf numFmtId="0" fontId="11" fillId="0" borderId="0" xfId="0" applyFo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summary!$B$33</c:f>
              <c:strCache>
                <c:ptCount val="1"/>
                <c:pt idx="0">
                  <c:v>Baseline Scenario ICEV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summary!$A$34:$A$53</c:f>
              <c:numCache>
                <c:formatCode>0_);[Red]\(0\)</c:formatCode>
                <c:ptCount val="20"/>
                <c:pt idx="0">
                  <c:v>2021</c:v>
                </c:pt>
                <c:pt idx="1">
                  <c:v>2022.0069900000001</c:v>
                </c:pt>
                <c:pt idx="2">
                  <c:v>2023.0055600000001</c:v>
                </c:pt>
                <c:pt idx="3">
                  <c:v>2024.0055199999999</c:v>
                </c:pt>
                <c:pt idx="4">
                  <c:v>2025.0031300000001</c:v>
                </c:pt>
                <c:pt idx="5">
                  <c:v>2026.00452</c:v>
                </c:pt>
                <c:pt idx="6">
                  <c:v>2026.9910400000001</c:v>
                </c:pt>
                <c:pt idx="7">
                  <c:v>2027.9953700000001</c:v>
                </c:pt>
                <c:pt idx="8">
                  <c:v>2028.9883199999999</c:v>
                </c:pt>
                <c:pt idx="9">
                  <c:v>2030.0107800000001</c:v>
                </c:pt>
                <c:pt idx="10">
                  <c:v>2031.0107399999999</c:v>
                </c:pt>
                <c:pt idx="11">
                  <c:v>2032.00549</c:v>
                </c:pt>
                <c:pt idx="12">
                  <c:v>2033.0236399999999</c:v>
                </c:pt>
                <c:pt idx="13">
                  <c:v>2034.0120400000001</c:v>
                </c:pt>
                <c:pt idx="14">
                  <c:v>2035.0052800000001</c:v>
                </c:pt>
                <c:pt idx="15">
                  <c:v>2035.99694</c:v>
                </c:pt>
                <c:pt idx="16">
                  <c:v>2036.9807599999999</c:v>
                </c:pt>
                <c:pt idx="17">
                  <c:v>2038.00568</c:v>
                </c:pt>
                <c:pt idx="18">
                  <c:v>2039.01494</c:v>
                </c:pt>
                <c:pt idx="19">
                  <c:v>2040.0026600000001</c:v>
                </c:pt>
              </c:numCache>
            </c:numRef>
          </c:cat>
          <c:val>
            <c:numRef>
              <c:f>summary!$B$34:$B$53</c:f>
              <c:numCache>
                <c:formatCode>General</c:formatCode>
                <c:ptCount val="20"/>
                <c:pt idx="0">
                  <c:v>205.33</c:v>
                </c:pt>
                <c:pt idx="1">
                  <c:v>195.74948000000001</c:v>
                </c:pt>
                <c:pt idx="2">
                  <c:v>188.31628000000001</c:v>
                </c:pt>
                <c:pt idx="3">
                  <c:v>182.69018</c:v>
                </c:pt>
                <c:pt idx="4">
                  <c:v>178.26751999999999</c:v>
                </c:pt>
                <c:pt idx="5">
                  <c:v>174.61367999999999</c:v>
                </c:pt>
                <c:pt idx="6">
                  <c:v>171.52633</c:v>
                </c:pt>
                <c:pt idx="7">
                  <c:v>168.74739</c:v>
                </c:pt>
                <c:pt idx="8">
                  <c:v>166.26446999999999</c:v>
                </c:pt>
                <c:pt idx="9">
                  <c:v>163.91615999999999</c:v>
                </c:pt>
                <c:pt idx="10">
                  <c:v>161.78325000000001</c:v>
                </c:pt>
                <c:pt idx="11">
                  <c:v>159.80692999999999</c:v>
                </c:pt>
                <c:pt idx="12">
                  <c:v>157.92497</c:v>
                </c:pt>
                <c:pt idx="13">
                  <c:v>156.22633999999999</c:v>
                </c:pt>
                <c:pt idx="14">
                  <c:v>154.63978</c:v>
                </c:pt>
                <c:pt idx="15">
                  <c:v>153.16999999999999</c:v>
                </c:pt>
                <c:pt idx="16">
                  <c:v>151.81923</c:v>
                </c:pt>
                <c:pt idx="17">
                  <c:v>150.52055999999999</c:v>
                </c:pt>
                <c:pt idx="18">
                  <c:v>149.34522999999999</c:v>
                </c:pt>
                <c:pt idx="19">
                  <c:v>148.29026999999999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BD-42F1-99C4-5F3FFB327F74}"/>
            </c:ext>
          </c:extLst>
        </c:ser>
        <c:ser>
          <c:idx val="1"/>
          <c:order val="1"/>
          <c:tx>
            <c:strRef>
              <c:f>summary!$C$33</c:f>
              <c:strCache>
                <c:ptCount val="1"/>
                <c:pt idx="0">
                  <c:v>Baseline Scenario BEV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summary!$A$34:$A$53</c:f>
              <c:numCache>
                <c:formatCode>0_);[Red]\(0\)</c:formatCode>
                <c:ptCount val="20"/>
                <c:pt idx="0">
                  <c:v>2021</c:v>
                </c:pt>
                <c:pt idx="1">
                  <c:v>2022.0069900000001</c:v>
                </c:pt>
                <c:pt idx="2">
                  <c:v>2023.0055600000001</c:v>
                </c:pt>
                <c:pt idx="3">
                  <c:v>2024.0055199999999</c:v>
                </c:pt>
                <c:pt idx="4">
                  <c:v>2025.0031300000001</c:v>
                </c:pt>
                <c:pt idx="5">
                  <c:v>2026.00452</c:v>
                </c:pt>
                <c:pt idx="6">
                  <c:v>2026.9910400000001</c:v>
                </c:pt>
                <c:pt idx="7">
                  <c:v>2027.9953700000001</c:v>
                </c:pt>
                <c:pt idx="8">
                  <c:v>2028.9883199999999</c:v>
                </c:pt>
                <c:pt idx="9">
                  <c:v>2030.0107800000001</c:v>
                </c:pt>
                <c:pt idx="10">
                  <c:v>2031.0107399999999</c:v>
                </c:pt>
                <c:pt idx="11">
                  <c:v>2032.00549</c:v>
                </c:pt>
                <c:pt idx="12">
                  <c:v>2033.0236399999999</c:v>
                </c:pt>
                <c:pt idx="13">
                  <c:v>2034.0120400000001</c:v>
                </c:pt>
                <c:pt idx="14">
                  <c:v>2035.0052800000001</c:v>
                </c:pt>
                <c:pt idx="15">
                  <c:v>2035.99694</c:v>
                </c:pt>
                <c:pt idx="16">
                  <c:v>2036.9807599999999</c:v>
                </c:pt>
                <c:pt idx="17">
                  <c:v>2038.00568</c:v>
                </c:pt>
                <c:pt idx="18">
                  <c:v>2039.01494</c:v>
                </c:pt>
                <c:pt idx="19">
                  <c:v>2040.0026600000001</c:v>
                </c:pt>
              </c:numCache>
            </c:numRef>
          </c:cat>
          <c:val>
            <c:numRef>
              <c:f>summary!$C$34:$C$53</c:f>
              <c:numCache>
                <c:formatCode>General</c:formatCode>
                <c:ptCount val="20"/>
                <c:pt idx="0">
                  <c:v>81.150000000000006</c:v>
                </c:pt>
                <c:pt idx="1">
                  <c:v>73.910769999999999</c:v>
                </c:pt>
                <c:pt idx="2">
                  <c:v>67.671880000000002</c:v>
                </c:pt>
                <c:pt idx="3">
                  <c:v>62.69849</c:v>
                </c:pt>
                <c:pt idx="4">
                  <c:v>58.631889999999999</c:v>
                </c:pt>
                <c:pt idx="5">
                  <c:v>55.199420000000003</c:v>
                </c:pt>
                <c:pt idx="6">
                  <c:v>52.129109999999997</c:v>
                </c:pt>
                <c:pt idx="7">
                  <c:v>49.324590000000001</c:v>
                </c:pt>
                <c:pt idx="8">
                  <c:v>46.77702</c:v>
                </c:pt>
                <c:pt idx="9">
                  <c:v>44.23442</c:v>
                </c:pt>
                <c:pt idx="10">
                  <c:v>41.858550000000001</c:v>
                </c:pt>
                <c:pt idx="11">
                  <c:v>39.571710000000003</c:v>
                </c:pt>
                <c:pt idx="12">
                  <c:v>37.37876</c:v>
                </c:pt>
                <c:pt idx="13">
                  <c:v>35.363610000000001</c:v>
                </c:pt>
                <c:pt idx="14">
                  <c:v>33.367570000000001</c:v>
                </c:pt>
                <c:pt idx="15">
                  <c:v>31.473240000000001</c:v>
                </c:pt>
                <c:pt idx="16">
                  <c:v>29.604130000000001</c:v>
                </c:pt>
                <c:pt idx="17">
                  <c:v>27.9161</c:v>
                </c:pt>
                <c:pt idx="18">
                  <c:v>26.330110000000001</c:v>
                </c:pt>
                <c:pt idx="19">
                  <c:v>24.77139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BD-42F1-99C4-5F3FFB327F74}"/>
            </c:ext>
          </c:extLst>
        </c:ser>
        <c:ser>
          <c:idx val="2"/>
          <c:order val="2"/>
          <c:tx>
            <c:strRef>
              <c:f>summary!$D$33</c:f>
              <c:strCache>
                <c:ptCount val="1"/>
                <c:pt idx="0">
                  <c:v>Baseline Scenario PHEV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summary!$A$34:$A$53</c:f>
              <c:numCache>
                <c:formatCode>0_);[Red]\(0\)</c:formatCode>
                <c:ptCount val="20"/>
                <c:pt idx="0">
                  <c:v>2021</c:v>
                </c:pt>
                <c:pt idx="1">
                  <c:v>2022.0069900000001</c:v>
                </c:pt>
                <c:pt idx="2">
                  <c:v>2023.0055600000001</c:v>
                </c:pt>
                <c:pt idx="3">
                  <c:v>2024.0055199999999</c:v>
                </c:pt>
                <c:pt idx="4">
                  <c:v>2025.0031300000001</c:v>
                </c:pt>
                <c:pt idx="5">
                  <c:v>2026.00452</c:v>
                </c:pt>
                <c:pt idx="6">
                  <c:v>2026.9910400000001</c:v>
                </c:pt>
                <c:pt idx="7">
                  <c:v>2027.9953700000001</c:v>
                </c:pt>
                <c:pt idx="8">
                  <c:v>2028.9883199999999</c:v>
                </c:pt>
                <c:pt idx="9">
                  <c:v>2030.0107800000001</c:v>
                </c:pt>
                <c:pt idx="10">
                  <c:v>2031.0107399999999</c:v>
                </c:pt>
                <c:pt idx="11">
                  <c:v>2032.00549</c:v>
                </c:pt>
                <c:pt idx="12">
                  <c:v>2033.0236399999999</c:v>
                </c:pt>
                <c:pt idx="13">
                  <c:v>2034.0120400000001</c:v>
                </c:pt>
                <c:pt idx="14">
                  <c:v>2035.0052800000001</c:v>
                </c:pt>
                <c:pt idx="15">
                  <c:v>2035.99694</c:v>
                </c:pt>
                <c:pt idx="16">
                  <c:v>2036.9807599999999</c:v>
                </c:pt>
                <c:pt idx="17">
                  <c:v>2038.00568</c:v>
                </c:pt>
                <c:pt idx="18">
                  <c:v>2039.01494</c:v>
                </c:pt>
                <c:pt idx="19">
                  <c:v>2040.0026600000001</c:v>
                </c:pt>
              </c:numCache>
            </c:numRef>
          </c:cat>
          <c:val>
            <c:numRef>
              <c:f>summary!$D$34:$D$53</c:f>
              <c:numCache>
                <c:formatCode>General</c:formatCode>
                <c:ptCount val="20"/>
                <c:pt idx="0">
                  <c:v>127.98</c:v>
                </c:pt>
                <c:pt idx="1">
                  <c:v>117.62685</c:v>
                </c:pt>
                <c:pt idx="2">
                  <c:v>109.01674</c:v>
                </c:pt>
                <c:pt idx="3">
                  <c:v>102.15124</c:v>
                </c:pt>
                <c:pt idx="4">
                  <c:v>96.565389999999994</c:v>
                </c:pt>
                <c:pt idx="5">
                  <c:v>91.906019999999998</c:v>
                </c:pt>
                <c:pt idx="6">
                  <c:v>87.708939999999998</c:v>
                </c:pt>
                <c:pt idx="7">
                  <c:v>83.851179999999999</c:v>
                </c:pt>
                <c:pt idx="8">
                  <c:v>80.214699999999993</c:v>
                </c:pt>
                <c:pt idx="9">
                  <c:v>76.794280000000001</c:v>
                </c:pt>
                <c:pt idx="10">
                  <c:v>73.477850000000004</c:v>
                </c:pt>
                <c:pt idx="11">
                  <c:v>70.161590000000004</c:v>
                </c:pt>
                <c:pt idx="12">
                  <c:v>67.074100000000001</c:v>
                </c:pt>
                <c:pt idx="13">
                  <c:v>64.110569999999996</c:v>
                </c:pt>
                <c:pt idx="14">
                  <c:v>61.384039999999999</c:v>
                </c:pt>
                <c:pt idx="15">
                  <c:v>58.787089999999999</c:v>
                </c:pt>
                <c:pt idx="16">
                  <c:v>56.214680000000001</c:v>
                </c:pt>
                <c:pt idx="17">
                  <c:v>53.88194</c:v>
                </c:pt>
                <c:pt idx="18">
                  <c:v>51.680990000000001</c:v>
                </c:pt>
                <c:pt idx="19">
                  <c:v>49.610970000000002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BD-42F1-99C4-5F3FFB327F74}"/>
            </c:ext>
          </c:extLst>
        </c:ser>
        <c:ser>
          <c:idx val="3"/>
          <c:order val="3"/>
          <c:tx>
            <c:strRef>
              <c:f>summary!$E$33</c:f>
              <c:strCache>
                <c:ptCount val="1"/>
                <c:pt idx="0">
                  <c:v>2050 Carbon Neutrality Scenario ICEV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summary!$A$34:$A$53</c:f>
              <c:numCache>
                <c:formatCode>0_);[Red]\(0\)</c:formatCode>
                <c:ptCount val="20"/>
                <c:pt idx="0">
                  <c:v>2021</c:v>
                </c:pt>
                <c:pt idx="1">
                  <c:v>2022.0069900000001</c:v>
                </c:pt>
                <c:pt idx="2">
                  <c:v>2023.0055600000001</c:v>
                </c:pt>
                <c:pt idx="3">
                  <c:v>2024.0055199999999</c:v>
                </c:pt>
                <c:pt idx="4">
                  <c:v>2025.0031300000001</c:v>
                </c:pt>
                <c:pt idx="5">
                  <c:v>2026.00452</c:v>
                </c:pt>
                <c:pt idx="6">
                  <c:v>2026.9910400000001</c:v>
                </c:pt>
                <c:pt idx="7">
                  <c:v>2027.9953700000001</c:v>
                </c:pt>
                <c:pt idx="8">
                  <c:v>2028.9883199999999</c:v>
                </c:pt>
                <c:pt idx="9">
                  <c:v>2030.0107800000001</c:v>
                </c:pt>
                <c:pt idx="10">
                  <c:v>2031.0107399999999</c:v>
                </c:pt>
                <c:pt idx="11">
                  <c:v>2032.00549</c:v>
                </c:pt>
                <c:pt idx="12">
                  <c:v>2033.0236399999999</c:v>
                </c:pt>
                <c:pt idx="13">
                  <c:v>2034.0120400000001</c:v>
                </c:pt>
                <c:pt idx="14">
                  <c:v>2035.0052800000001</c:v>
                </c:pt>
                <c:pt idx="15">
                  <c:v>2035.99694</c:v>
                </c:pt>
                <c:pt idx="16">
                  <c:v>2036.9807599999999</c:v>
                </c:pt>
                <c:pt idx="17">
                  <c:v>2038.00568</c:v>
                </c:pt>
                <c:pt idx="18">
                  <c:v>2039.01494</c:v>
                </c:pt>
                <c:pt idx="19">
                  <c:v>2040.0026600000001</c:v>
                </c:pt>
              </c:numCache>
            </c:numRef>
          </c:cat>
          <c:val>
            <c:numRef>
              <c:f>summary!$E$34:$E$53</c:f>
              <c:numCache>
                <c:formatCode>General</c:formatCode>
                <c:ptCount val="20"/>
                <c:pt idx="0">
                  <c:v>205.33</c:v>
                </c:pt>
                <c:pt idx="1">
                  <c:v>189.54605000000001</c:v>
                </c:pt>
                <c:pt idx="2">
                  <c:v>178.87989999999999</c:v>
                </c:pt>
                <c:pt idx="3">
                  <c:v>171.22905</c:v>
                </c:pt>
                <c:pt idx="4">
                  <c:v>165.22307000000001</c:v>
                </c:pt>
                <c:pt idx="5">
                  <c:v>160.34636</c:v>
                </c:pt>
                <c:pt idx="6">
                  <c:v>156.69066000000001</c:v>
                </c:pt>
                <c:pt idx="7">
                  <c:v>153.97254000000001</c:v>
                </c:pt>
                <c:pt idx="8">
                  <c:v>151.80099000000001</c:v>
                </c:pt>
                <c:pt idx="9">
                  <c:v>149.98152999999999</c:v>
                </c:pt>
                <c:pt idx="10">
                  <c:v>148.55958000000001</c:v>
                </c:pt>
                <c:pt idx="11">
                  <c:v>147.27796000000001</c:v>
                </c:pt>
                <c:pt idx="12">
                  <c:v>146.12209999999999</c:v>
                </c:pt>
                <c:pt idx="13">
                  <c:v>145.14329000000001</c:v>
                </c:pt>
                <c:pt idx="14">
                  <c:v>144.20035999999999</c:v>
                </c:pt>
                <c:pt idx="15">
                  <c:v>143.35048</c:v>
                </c:pt>
                <c:pt idx="16">
                  <c:v>142.52768</c:v>
                </c:pt>
                <c:pt idx="17">
                  <c:v>141.78611000000001</c:v>
                </c:pt>
                <c:pt idx="18">
                  <c:v>141.06451000000001</c:v>
                </c:pt>
                <c:pt idx="19">
                  <c:v>140.36126999999999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BD-42F1-99C4-5F3FFB327F74}"/>
            </c:ext>
          </c:extLst>
        </c:ser>
        <c:ser>
          <c:idx val="4"/>
          <c:order val="4"/>
          <c:tx>
            <c:strRef>
              <c:f>summary!$F$33</c:f>
              <c:strCache>
                <c:ptCount val="1"/>
                <c:pt idx="0">
                  <c:v>2050 Carbon Neutrality Scenario BEV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summary!$A$34:$A$53</c:f>
              <c:numCache>
                <c:formatCode>0_);[Red]\(0\)</c:formatCode>
                <c:ptCount val="20"/>
                <c:pt idx="0">
                  <c:v>2021</c:v>
                </c:pt>
                <c:pt idx="1">
                  <c:v>2022.0069900000001</c:v>
                </c:pt>
                <c:pt idx="2">
                  <c:v>2023.0055600000001</c:v>
                </c:pt>
                <c:pt idx="3">
                  <c:v>2024.0055199999999</c:v>
                </c:pt>
                <c:pt idx="4">
                  <c:v>2025.0031300000001</c:v>
                </c:pt>
                <c:pt idx="5">
                  <c:v>2026.00452</c:v>
                </c:pt>
                <c:pt idx="6">
                  <c:v>2026.9910400000001</c:v>
                </c:pt>
                <c:pt idx="7">
                  <c:v>2027.9953700000001</c:v>
                </c:pt>
                <c:pt idx="8">
                  <c:v>2028.9883199999999</c:v>
                </c:pt>
                <c:pt idx="9">
                  <c:v>2030.0107800000001</c:v>
                </c:pt>
                <c:pt idx="10">
                  <c:v>2031.0107399999999</c:v>
                </c:pt>
                <c:pt idx="11">
                  <c:v>2032.00549</c:v>
                </c:pt>
                <c:pt idx="12">
                  <c:v>2033.0236399999999</c:v>
                </c:pt>
                <c:pt idx="13">
                  <c:v>2034.0120400000001</c:v>
                </c:pt>
                <c:pt idx="14">
                  <c:v>2035.0052800000001</c:v>
                </c:pt>
                <c:pt idx="15">
                  <c:v>2035.99694</c:v>
                </c:pt>
                <c:pt idx="16">
                  <c:v>2036.9807599999999</c:v>
                </c:pt>
                <c:pt idx="17">
                  <c:v>2038.00568</c:v>
                </c:pt>
                <c:pt idx="18">
                  <c:v>2039.01494</c:v>
                </c:pt>
                <c:pt idx="19">
                  <c:v>2040.0026600000001</c:v>
                </c:pt>
              </c:numCache>
            </c:numRef>
          </c:cat>
          <c:val>
            <c:numRef>
              <c:f>summary!$F$34:$F$53</c:f>
              <c:numCache>
                <c:formatCode>General</c:formatCode>
                <c:ptCount val="20"/>
                <c:pt idx="0">
                  <c:v>81.150000000000006</c:v>
                </c:pt>
                <c:pt idx="1">
                  <c:v>65.735190000000003</c:v>
                </c:pt>
                <c:pt idx="2">
                  <c:v>52.13026</c:v>
                </c:pt>
                <c:pt idx="3">
                  <c:v>40.591250000000002</c:v>
                </c:pt>
                <c:pt idx="4">
                  <c:v>30.686419999999998</c:v>
                </c:pt>
                <c:pt idx="5">
                  <c:v>23.452310000000001</c:v>
                </c:pt>
                <c:pt idx="6">
                  <c:v>19.349409999999999</c:v>
                </c:pt>
                <c:pt idx="7">
                  <c:v>16.774329999999999</c:v>
                </c:pt>
                <c:pt idx="8">
                  <c:v>14.92374</c:v>
                </c:pt>
                <c:pt idx="9">
                  <c:v>13.47114</c:v>
                </c:pt>
                <c:pt idx="10">
                  <c:v>12.42924</c:v>
                </c:pt>
                <c:pt idx="11">
                  <c:v>11.476229999999999</c:v>
                </c:pt>
                <c:pt idx="12">
                  <c:v>10.717320000000001</c:v>
                </c:pt>
                <c:pt idx="13">
                  <c:v>10.068289999999999</c:v>
                </c:pt>
                <c:pt idx="14">
                  <c:v>9.4654100000000003</c:v>
                </c:pt>
                <c:pt idx="15">
                  <c:v>8.9505400000000002</c:v>
                </c:pt>
                <c:pt idx="16">
                  <c:v>8.4692399999999992</c:v>
                </c:pt>
                <c:pt idx="17">
                  <c:v>8.0190400000000004</c:v>
                </c:pt>
                <c:pt idx="18">
                  <c:v>7.6346400000000001</c:v>
                </c:pt>
                <c:pt idx="19">
                  <c:v>7.27203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BD-42F1-99C4-5F3FFB327F74}"/>
            </c:ext>
          </c:extLst>
        </c:ser>
        <c:ser>
          <c:idx val="5"/>
          <c:order val="5"/>
          <c:tx>
            <c:strRef>
              <c:f>summary!$G$33</c:f>
              <c:strCache>
                <c:ptCount val="1"/>
                <c:pt idx="0">
                  <c:v>2050 Carbon Neutrality Scenario PHEV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summary!$A$34:$A$53</c:f>
              <c:numCache>
                <c:formatCode>0_);[Red]\(0\)</c:formatCode>
                <c:ptCount val="20"/>
                <c:pt idx="0">
                  <c:v>2021</c:v>
                </c:pt>
                <c:pt idx="1">
                  <c:v>2022.0069900000001</c:v>
                </c:pt>
                <c:pt idx="2">
                  <c:v>2023.0055600000001</c:v>
                </c:pt>
                <c:pt idx="3">
                  <c:v>2024.0055199999999</c:v>
                </c:pt>
                <c:pt idx="4">
                  <c:v>2025.0031300000001</c:v>
                </c:pt>
                <c:pt idx="5">
                  <c:v>2026.00452</c:v>
                </c:pt>
                <c:pt idx="6">
                  <c:v>2026.9910400000001</c:v>
                </c:pt>
                <c:pt idx="7">
                  <c:v>2027.9953700000001</c:v>
                </c:pt>
                <c:pt idx="8">
                  <c:v>2028.9883199999999</c:v>
                </c:pt>
                <c:pt idx="9">
                  <c:v>2030.0107800000001</c:v>
                </c:pt>
                <c:pt idx="10">
                  <c:v>2031.0107399999999</c:v>
                </c:pt>
                <c:pt idx="11">
                  <c:v>2032.00549</c:v>
                </c:pt>
                <c:pt idx="12">
                  <c:v>2033.0236399999999</c:v>
                </c:pt>
                <c:pt idx="13">
                  <c:v>2034.0120400000001</c:v>
                </c:pt>
                <c:pt idx="14">
                  <c:v>2035.0052800000001</c:v>
                </c:pt>
                <c:pt idx="15">
                  <c:v>2035.99694</c:v>
                </c:pt>
                <c:pt idx="16">
                  <c:v>2036.9807599999999</c:v>
                </c:pt>
                <c:pt idx="17">
                  <c:v>2038.00568</c:v>
                </c:pt>
                <c:pt idx="18">
                  <c:v>2039.01494</c:v>
                </c:pt>
                <c:pt idx="19">
                  <c:v>2040.0026600000001</c:v>
                </c:pt>
              </c:numCache>
            </c:numRef>
          </c:cat>
          <c:val>
            <c:numRef>
              <c:f>summary!$G$34:$G$53</c:f>
              <c:numCache>
                <c:formatCode>General</c:formatCode>
                <c:ptCount val="20"/>
                <c:pt idx="0">
                  <c:v>127.98</c:v>
                </c:pt>
                <c:pt idx="1">
                  <c:v>117.66934999999999</c:v>
                </c:pt>
                <c:pt idx="2">
                  <c:v>106.51008</c:v>
                </c:pt>
                <c:pt idx="3">
                  <c:v>86.651219999999995</c:v>
                </c:pt>
                <c:pt idx="4">
                  <c:v>66.79401</c:v>
                </c:pt>
                <c:pt idx="5">
                  <c:v>40.257579999999997</c:v>
                </c:pt>
                <c:pt idx="6">
                  <c:v>37.032089999999997</c:v>
                </c:pt>
                <c:pt idx="7">
                  <c:v>34.87811</c:v>
                </c:pt>
                <c:pt idx="8">
                  <c:v>33.322099999999999</c:v>
                </c:pt>
                <c:pt idx="9">
                  <c:v>32.178989999999999</c:v>
                </c:pt>
                <c:pt idx="10">
                  <c:v>31.300820000000002</c:v>
                </c:pt>
                <c:pt idx="11">
                  <c:v>30.497869999999999</c:v>
                </c:pt>
                <c:pt idx="12">
                  <c:v>29.825900000000001</c:v>
                </c:pt>
                <c:pt idx="13">
                  <c:v>29.26276</c:v>
                </c:pt>
                <c:pt idx="14">
                  <c:v>28.73414</c:v>
                </c:pt>
                <c:pt idx="15">
                  <c:v>28.235279999999999</c:v>
                </c:pt>
                <c:pt idx="16">
                  <c:v>27.76145</c:v>
                </c:pt>
                <c:pt idx="17">
                  <c:v>27.407160000000001</c:v>
                </c:pt>
                <c:pt idx="18">
                  <c:v>27.014410000000002</c:v>
                </c:pt>
                <c:pt idx="19">
                  <c:v>26.631409999999999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FBD-42F1-99C4-5F3FFB327F74}"/>
            </c:ext>
          </c:extLst>
        </c:ser>
        <c:ser>
          <c:idx val="6"/>
          <c:order val="6"/>
          <c:tx>
            <c:strRef>
              <c:f>summary!$H$33</c:f>
              <c:strCache>
                <c:ptCount val="1"/>
                <c:pt idx="0">
                  <c:v>2050 Carbon Neutrality Scenario ICEV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summary!$A$34:$A$53</c:f>
              <c:numCache>
                <c:formatCode>0_);[Red]\(0\)</c:formatCode>
                <c:ptCount val="20"/>
                <c:pt idx="0">
                  <c:v>2021</c:v>
                </c:pt>
                <c:pt idx="1">
                  <c:v>2022.0069900000001</c:v>
                </c:pt>
                <c:pt idx="2">
                  <c:v>2023.0055600000001</c:v>
                </c:pt>
                <c:pt idx="3">
                  <c:v>2024.0055199999999</c:v>
                </c:pt>
                <c:pt idx="4">
                  <c:v>2025.0031300000001</c:v>
                </c:pt>
                <c:pt idx="5">
                  <c:v>2026.00452</c:v>
                </c:pt>
                <c:pt idx="6">
                  <c:v>2026.9910400000001</c:v>
                </c:pt>
                <c:pt idx="7">
                  <c:v>2027.9953700000001</c:v>
                </c:pt>
                <c:pt idx="8">
                  <c:v>2028.9883199999999</c:v>
                </c:pt>
                <c:pt idx="9">
                  <c:v>2030.0107800000001</c:v>
                </c:pt>
                <c:pt idx="10">
                  <c:v>2031.0107399999999</c:v>
                </c:pt>
                <c:pt idx="11">
                  <c:v>2032.00549</c:v>
                </c:pt>
                <c:pt idx="12">
                  <c:v>2033.0236399999999</c:v>
                </c:pt>
                <c:pt idx="13">
                  <c:v>2034.0120400000001</c:v>
                </c:pt>
                <c:pt idx="14">
                  <c:v>2035.0052800000001</c:v>
                </c:pt>
                <c:pt idx="15">
                  <c:v>2035.99694</c:v>
                </c:pt>
                <c:pt idx="16">
                  <c:v>2036.9807599999999</c:v>
                </c:pt>
                <c:pt idx="17">
                  <c:v>2038.00568</c:v>
                </c:pt>
                <c:pt idx="18">
                  <c:v>2039.01494</c:v>
                </c:pt>
                <c:pt idx="19">
                  <c:v>2040.0026600000001</c:v>
                </c:pt>
              </c:numCache>
            </c:numRef>
          </c:cat>
          <c:val>
            <c:numRef>
              <c:f>summary!$H$34:$H$53</c:f>
              <c:numCache>
                <c:formatCode>General</c:formatCode>
                <c:ptCount val="20"/>
                <c:pt idx="0">
                  <c:v>205.33</c:v>
                </c:pt>
                <c:pt idx="1">
                  <c:v>193.29066</c:v>
                </c:pt>
                <c:pt idx="2">
                  <c:v>184.10517999999999</c:v>
                </c:pt>
                <c:pt idx="3">
                  <c:v>177.15031999999999</c:v>
                </c:pt>
                <c:pt idx="4">
                  <c:v>171.71053000000001</c:v>
                </c:pt>
                <c:pt idx="5">
                  <c:v>167.26009999999999</c:v>
                </c:pt>
                <c:pt idx="6">
                  <c:v>163.64682999999999</c:v>
                </c:pt>
                <c:pt idx="7">
                  <c:v>160.69705999999999</c:v>
                </c:pt>
                <c:pt idx="8">
                  <c:v>158.22848999999999</c:v>
                </c:pt>
                <c:pt idx="9">
                  <c:v>156.14353</c:v>
                </c:pt>
                <c:pt idx="10">
                  <c:v>154.34746999999999</c:v>
                </c:pt>
                <c:pt idx="11">
                  <c:v>152.75023999999999</c:v>
                </c:pt>
                <c:pt idx="12">
                  <c:v>151.26901000000001</c:v>
                </c:pt>
                <c:pt idx="13">
                  <c:v>149.8997</c:v>
                </c:pt>
                <c:pt idx="14">
                  <c:v>148.70715999999999</c:v>
                </c:pt>
                <c:pt idx="15">
                  <c:v>147.54668000000001</c:v>
                </c:pt>
                <c:pt idx="16">
                  <c:v>146.48479</c:v>
                </c:pt>
                <c:pt idx="17">
                  <c:v>145.45330999999999</c:v>
                </c:pt>
                <c:pt idx="18">
                  <c:v>144.51479</c:v>
                </c:pt>
                <c:pt idx="19">
                  <c:v>143.60466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BD-42F1-99C4-5F3FFB327F74}"/>
            </c:ext>
          </c:extLst>
        </c:ser>
        <c:ser>
          <c:idx val="7"/>
          <c:order val="7"/>
          <c:tx>
            <c:strRef>
              <c:f>summary!$I$33</c:f>
              <c:strCache>
                <c:ptCount val="1"/>
                <c:pt idx="0">
                  <c:v>2050 Carbon Neutrality Scenario BEV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summary!$A$34:$A$53</c:f>
              <c:numCache>
                <c:formatCode>0_);[Red]\(0\)</c:formatCode>
                <c:ptCount val="20"/>
                <c:pt idx="0">
                  <c:v>2021</c:v>
                </c:pt>
                <c:pt idx="1">
                  <c:v>2022.0069900000001</c:v>
                </c:pt>
                <c:pt idx="2">
                  <c:v>2023.0055600000001</c:v>
                </c:pt>
                <c:pt idx="3">
                  <c:v>2024.0055199999999</c:v>
                </c:pt>
                <c:pt idx="4">
                  <c:v>2025.0031300000001</c:v>
                </c:pt>
                <c:pt idx="5">
                  <c:v>2026.00452</c:v>
                </c:pt>
                <c:pt idx="6">
                  <c:v>2026.9910400000001</c:v>
                </c:pt>
                <c:pt idx="7">
                  <c:v>2027.9953700000001</c:v>
                </c:pt>
                <c:pt idx="8">
                  <c:v>2028.9883199999999</c:v>
                </c:pt>
                <c:pt idx="9">
                  <c:v>2030.0107800000001</c:v>
                </c:pt>
                <c:pt idx="10">
                  <c:v>2031.0107399999999</c:v>
                </c:pt>
                <c:pt idx="11">
                  <c:v>2032.00549</c:v>
                </c:pt>
                <c:pt idx="12">
                  <c:v>2033.0236399999999</c:v>
                </c:pt>
                <c:pt idx="13">
                  <c:v>2034.0120400000001</c:v>
                </c:pt>
                <c:pt idx="14">
                  <c:v>2035.0052800000001</c:v>
                </c:pt>
                <c:pt idx="15">
                  <c:v>2035.99694</c:v>
                </c:pt>
                <c:pt idx="16">
                  <c:v>2036.9807599999999</c:v>
                </c:pt>
                <c:pt idx="17">
                  <c:v>2038.00568</c:v>
                </c:pt>
                <c:pt idx="18">
                  <c:v>2039.01494</c:v>
                </c:pt>
                <c:pt idx="19">
                  <c:v>2040.0026600000001</c:v>
                </c:pt>
              </c:numCache>
            </c:numRef>
          </c:cat>
          <c:val>
            <c:numRef>
              <c:f>summary!$I$34:$I$53</c:f>
              <c:numCache>
                <c:formatCode>General</c:formatCode>
                <c:ptCount val="20"/>
                <c:pt idx="0">
                  <c:v>81.150000000000006</c:v>
                </c:pt>
                <c:pt idx="1">
                  <c:v>75.006529999999998</c:v>
                </c:pt>
                <c:pt idx="2">
                  <c:v>68.554559999999995</c:v>
                </c:pt>
                <c:pt idx="3">
                  <c:v>61.091749999999998</c:v>
                </c:pt>
                <c:pt idx="4">
                  <c:v>50.384039999999999</c:v>
                </c:pt>
                <c:pt idx="5">
                  <c:v>35.76314</c:v>
                </c:pt>
                <c:pt idx="6">
                  <c:v>30.016919999999999</c:v>
                </c:pt>
                <c:pt idx="7">
                  <c:v>26.595590000000001</c:v>
                </c:pt>
                <c:pt idx="8">
                  <c:v>24.089770000000001</c:v>
                </c:pt>
                <c:pt idx="9">
                  <c:v>22.095759999999999</c:v>
                </c:pt>
                <c:pt idx="10">
                  <c:v>20.495059999999999</c:v>
                </c:pt>
                <c:pt idx="11">
                  <c:v>19.104690000000002</c:v>
                </c:pt>
                <c:pt idx="12">
                  <c:v>17.837299999999999</c:v>
                </c:pt>
                <c:pt idx="13">
                  <c:v>16.686710000000001</c:v>
                </c:pt>
                <c:pt idx="14">
                  <c:v>15.646599999999999</c:v>
                </c:pt>
                <c:pt idx="15">
                  <c:v>14.71063</c:v>
                </c:pt>
                <c:pt idx="16">
                  <c:v>13.87251</c:v>
                </c:pt>
                <c:pt idx="17">
                  <c:v>13.065060000000001</c:v>
                </c:pt>
                <c:pt idx="18">
                  <c:v>12.28909</c:v>
                </c:pt>
                <c:pt idx="19">
                  <c:v>11.601459999999999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BD-42F1-99C4-5F3FFB327F74}"/>
            </c:ext>
          </c:extLst>
        </c:ser>
        <c:ser>
          <c:idx val="8"/>
          <c:order val="8"/>
          <c:tx>
            <c:strRef>
              <c:f>summary!$J$33</c:f>
              <c:strCache>
                <c:ptCount val="1"/>
                <c:pt idx="0">
                  <c:v>2050 Carbon Neutrality Scenario PHEV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summary!$A$34:$A$53</c:f>
              <c:numCache>
                <c:formatCode>0_);[Red]\(0\)</c:formatCode>
                <c:ptCount val="20"/>
                <c:pt idx="0">
                  <c:v>2021</c:v>
                </c:pt>
                <c:pt idx="1">
                  <c:v>2022.0069900000001</c:v>
                </c:pt>
                <c:pt idx="2">
                  <c:v>2023.0055600000001</c:v>
                </c:pt>
                <c:pt idx="3">
                  <c:v>2024.0055199999999</c:v>
                </c:pt>
                <c:pt idx="4">
                  <c:v>2025.0031300000001</c:v>
                </c:pt>
                <c:pt idx="5">
                  <c:v>2026.00452</c:v>
                </c:pt>
                <c:pt idx="6">
                  <c:v>2026.9910400000001</c:v>
                </c:pt>
                <c:pt idx="7">
                  <c:v>2027.9953700000001</c:v>
                </c:pt>
                <c:pt idx="8">
                  <c:v>2028.9883199999999</c:v>
                </c:pt>
                <c:pt idx="9">
                  <c:v>2030.0107800000001</c:v>
                </c:pt>
                <c:pt idx="10">
                  <c:v>2031.0107399999999</c:v>
                </c:pt>
                <c:pt idx="11">
                  <c:v>2032.00549</c:v>
                </c:pt>
                <c:pt idx="12">
                  <c:v>2033.0236399999999</c:v>
                </c:pt>
                <c:pt idx="13">
                  <c:v>2034.0120400000001</c:v>
                </c:pt>
                <c:pt idx="14">
                  <c:v>2035.0052800000001</c:v>
                </c:pt>
                <c:pt idx="15">
                  <c:v>2035.99694</c:v>
                </c:pt>
                <c:pt idx="16">
                  <c:v>2036.9807599999999</c:v>
                </c:pt>
                <c:pt idx="17">
                  <c:v>2038.00568</c:v>
                </c:pt>
                <c:pt idx="18">
                  <c:v>2039.01494</c:v>
                </c:pt>
                <c:pt idx="19">
                  <c:v>2040.0026600000001</c:v>
                </c:pt>
              </c:numCache>
            </c:numRef>
          </c:cat>
          <c:val>
            <c:numRef>
              <c:f>summary!$J$34:$J$53</c:f>
              <c:numCache>
                <c:formatCode>General</c:formatCode>
                <c:ptCount val="20"/>
                <c:pt idx="0">
                  <c:v>127.98</c:v>
                </c:pt>
                <c:pt idx="1">
                  <c:v>119.99232000000001</c:v>
                </c:pt>
                <c:pt idx="2">
                  <c:v>111.48886</c:v>
                </c:pt>
                <c:pt idx="3">
                  <c:v>101.3207</c:v>
                </c:pt>
                <c:pt idx="4">
                  <c:v>82.538269999999997</c:v>
                </c:pt>
                <c:pt idx="5">
                  <c:v>59.285899999999998</c:v>
                </c:pt>
                <c:pt idx="6">
                  <c:v>54.327069999999999</c:v>
                </c:pt>
                <c:pt idx="7">
                  <c:v>51.053429999999999</c:v>
                </c:pt>
                <c:pt idx="8">
                  <c:v>48.666719999999998</c:v>
                </c:pt>
                <c:pt idx="9">
                  <c:v>46.577910000000003</c:v>
                </c:pt>
                <c:pt idx="10">
                  <c:v>44.965850000000003</c:v>
                </c:pt>
                <c:pt idx="11">
                  <c:v>43.500430000000001</c:v>
                </c:pt>
                <c:pt idx="12">
                  <c:v>42.170499999999997</c:v>
                </c:pt>
                <c:pt idx="13">
                  <c:v>40.966389999999997</c:v>
                </c:pt>
                <c:pt idx="14">
                  <c:v>39.879779999999997</c:v>
                </c:pt>
                <c:pt idx="15">
                  <c:v>38.728020000000001</c:v>
                </c:pt>
                <c:pt idx="16">
                  <c:v>37.772919999999999</c:v>
                </c:pt>
                <c:pt idx="17">
                  <c:v>36.834580000000003</c:v>
                </c:pt>
                <c:pt idx="18">
                  <c:v>35.912019999999998</c:v>
                </c:pt>
                <c:pt idx="19">
                  <c:v>35.086170000000003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BD-42F1-99C4-5F3FFB327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8535328"/>
        <c:axId val="638549248"/>
      </c:lineChart>
      <c:catAx>
        <c:axId val="638535328"/>
        <c:scaling>
          <c:orientation val="minMax"/>
        </c:scaling>
        <c:delete val="0"/>
        <c:axPos val="b"/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38549248"/>
        <c:crosses val="autoZero"/>
        <c:auto val="1"/>
        <c:lblAlgn val="ctr"/>
        <c:lblOffset val="100"/>
        <c:noMultiLvlLbl val="0"/>
      </c:catAx>
      <c:valAx>
        <c:axId val="638549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3853532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summary!$B$2</c:f>
              <c:strCache>
                <c:ptCount val="1"/>
                <c:pt idx="0">
                  <c:v>Baseline Scenario ICEV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summary!$A$3:$A$22</c:f>
              <c:numCache>
                <c:formatCode>0_);[Red]\(0\)</c:formatCode>
                <c:ptCount val="20"/>
                <c:pt idx="0">
                  <c:v>2021</c:v>
                </c:pt>
                <c:pt idx="1">
                  <c:v>2022.00451</c:v>
                </c:pt>
                <c:pt idx="2">
                  <c:v>2022.9974299999999</c:v>
                </c:pt>
                <c:pt idx="3">
                  <c:v>2024.00324</c:v>
                </c:pt>
                <c:pt idx="4">
                  <c:v>2025.0117600000001</c:v>
                </c:pt>
                <c:pt idx="5">
                  <c:v>2026.02592</c:v>
                </c:pt>
                <c:pt idx="6">
                  <c:v>2027.02928</c:v>
                </c:pt>
                <c:pt idx="7">
                  <c:v>2028.0094999999999</c:v>
                </c:pt>
                <c:pt idx="8">
                  <c:v>2029.02637</c:v>
                </c:pt>
                <c:pt idx="9">
                  <c:v>2030.0123100000001</c:v>
                </c:pt>
                <c:pt idx="10">
                  <c:v>2030.99829</c:v>
                </c:pt>
                <c:pt idx="11">
                  <c:v>2032.0290399999999</c:v>
                </c:pt>
                <c:pt idx="12">
                  <c:v>2033.01188</c:v>
                </c:pt>
                <c:pt idx="13">
                  <c:v>2033.9946399999999</c:v>
                </c:pt>
                <c:pt idx="14">
                  <c:v>2034.97829</c:v>
                </c:pt>
                <c:pt idx="15">
                  <c:v>2036.0107800000001</c:v>
                </c:pt>
                <c:pt idx="16">
                  <c:v>2036.9992500000001</c:v>
                </c:pt>
                <c:pt idx="17">
                  <c:v>2037.99153</c:v>
                </c:pt>
                <c:pt idx="18">
                  <c:v>2038.98858</c:v>
                </c:pt>
                <c:pt idx="19">
                  <c:v>2039.99137</c:v>
                </c:pt>
              </c:numCache>
            </c:numRef>
          </c:cat>
          <c:val>
            <c:numRef>
              <c:f>summary!$B$3:$B$22</c:f>
              <c:numCache>
                <c:formatCode>General</c:formatCode>
                <c:ptCount val="20"/>
                <c:pt idx="0">
                  <c:v>60.36</c:v>
                </c:pt>
                <c:pt idx="1">
                  <c:v>50.419899999999998</c:v>
                </c:pt>
                <c:pt idx="2">
                  <c:v>46.958550000000002</c:v>
                </c:pt>
                <c:pt idx="3">
                  <c:v>44.774630000000002</c:v>
                </c:pt>
                <c:pt idx="4">
                  <c:v>43.193939999999998</c:v>
                </c:pt>
                <c:pt idx="5">
                  <c:v>41.950789999999998</c:v>
                </c:pt>
                <c:pt idx="6">
                  <c:v>40.902859999999997</c:v>
                </c:pt>
                <c:pt idx="7">
                  <c:v>39.976779999999998</c:v>
                </c:pt>
                <c:pt idx="8">
                  <c:v>39.072429999999997</c:v>
                </c:pt>
                <c:pt idx="9">
                  <c:v>38.219380000000001</c:v>
                </c:pt>
                <c:pt idx="10">
                  <c:v>37.368459999999999</c:v>
                </c:pt>
                <c:pt idx="11">
                  <c:v>36.47878</c:v>
                </c:pt>
                <c:pt idx="12">
                  <c:v>35.6325</c:v>
                </c:pt>
                <c:pt idx="13">
                  <c:v>34.790379999999999</c:v>
                </c:pt>
                <c:pt idx="14">
                  <c:v>33.953629999999997</c:v>
                </c:pt>
                <c:pt idx="15">
                  <c:v>33.084150000000001</c:v>
                </c:pt>
                <c:pt idx="16">
                  <c:v>32.262259999999998</c:v>
                </c:pt>
                <c:pt idx="17">
                  <c:v>31.449490000000001</c:v>
                </c:pt>
                <c:pt idx="18">
                  <c:v>30.647089999999999</c:v>
                </c:pt>
                <c:pt idx="19">
                  <c:v>29.856280000000002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0C-43AB-B595-D6FE41616254}"/>
            </c:ext>
          </c:extLst>
        </c:ser>
        <c:ser>
          <c:idx val="1"/>
          <c:order val="1"/>
          <c:tx>
            <c:strRef>
              <c:f>summary!$C$2</c:f>
              <c:strCache>
                <c:ptCount val="1"/>
                <c:pt idx="0">
                  <c:v>Baseline Scenario BEV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summary!$A$3:$A$22</c:f>
              <c:numCache>
                <c:formatCode>0_);[Red]\(0\)</c:formatCode>
                <c:ptCount val="20"/>
                <c:pt idx="0">
                  <c:v>2021</c:v>
                </c:pt>
                <c:pt idx="1">
                  <c:v>2022.00451</c:v>
                </c:pt>
                <c:pt idx="2">
                  <c:v>2022.9974299999999</c:v>
                </c:pt>
                <c:pt idx="3">
                  <c:v>2024.00324</c:v>
                </c:pt>
                <c:pt idx="4">
                  <c:v>2025.0117600000001</c:v>
                </c:pt>
                <c:pt idx="5">
                  <c:v>2026.02592</c:v>
                </c:pt>
                <c:pt idx="6">
                  <c:v>2027.02928</c:v>
                </c:pt>
                <c:pt idx="7">
                  <c:v>2028.0094999999999</c:v>
                </c:pt>
                <c:pt idx="8">
                  <c:v>2029.02637</c:v>
                </c:pt>
                <c:pt idx="9">
                  <c:v>2030.0123100000001</c:v>
                </c:pt>
                <c:pt idx="10">
                  <c:v>2030.99829</c:v>
                </c:pt>
                <c:pt idx="11">
                  <c:v>2032.0290399999999</c:v>
                </c:pt>
                <c:pt idx="12">
                  <c:v>2033.01188</c:v>
                </c:pt>
                <c:pt idx="13">
                  <c:v>2033.9946399999999</c:v>
                </c:pt>
                <c:pt idx="14">
                  <c:v>2034.97829</c:v>
                </c:pt>
                <c:pt idx="15">
                  <c:v>2036.0107800000001</c:v>
                </c:pt>
                <c:pt idx="16">
                  <c:v>2036.9992500000001</c:v>
                </c:pt>
                <c:pt idx="17">
                  <c:v>2037.99153</c:v>
                </c:pt>
                <c:pt idx="18">
                  <c:v>2038.98858</c:v>
                </c:pt>
                <c:pt idx="19">
                  <c:v>2039.99137</c:v>
                </c:pt>
              </c:numCache>
            </c:numRef>
          </c:cat>
          <c:val>
            <c:numRef>
              <c:f>summary!$C$3:$C$22</c:f>
              <c:numCache>
                <c:formatCode>General</c:formatCode>
                <c:ptCount val="20"/>
                <c:pt idx="0">
                  <c:v>69.959999999999994</c:v>
                </c:pt>
                <c:pt idx="1">
                  <c:v>63.504390000000001</c:v>
                </c:pt>
                <c:pt idx="2">
                  <c:v>58.607979999999998</c:v>
                </c:pt>
                <c:pt idx="3">
                  <c:v>54.935490000000001</c:v>
                </c:pt>
                <c:pt idx="4">
                  <c:v>52.137970000000003</c:v>
                </c:pt>
                <c:pt idx="5">
                  <c:v>49.822929999999999</c:v>
                </c:pt>
                <c:pt idx="6">
                  <c:v>47.812869999999997</c:v>
                </c:pt>
                <c:pt idx="7">
                  <c:v>46.107779999999998</c:v>
                </c:pt>
                <c:pt idx="8">
                  <c:v>44.642710000000001</c:v>
                </c:pt>
                <c:pt idx="9">
                  <c:v>43.356009999999998</c:v>
                </c:pt>
                <c:pt idx="10">
                  <c:v>42.237810000000003</c:v>
                </c:pt>
                <c:pt idx="11">
                  <c:v>41.223779999999998</c:v>
                </c:pt>
                <c:pt idx="12">
                  <c:v>40.301769999999998</c:v>
                </c:pt>
                <c:pt idx="13">
                  <c:v>39.420169999999999</c:v>
                </c:pt>
                <c:pt idx="14">
                  <c:v>38.653680000000001</c:v>
                </c:pt>
                <c:pt idx="15">
                  <c:v>37.91339</c:v>
                </c:pt>
                <c:pt idx="16">
                  <c:v>37.233289999999997</c:v>
                </c:pt>
                <c:pt idx="17">
                  <c:v>36.534689999999998</c:v>
                </c:pt>
                <c:pt idx="18">
                  <c:v>35.888219999999997</c:v>
                </c:pt>
                <c:pt idx="19">
                  <c:v>35.28886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0C-43AB-B595-D6FE41616254}"/>
            </c:ext>
          </c:extLst>
        </c:ser>
        <c:ser>
          <c:idx val="2"/>
          <c:order val="2"/>
          <c:tx>
            <c:strRef>
              <c:f>summary!$D$2</c:f>
              <c:strCache>
                <c:ptCount val="1"/>
                <c:pt idx="0">
                  <c:v>Baseline Scenario PHEV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summary!$A$3:$A$22</c:f>
              <c:numCache>
                <c:formatCode>0_);[Red]\(0\)</c:formatCode>
                <c:ptCount val="20"/>
                <c:pt idx="0">
                  <c:v>2021</c:v>
                </c:pt>
                <c:pt idx="1">
                  <c:v>2022.00451</c:v>
                </c:pt>
                <c:pt idx="2">
                  <c:v>2022.9974299999999</c:v>
                </c:pt>
                <c:pt idx="3">
                  <c:v>2024.00324</c:v>
                </c:pt>
                <c:pt idx="4">
                  <c:v>2025.0117600000001</c:v>
                </c:pt>
                <c:pt idx="5">
                  <c:v>2026.02592</c:v>
                </c:pt>
                <c:pt idx="6">
                  <c:v>2027.02928</c:v>
                </c:pt>
                <c:pt idx="7">
                  <c:v>2028.0094999999999</c:v>
                </c:pt>
                <c:pt idx="8">
                  <c:v>2029.02637</c:v>
                </c:pt>
                <c:pt idx="9">
                  <c:v>2030.0123100000001</c:v>
                </c:pt>
                <c:pt idx="10">
                  <c:v>2030.99829</c:v>
                </c:pt>
                <c:pt idx="11">
                  <c:v>2032.0290399999999</c:v>
                </c:pt>
                <c:pt idx="12">
                  <c:v>2033.01188</c:v>
                </c:pt>
                <c:pt idx="13">
                  <c:v>2033.9946399999999</c:v>
                </c:pt>
                <c:pt idx="14">
                  <c:v>2034.97829</c:v>
                </c:pt>
                <c:pt idx="15">
                  <c:v>2036.0107800000001</c:v>
                </c:pt>
                <c:pt idx="16">
                  <c:v>2036.9992500000001</c:v>
                </c:pt>
                <c:pt idx="17">
                  <c:v>2037.99153</c:v>
                </c:pt>
                <c:pt idx="18">
                  <c:v>2038.98858</c:v>
                </c:pt>
                <c:pt idx="19">
                  <c:v>2039.99137</c:v>
                </c:pt>
              </c:numCache>
            </c:numRef>
          </c:cat>
          <c:val>
            <c:numRef>
              <c:f>summary!$D$3:$D$22</c:f>
              <c:numCache>
                <c:formatCode>General</c:formatCode>
                <c:ptCount val="20"/>
                <c:pt idx="0">
                  <c:v>87.12</c:v>
                </c:pt>
                <c:pt idx="1">
                  <c:v>75.523619999999994</c:v>
                </c:pt>
                <c:pt idx="2">
                  <c:v>70.20926</c:v>
                </c:pt>
                <c:pt idx="3">
                  <c:v>66.755709999999993</c:v>
                </c:pt>
                <c:pt idx="4">
                  <c:v>64.155569999999997</c:v>
                </c:pt>
                <c:pt idx="5">
                  <c:v>62.090850000000003</c:v>
                </c:pt>
                <c:pt idx="6">
                  <c:v>60.268450000000001</c:v>
                </c:pt>
                <c:pt idx="7">
                  <c:v>58.610439999999997</c:v>
                </c:pt>
                <c:pt idx="8">
                  <c:v>57.045650000000002</c:v>
                </c:pt>
                <c:pt idx="9">
                  <c:v>55.630229999999997</c:v>
                </c:pt>
                <c:pt idx="10">
                  <c:v>54.236969999999999</c:v>
                </c:pt>
                <c:pt idx="11">
                  <c:v>52.924770000000002</c:v>
                </c:pt>
                <c:pt idx="12">
                  <c:v>51.632539999999999</c:v>
                </c:pt>
                <c:pt idx="13">
                  <c:v>50.4176</c:v>
                </c:pt>
                <c:pt idx="14">
                  <c:v>49.22072</c:v>
                </c:pt>
                <c:pt idx="15">
                  <c:v>48.097580000000001</c:v>
                </c:pt>
                <c:pt idx="16">
                  <c:v>46.990720000000003</c:v>
                </c:pt>
                <c:pt idx="17">
                  <c:v>45.900080000000003</c:v>
                </c:pt>
                <c:pt idx="18">
                  <c:v>44.878959999999999</c:v>
                </c:pt>
                <c:pt idx="19">
                  <c:v>43.872390000000003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0C-43AB-B595-D6FE41616254}"/>
            </c:ext>
          </c:extLst>
        </c:ser>
        <c:ser>
          <c:idx val="3"/>
          <c:order val="3"/>
          <c:tx>
            <c:strRef>
              <c:f>summary!$E$2</c:f>
              <c:strCache>
                <c:ptCount val="1"/>
                <c:pt idx="0">
                  <c:v>2050 Carbon Neutrality Scenario ICEV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summary!$A$3:$A$22</c:f>
              <c:numCache>
                <c:formatCode>0_);[Red]\(0\)</c:formatCode>
                <c:ptCount val="20"/>
                <c:pt idx="0">
                  <c:v>2021</c:v>
                </c:pt>
                <c:pt idx="1">
                  <c:v>2022.00451</c:v>
                </c:pt>
                <c:pt idx="2">
                  <c:v>2022.9974299999999</c:v>
                </c:pt>
                <c:pt idx="3">
                  <c:v>2024.00324</c:v>
                </c:pt>
                <c:pt idx="4">
                  <c:v>2025.0117600000001</c:v>
                </c:pt>
                <c:pt idx="5">
                  <c:v>2026.02592</c:v>
                </c:pt>
                <c:pt idx="6">
                  <c:v>2027.02928</c:v>
                </c:pt>
                <c:pt idx="7">
                  <c:v>2028.0094999999999</c:v>
                </c:pt>
                <c:pt idx="8">
                  <c:v>2029.02637</c:v>
                </c:pt>
                <c:pt idx="9">
                  <c:v>2030.0123100000001</c:v>
                </c:pt>
                <c:pt idx="10">
                  <c:v>2030.99829</c:v>
                </c:pt>
                <c:pt idx="11">
                  <c:v>2032.0290399999999</c:v>
                </c:pt>
                <c:pt idx="12">
                  <c:v>2033.01188</c:v>
                </c:pt>
                <c:pt idx="13">
                  <c:v>2033.9946399999999</c:v>
                </c:pt>
                <c:pt idx="14">
                  <c:v>2034.97829</c:v>
                </c:pt>
                <c:pt idx="15">
                  <c:v>2036.0107800000001</c:v>
                </c:pt>
                <c:pt idx="16">
                  <c:v>2036.9992500000001</c:v>
                </c:pt>
                <c:pt idx="17">
                  <c:v>2037.99153</c:v>
                </c:pt>
                <c:pt idx="18">
                  <c:v>2038.98858</c:v>
                </c:pt>
                <c:pt idx="19">
                  <c:v>2039.99137</c:v>
                </c:pt>
              </c:numCache>
            </c:numRef>
          </c:cat>
          <c:val>
            <c:numRef>
              <c:f>summary!$E$3:$E$22</c:f>
              <c:numCache>
                <c:formatCode>General</c:formatCode>
                <c:ptCount val="20"/>
                <c:pt idx="0">
                  <c:v>60.36</c:v>
                </c:pt>
                <c:pt idx="1">
                  <c:v>42.672269999999997</c:v>
                </c:pt>
                <c:pt idx="2">
                  <c:v>39.934199999999997</c:v>
                </c:pt>
                <c:pt idx="3">
                  <c:v>37.985950000000003</c:v>
                </c:pt>
                <c:pt idx="4">
                  <c:v>36.521549999999998</c:v>
                </c:pt>
                <c:pt idx="5">
                  <c:v>35.335659999999997</c:v>
                </c:pt>
                <c:pt idx="6">
                  <c:v>34.249049999999997</c:v>
                </c:pt>
                <c:pt idx="7">
                  <c:v>33.334000000000003</c:v>
                </c:pt>
                <c:pt idx="8">
                  <c:v>32.438090000000003</c:v>
                </c:pt>
                <c:pt idx="9">
                  <c:v>31.553149999999999</c:v>
                </c:pt>
                <c:pt idx="10">
                  <c:v>30.67267</c:v>
                </c:pt>
                <c:pt idx="11">
                  <c:v>29.840669999999999</c:v>
                </c:pt>
                <c:pt idx="12">
                  <c:v>28.971579999999999</c:v>
                </c:pt>
                <c:pt idx="13">
                  <c:v>28.154209999999999</c:v>
                </c:pt>
                <c:pt idx="14">
                  <c:v>27.346730000000001</c:v>
                </c:pt>
                <c:pt idx="15">
                  <c:v>26.509419999999999</c:v>
                </c:pt>
                <c:pt idx="16">
                  <c:v>25.727900000000002</c:v>
                </c:pt>
                <c:pt idx="17">
                  <c:v>25.0017</c:v>
                </c:pt>
                <c:pt idx="18">
                  <c:v>24.251850000000001</c:v>
                </c:pt>
                <c:pt idx="19">
                  <c:v>23.52094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0C-43AB-B595-D6FE41616254}"/>
            </c:ext>
          </c:extLst>
        </c:ser>
        <c:ser>
          <c:idx val="4"/>
          <c:order val="4"/>
          <c:tx>
            <c:strRef>
              <c:f>summary!$F$2</c:f>
              <c:strCache>
                <c:ptCount val="1"/>
                <c:pt idx="0">
                  <c:v>2050 Carbon Neutrality Scenario BEV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summary!$A$3:$A$22</c:f>
              <c:numCache>
                <c:formatCode>0_);[Red]\(0\)</c:formatCode>
                <c:ptCount val="20"/>
                <c:pt idx="0">
                  <c:v>2021</c:v>
                </c:pt>
                <c:pt idx="1">
                  <c:v>2022.00451</c:v>
                </c:pt>
                <c:pt idx="2">
                  <c:v>2022.9974299999999</c:v>
                </c:pt>
                <c:pt idx="3">
                  <c:v>2024.00324</c:v>
                </c:pt>
                <c:pt idx="4">
                  <c:v>2025.0117600000001</c:v>
                </c:pt>
                <c:pt idx="5">
                  <c:v>2026.02592</c:v>
                </c:pt>
                <c:pt idx="6">
                  <c:v>2027.02928</c:v>
                </c:pt>
                <c:pt idx="7">
                  <c:v>2028.0094999999999</c:v>
                </c:pt>
                <c:pt idx="8">
                  <c:v>2029.02637</c:v>
                </c:pt>
                <c:pt idx="9">
                  <c:v>2030.0123100000001</c:v>
                </c:pt>
                <c:pt idx="10">
                  <c:v>2030.99829</c:v>
                </c:pt>
                <c:pt idx="11">
                  <c:v>2032.0290399999999</c:v>
                </c:pt>
                <c:pt idx="12">
                  <c:v>2033.01188</c:v>
                </c:pt>
                <c:pt idx="13">
                  <c:v>2033.9946399999999</c:v>
                </c:pt>
                <c:pt idx="14">
                  <c:v>2034.97829</c:v>
                </c:pt>
                <c:pt idx="15">
                  <c:v>2036.0107800000001</c:v>
                </c:pt>
                <c:pt idx="16">
                  <c:v>2036.9992500000001</c:v>
                </c:pt>
                <c:pt idx="17">
                  <c:v>2037.99153</c:v>
                </c:pt>
                <c:pt idx="18">
                  <c:v>2038.98858</c:v>
                </c:pt>
                <c:pt idx="19">
                  <c:v>2039.99137</c:v>
                </c:pt>
              </c:numCache>
            </c:numRef>
          </c:cat>
          <c:val>
            <c:numRef>
              <c:f>summary!$F$3:$F$22</c:f>
              <c:numCache>
                <c:formatCode>General</c:formatCode>
                <c:ptCount val="20"/>
                <c:pt idx="0">
                  <c:v>69.959999999999994</c:v>
                </c:pt>
                <c:pt idx="1">
                  <c:v>52.098089999999999</c:v>
                </c:pt>
                <c:pt idx="2">
                  <c:v>47.421750000000003</c:v>
                </c:pt>
                <c:pt idx="3">
                  <c:v>44.255769999999998</c:v>
                </c:pt>
                <c:pt idx="4">
                  <c:v>41.805869999999999</c:v>
                </c:pt>
                <c:pt idx="5">
                  <c:v>39.827150000000003</c:v>
                </c:pt>
                <c:pt idx="6">
                  <c:v>38.096809999999998</c:v>
                </c:pt>
                <c:pt idx="7">
                  <c:v>36.539560000000002</c:v>
                </c:pt>
                <c:pt idx="8">
                  <c:v>35.08596</c:v>
                </c:pt>
                <c:pt idx="9">
                  <c:v>33.794110000000003</c:v>
                </c:pt>
                <c:pt idx="10">
                  <c:v>32.537399999999998</c:v>
                </c:pt>
                <c:pt idx="11">
                  <c:v>31.372160000000001</c:v>
                </c:pt>
                <c:pt idx="12">
                  <c:v>30.292349999999999</c:v>
                </c:pt>
                <c:pt idx="13">
                  <c:v>29.237660000000002</c:v>
                </c:pt>
                <c:pt idx="14">
                  <c:v>28.206769999999999</c:v>
                </c:pt>
                <c:pt idx="15">
                  <c:v>27.250889999999998</c:v>
                </c:pt>
                <c:pt idx="16">
                  <c:v>26.365629999999999</c:v>
                </c:pt>
                <c:pt idx="17">
                  <c:v>25.44577</c:v>
                </c:pt>
                <c:pt idx="18">
                  <c:v>24.59252</c:v>
                </c:pt>
                <c:pt idx="19">
                  <c:v>23.753360000000001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0C-43AB-B595-D6FE41616254}"/>
            </c:ext>
          </c:extLst>
        </c:ser>
        <c:ser>
          <c:idx val="5"/>
          <c:order val="5"/>
          <c:tx>
            <c:strRef>
              <c:f>summary!$G$2</c:f>
              <c:strCache>
                <c:ptCount val="1"/>
                <c:pt idx="0">
                  <c:v>2050 Carbon Neutrality Scenario PHEV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summary!$A$3:$A$22</c:f>
              <c:numCache>
                <c:formatCode>0_);[Red]\(0\)</c:formatCode>
                <c:ptCount val="20"/>
                <c:pt idx="0">
                  <c:v>2021</c:v>
                </c:pt>
                <c:pt idx="1">
                  <c:v>2022.00451</c:v>
                </c:pt>
                <c:pt idx="2">
                  <c:v>2022.9974299999999</c:v>
                </c:pt>
                <c:pt idx="3">
                  <c:v>2024.00324</c:v>
                </c:pt>
                <c:pt idx="4">
                  <c:v>2025.0117600000001</c:v>
                </c:pt>
                <c:pt idx="5">
                  <c:v>2026.02592</c:v>
                </c:pt>
                <c:pt idx="6">
                  <c:v>2027.02928</c:v>
                </c:pt>
                <c:pt idx="7">
                  <c:v>2028.0094999999999</c:v>
                </c:pt>
                <c:pt idx="8">
                  <c:v>2029.02637</c:v>
                </c:pt>
                <c:pt idx="9">
                  <c:v>2030.0123100000001</c:v>
                </c:pt>
                <c:pt idx="10">
                  <c:v>2030.99829</c:v>
                </c:pt>
                <c:pt idx="11">
                  <c:v>2032.0290399999999</c:v>
                </c:pt>
                <c:pt idx="12">
                  <c:v>2033.01188</c:v>
                </c:pt>
                <c:pt idx="13">
                  <c:v>2033.9946399999999</c:v>
                </c:pt>
                <c:pt idx="14">
                  <c:v>2034.97829</c:v>
                </c:pt>
                <c:pt idx="15">
                  <c:v>2036.0107800000001</c:v>
                </c:pt>
                <c:pt idx="16">
                  <c:v>2036.9992500000001</c:v>
                </c:pt>
                <c:pt idx="17">
                  <c:v>2037.99153</c:v>
                </c:pt>
                <c:pt idx="18">
                  <c:v>2038.98858</c:v>
                </c:pt>
                <c:pt idx="19">
                  <c:v>2039.99137</c:v>
                </c:pt>
              </c:numCache>
            </c:numRef>
          </c:cat>
          <c:val>
            <c:numRef>
              <c:f>summary!$G$3:$G$22</c:f>
              <c:numCache>
                <c:formatCode>General</c:formatCode>
                <c:ptCount val="20"/>
                <c:pt idx="0">
                  <c:v>87.12</c:v>
                </c:pt>
                <c:pt idx="1">
                  <c:v>62.701720000000002</c:v>
                </c:pt>
                <c:pt idx="2">
                  <c:v>58.710760000000001</c:v>
                </c:pt>
                <c:pt idx="3">
                  <c:v>55.756270000000001</c:v>
                </c:pt>
                <c:pt idx="4">
                  <c:v>53.40231</c:v>
                </c:pt>
                <c:pt idx="5">
                  <c:v>51.47193</c:v>
                </c:pt>
                <c:pt idx="6">
                  <c:v>49.734859999999998</c:v>
                </c:pt>
                <c:pt idx="7">
                  <c:v>48.188630000000003</c:v>
                </c:pt>
                <c:pt idx="8">
                  <c:v>46.827550000000002</c:v>
                </c:pt>
                <c:pt idx="9">
                  <c:v>45.514569999999999</c:v>
                </c:pt>
                <c:pt idx="10">
                  <c:v>44.377200000000002</c:v>
                </c:pt>
                <c:pt idx="11">
                  <c:v>43.279380000000003</c:v>
                </c:pt>
                <c:pt idx="12">
                  <c:v>42.275500000000001</c:v>
                </c:pt>
                <c:pt idx="13">
                  <c:v>41.300409999999999</c:v>
                </c:pt>
                <c:pt idx="14">
                  <c:v>40.40616</c:v>
                </c:pt>
                <c:pt idx="15">
                  <c:v>39.53201</c:v>
                </c:pt>
                <c:pt idx="16">
                  <c:v>38.728400000000001</c:v>
                </c:pt>
                <c:pt idx="17">
                  <c:v>37.885689999999997</c:v>
                </c:pt>
                <c:pt idx="18">
                  <c:v>37.106949999999998</c:v>
                </c:pt>
                <c:pt idx="19">
                  <c:v>36.336919999999999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70C-43AB-B595-D6FE41616254}"/>
            </c:ext>
          </c:extLst>
        </c:ser>
        <c:ser>
          <c:idx val="6"/>
          <c:order val="6"/>
          <c:tx>
            <c:strRef>
              <c:f>summary!$H$2</c:f>
              <c:strCache>
                <c:ptCount val="1"/>
                <c:pt idx="0">
                  <c:v>2050 Carbon Neutrality Scenario ICEV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summary!$A$3:$A$22</c:f>
              <c:numCache>
                <c:formatCode>0_);[Red]\(0\)</c:formatCode>
                <c:ptCount val="20"/>
                <c:pt idx="0">
                  <c:v>2021</c:v>
                </c:pt>
                <c:pt idx="1">
                  <c:v>2022.00451</c:v>
                </c:pt>
                <c:pt idx="2">
                  <c:v>2022.9974299999999</c:v>
                </c:pt>
                <c:pt idx="3">
                  <c:v>2024.00324</c:v>
                </c:pt>
                <c:pt idx="4">
                  <c:v>2025.0117600000001</c:v>
                </c:pt>
                <c:pt idx="5">
                  <c:v>2026.02592</c:v>
                </c:pt>
                <c:pt idx="6">
                  <c:v>2027.02928</c:v>
                </c:pt>
                <c:pt idx="7">
                  <c:v>2028.0094999999999</c:v>
                </c:pt>
                <c:pt idx="8">
                  <c:v>2029.02637</c:v>
                </c:pt>
                <c:pt idx="9">
                  <c:v>2030.0123100000001</c:v>
                </c:pt>
                <c:pt idx="10">
                  <c:v>2030.99829</c:v>
                </c:pt>
                <c:pt idx="11">
                  <c:v>2032.0290399999999</c:v>
                </c:pt>
                <c:pt idx="12">
                  <c:v>2033.01188</c:v>
                </c:pt>
                <c:pt idx="13">
                  <c:v>2033.9946399999999</c:v>
                </c:pt>
                <c:pt idx="14">
                  <c:v>2034.97829</c:v>
                </c:pt>
                <c:pt idx="15">
                  <c:v>2036.0107800000001</c:v>
                </c:pt>
                <c:pt idx="16">
                  <c:v>2036.9992500000001</c:v>
                </c:pt>
                <c:pt idx="17">
                  <c:v>2037.99153</c:v>
                </c:pt>
                <c:pt idx="18">
                  <c:v>2038.98858</c:v>
                </c:pt>
                <c:pt idx="19">
                  <c:v>2039.99137</c:v>
                </c:pt>
              </c:numCache>
            </c:numRef>
          </c:cat>
          <c:val>
            <c:numRef>
              <c:f>summary!$H$3:$H$22</c:f>
              <c:numCache>
                <c:formatCode>General</c:formatCode>
                <c:ptCount val="20"/>
                <c:pt idx="0">
                  <c:v>60.36</c:v>
                </c:pt>
                <c:pt idx="1">
                  <c:v>46.442210000000003</c:v>
                </c:pt>
                <c:pt idx="2">
                  <c:v>43.400280000000002</c:v>
                </c:pt>
                <c:pt idx="3">
                  <c:v>41.44773</c:v>
                </c:pt>
                <c:pt idx="4">
                  <c:v>39.931179999999998</c:v>
                </c:pt>
                <c:pt idx="5">
                  <c:v>38.748379999999997</c:v>
                </c:pt>
                <c:pt idx="6">
                  <c:v>37.759279999999997</c:v>
                </c:pt>
                <c:pt idx="7">
                  <c:v>36.850499999999997</c:v>
                </c:pt>
                <c:pt idx="8">
                  <c:v>35.967199999999998</c:v>
                </c:pt>
                <c:pt idx="9">
                  <c:v>35.141480000000001</c:v>
                </c:pt>
                <c:pt idx="10">
                  <c:v>34.324469999999998</c:v>
                </c:pt>
                <c:pt idx="11">
                  <c:v>33.515160000000002</c:v>
                </c:pt>
                <c:pt idx="12">
                  <c:v>32.713889999999999</c:v>
                </c:pt>
                <c:pt idx="13">
                  <c:v>31.9604</c:v>
                </c:pt>
                <c:pt idx="14">
                  <c:v>31.175689999999999</c:v>
                </c:pt>
                <c:pt idx="15">
                  <c:v>30.399930000000001</c:v>
                </c:pt>
                <c:pt idx="16">
                  <c:v>29.63345</c:v>
                </c:pt>
                <c:pt idx="17">
                  <c:v>28.914159999999999</c:v>
                </c:pt>
                <c:pt idx="18">
                  <c:v>28.16666</c:v>
                </c:pt>
                <c:pt idx="19">
                  <c:v>27.465979999999998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70C-43AB-B595-D6FE41616254}"/>
            </c:ext>
          </c:extLst>
        </c:ser>
        <c:ser>
          <c:idx val="7"/>
          <c:order val="7"/>
          <c:tx>
            <c:strRef>
              <c:f>summary!$I$2</c:f>
              <c:strCache>
                <c:ptCount val="1"/>
                <c:pt idx="0">
                  <c:v>2050 Carbon Neutrality Scenario BEV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summary!$A$3:$A$22</c:f>
              <c:numCache>
                <c:formatCode>0_);[Red]\(0\)</c:formatCode>
                <c:ptCount val="20"/>
                <c:pt idx="0">
                  <c:v>2021</c:v>
                </c:pt>
                <c:pt idx="1">
                  <c:v>2022.00451</c:v>
                </c:pt>
                <c:pt idx="2">
                  <c:v>2022.9974299999999</c:v>
                </c:pt>
                <c:pt idx="3">
                  <c:v>2024.00324</c:v>
                </c:pt>
                <c:pt idx="4">
                  <c:v>2025.0117600000001</c:v>
                </c:pt>
                <c:pt idx="5">
                  <c:v>2026.02592</c:v>
                </c:pt>
                <c:pt idx="6">
                  <c:v>2027.02928</c:v>
                </c:pt>
                <c:pt idx="7">
                  <c:v>2028.0094999999999</c:v>
                </c:pt>
                <c:pt idx="8">
                  <c:v>2029.02637</c:v>
                </c:pt>
                <c:pt idx="9">
                  <c:v>2030.0123100000001</c:v>
                </c:pt>
                <c:pt idx="10">
                  <c:v>2030.99829</c:v>
                </c:pt>
                <c:pt idx="11">
                  <c:v>2032.0290399999999</c:v>
                </c:pt>
                <c:pt idx="12">
                  <c:v>2033.01188</c:v>
                </c:pt>
                <c:pt idx="13">
                  <c:v>2033.9946399999999</c:v>
                </c:pt>
                <c:pt idx="14">
                  <c:v>2034.97829</c:v>
                </c:pt>
                <c:pt idx="15">
                  <c:v>2036.0107800000001</c:v>
                </c:pt>
                <c:pt idx="16">
                  <c:v>2036.9992500000001</c:v>
                </c:pt>
                <c:pt idx="17">
                  <c:v>2037.99153</c:v>
                </c:pt>
                <c:pt idx="18">
                  <c:v>2038.98858</c:v>
                </c:pt>
                <c:pt idx="19">
                  <c:v>2039.99137</c:v>
                </c:pt>
              </c:numCache>
            </c:numRef>
          </c:cat>
          <c:val>
            <c:numRef>
              <c:f>summary!$I$3:$I$22</c:f>
              <c:numCache>
                <c:formatCode>General</c:formatCode>
                <c:ptCount val="20"/>
                <c:pt idx="0">
                  <c:v>69.959999999999994</c:v>
                </c:pt>
                <c:pt idx="1">
                  <c:v>58.592959999999998</c:v>
                </c:pt>
                <c:pt idx="2">
                  <c:v>53.090719999999997</c:v>
                </c:pt>
                <c:pt idx="3">
                  <c:v>49.515230000000003</c:v>
                </c:pt>
                <c:pt idx="4">
                  <c:v>46.827939999999998</c:v>
                </c:pt>
                <c:pt idx="5">
                  <c:v>44.596690000000002</c:v>
                </c:pt>
                <c:pt idx="6">
                  <c:v>42.749009999999998</c:v>
                </c:pt>
                <c:pt idx="7">
                  <c:v>41.089500000000001</c:v>
                </c:pt>
                <c:pt idx="8">
                  <c:v>39.674280000000003</c:v>
                </c:pt>
                <c:pt idx="9">
                  <c:v>38.434600000000003</c:v>
                </c:pt>
                <c:pt idx="10">
                  <c:v>37.255200000000002</c:v>
                </c:pt>
                <c:pt idx="11">
                  <c:v>36.232379999999999</c:v>
                </c:pt>
                <c:pt idx="12">
                  <c:v>35.300139999999999</c:v>
                </c:pt>
                <c:pt idx="13">
                  <c:v>34.402470000000001</c:v>
                </c:pt>
                <c:pt idx="14">
                  <c:v>33.580559999999998</c:v>
                </c:pt>
                <c:pt idx="15">
                  <c:v>32.783110000000001</c:v>
                </c:pt>
                <c:pt idx="16">
                  <c:v>32.00694</c:v>
                </c:pt>
                <c:pt idx="17">
                  <c:v>31.29054</c:v>
                </c:pt>
                <c:pt idx="18">
                  <c:v>30.587579999999999</c:v>
                </c:pt>
                <c:pt idx="19">
                  <c:v>29.93582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70C-43AB-B595-D6FE41616254}"/>
            </c:ext>
          </c:extLst>
        </c:ser>
        <c:ser>
          <c:idx val="8"/>
          <c:order val="8"/>
          <c:tx>
            <c:strRef>
              <c:f>summary!$J$2</c:f>
              <c:strCache>
                <c:ptCount val="1"/>
                <c:pt idx="0">
                  <c:v>2050 Carbon Neutrality Scenario PHEV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summary!$A$3:$A$22</c:f>
              <c:numCache>
                <c:formatCode>0_);[Red]\(0\)</c:formatCode>
                <c:ptCount val="20"/>
                <c:pt idx="0">
                  <c:v>2021</c:v>
                </c:pt>
                <c:pt idx="1">
                  <c:v>2022.00451</c:v>
                </c:pt>
                <c:pt idx="2">
                  <c:v>2022.9974299999999</c:v>
                </c:pt>
                <c:pt idx="3">
                  <c:v>2024.00324</c:v>
                </c:pt>
                <c:pt idx="4">
                  <c:v>2025.0117600000001</c:v>
                </c:pt>
                <c:pt idx="5">
                  <c:v>2026.02592</c:v>
                </c:pt>
                <c:pt idx="6">
                  <c:v>2027.02928</c:v>
                </c:pt>
                <c:pt idx="7">
                  <c:v>2028.0094999999999</c:v>
                </c:pt>
                <c:pt idx="8">
                  <c:v>2029.02637</c:v>
                </c:pt>
                <c:pt idx="9">
                  <c:v>2030.0123100000001</c:v>
                </c:pt>
                <c:pt idx="10">
                  <c:v>2030.99829</c:v>
                </c:pt>
                <c:pt idx="11">
                  <c:v>2032.0290399999999</c:v>
                </c:pt>
                <c:pt idx="12">
                  <c:v>2033.01188</c:v>
                </c:pt>
                <c:pt idx="13">
                  <c:v>2033.9946399999999</c:v>
                </c:pt>
                <c:pt idx="14">
                  <c:v>2034.97829</c:v>
                </c:pt>
                <c:pt idx="15">
                  <c:v>2036.0107800000001</c:v>
                </c:pt>
                <c:pt idx="16">
                  <c:v>2036.9992500000001</c:v>
                </c:pt>
                <c:pt idx="17">
                  <c:v>2037.99153</c:v>
                </c:pt>
                <c:pt idx="18">
                  <c:v>2038.98858</c:v>
                </c:pt>
                <c:pt idx="19">
                  <c:v>2039.99137</c:v>
                </c:pt>
              </c:numCache>
            </c:numRef>
          </c:cat>
          <c:val>
            <c:numRef>
              <c:f>summary!$J$3:$J$22</c:f>
              <c:numCache>
                <c:formatCode>General</c:formatCode>
                <c:ptCount val="20"/>
                <c:pt idx="0">
                  <c:v>87.12</c:v>
                </c:pt>
                <c:pt idx="1">
                  <c:v>68.623549999999994</c:v>
                </c:pt>
                <c:pt idx="2">
                  <c:v>64.112650000000002</c:v>
                </c:pt>
                <c:pt idx="3">
                  <c:v>61.078470000000003</c:v>
                </c:pt>
                <c:pt idx="4">
                  <c:v>58.705590000000001</c:v>
                </c:pt>
                <c:pt idx="5">
                  <c:v>56.744840000000003</c:v>
                </c:pt>
                <c:pt idx="6">
                  <c:v>55.034590000000001</c:v>
                </c:pt>
                <c:pt idx="7">
                  <c:v>53.493830000000003</c:v>
                </c:pt>
                <c:pt idx="8">
                  <c:v>52.048549999999999</c:v>
                </c:pt>
                <c:pt idx="9">
                  <c:v>50.694240000000001</c:v>
                </c:pt>
                <c:pt idx="10">
                  <c:v>49.363909999999997</c:v>
                </c:pt>
                <c:pt idx="11">
                  <c:v>48.118499999999997</c:v>
                </c:pt>
                <c:pt idx="12">
                  <c:v>46.8934</c:v>
                </c:pt>
                <c:pt idx="13">
                  <c:v>45.747700000000002</c:v>
                </c:pt>
                <c:pt idx="14">
                  <c:v>44.619059999999998</c:v>
                </c:pt>
                <c:pt idx="15">
                  <c:v>43.50685</c:v>
                </c:pt>
                <c:pt idx="16">
                  <c:v>42.467790000000001</c:v>
                </c:pt>
                <c:pt idx="17">
                  <c:v>41.442390000000003</c:v>
                </c:pt>
                <c:pt idx="18">
                  <c:v>40.430140000000002</c:v>
                </c:pt>
                <c:pt idx="19">
                  <c:v>39.430500000000002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70C-43AB-B595-D6FE41616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8535328"/>
        <c:axId val="638549248"/>
      </c:lineChart>
      <c:catAx>
        <c:axId val="638535328"/>
        <c:scaling>
          <c:orientation val="minMax"/>
        </c:scaling>
        <c:delete val="0"/>
        <c:axPos val="b"/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38549248"/>
        <c:crosses val="autoZero"/>
        <c:auto val="1"/>
        <c:lblAlgn val="ctr"/>
        <c:lblOffset val="100"/>
        <c:noMultiLvlLbl val="0"/>
      </c:catAx>
      <c:valAx>
        <c:axId val="638549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3853532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485774</xdr:colOff>
      <xdr:row>32</xdr:row>
      <xdr:rowOff>76200</xdr:rowOff>
    </xdr:from>
    <xdr:to>
      <xdr:col>21</xdr:col>
      <xdr:colOff>371475</xdr:colOff>
      <xdr:row>53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F972771-D6EE-4B54-8C3E-DA9F852CF3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495300</xdr:colOff>
      <xdr:row>6</xdr:row>
      <xdr:rowOff>19050</xdr:rowOff>
    </xdr:from>
    <xdr:to>
      <xdr:col>21</xdr:col>
      <xdr:colOff>381001</xdr:colOff>
      <xdr:row>26</xdr:row>
      <xdr:rowOff>142875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EB528A7-C383-4822-85A8-68D4DA6362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26278-8AE0-4A15-884D-66C474AEA3FC}">
  <dimension ref="A1:R53"/>
  <sheetViews>
    <sheetView zoomScale="81" zoomScaleNormal="85" workbookViewId="0">
      <selection activeCell="E5" sqref="E5:F24"/>
    </sheetView>
  </sheetViews>
  <sheetFormatPr defaultColWidth="9" defaultRowHeight="14.15" x14ac:dyDescent="0.35"/>
  <cols>
    <col min="1" max="1" width="9" style="1"/>
    <col min="2" max="2" width="21.35546875" style="1" customWidth="1"/>
    <col min="3" max="3" width="16" style="1" customWidth="1"/>
    <col min="4" max="4" width="19.35546875" style="2" customWidth="1"/>
    <col min="5" max="6" width="17.140625" style="2" customWidth="1"/>
    <col min="7" max="7" width="11.5" style="2" customWidth="1"/>
    <col min="8" max="8" width="13.85546875" style="2" customWidth="1"/>
    <col min="9" max="14" width="9" style="2"/>
    <col min="15" max="16" width="11.2109375" style="2" bestFit="1" customWidth="1"/>
    <col min="17" max="17" width="12.640625" style="2" bestFit="1" customWidth="1"/>
    <col min="18" max="16384" width="9" style="2"/>
  </cols>
  <sheetData>
    <row r="1" spans="1:18" ht="14.6" x14ac:dyDescent="0.35">
      <c r="A1" s="1" t="s">
        <v>0</v>
      </c>
      <c r="B1" s="1" t="s">
        <v>8</v>
      </c>
      <c r="C1" s="1" t="s">
        <v>1</v>
      </c>
      <c r="D1" s="1" t="s">
        <v>24</v>
      </c>
      <c r="E1" s="1" t="s">
        <v>63</v>
      </c>
      <c r="F1" s="1" t="s">
        <v>66</v>
      </c>
      <c r="G1" s="3" t="s">
        <v>4</v>
      </c>
      <c r="H1" s="3" t="s">
        <v>6</v>
      </c>
      <c r="J1" s="27"/>
    </row>
    <row r="2" spans="1:18" x14ac:dyDescent="0.35">
      <c r="A2" s="1">
        <v>2018</v>
      </c>
      <c r="B2" s="1">
        <v>25411</v>
      </c>
      <c r="C2" s="1">
        <v>202332</v>
      </c>
      <c r="D2" s="2">
        <v>10790</v>
      </c>
    </row>
    <row r="3" spans="1:18" x14ac:dyDescent="0.35">
      <c r="A3" s="1">
        <v>2019</v>
      </c>
      <c r="B3" s="1">
        <v>23562</v>
      </c>
      <c r="C3" s="1">
        <v>222992</v>
      </c>
      <c r="D3" s="2">
        <v>10590</v>
      </c>
    </row>
    <row r="4" spans="1:18" x14ac:dyDescent="0.35">
      <c r="A4" s="1">
        <v>2020</v>
      </c>
      <c r="B4" s="1">
        <v>24584</v>
      </c>
      <c r="C4" s="1">
        <v>240900</v>
      </c>
      <c r="D4" s="2">
        <v>10560</v>
      </c>
      <c r="G4" s="12"/>
      <c r="H4" s="12"/>
    </row>
    <row r="5" spans="1:18" s="21" customFormat="1" x14ac:dyDescent="0.35">
      <c r="A5" s="21">
        <v>2021</v>
      </c>
      <c r="B5" s="21">
        <v>25535</v>
      </c>
      <c r="C5" s="21">
        <v>258441</v>
      </c>
      <c r="D5" s="21">
        <v>10540</v>
      </c>
      <c r="E5" s="2">
        <v>60.36</v>
      </c>
      <c r="F5" s="2">
        <v>205.33</v>
      </c>
      <c r="G5" s="15">
        <f>B5*D5*15*E5+C5*F5*D5</f>
        <v>802990738246.20007</v>
      </c>
      <c r="H5" s="15">
        <f>(G5)/100000000000</f>
        <v>8.0299073824620013</v>
      </c>
    </row>
    <row r="6" spans="1:18" x14ac:dyDescent="0.35">
      <c r="A6" s="1">
        <v>2022</v>
      </c>
      <c r="B6" s="1">
        <v>26419</v>
      </c>
      <c r="C6" s="1">
        <v>275271</v>
      </c>
      <c r="D6" s="2">
        <v>10530</v>
      </c>
      <c r="E6" s="2">
        <v>42.672269999999997</v>
      </c>
      <c r="F6" s="2">
        <v>189.54605000000001</v>
      </c>
      <c r="G6" s="15">
        <f>B6*D6*15*E6+C6*F6*D6</f>
        <v>727485175425.64502</v>
      </c>
      <c r="H6" s="15">
        <f t="shared" ref="H6:H24" si="0">(G6)/100000000000</f>
        <v>7.2748517542564501</v>
      </c>
      <c r="J6" s="21"/>
      <c r="K6" s="21"/>
      <c r="L6" s="21"/>
      <c r="M6" s="21"/>
      <c r="O6" s="21"/>
      <c r="P6" s="21"/>
      <c r="Q6" s="21"/>
      <c r="R6" s="21"/>
    </row>
    <row r="7" spans="1:18" x14ac:dyDescent="0.35">
      <c r="A7" s="1">
        <v>2023</v>
      </c>
      <c r="B7" s="1">
        <v>27241</v>
      </c>
      <c r="C7" s="1">
        <v>291214</v>
      </c>
      <c r="D7" s="2">
        <v>10550</v>
      </c>
      <c r="E7" s="2">
        <v>39.934199999999997</v>
      </c>
      <c r="F7" s="2">
        <v>178.87989999999999</v>
      </c>
      <c r="G7" s="15">
        <f>B7*D7*15*E7+C7*F7*D7</f>
        <v>721725967698.37988</v>
      </c>
      <c r="H7" s="15">
        <f t="shared" si="0"/>
        <v>7.2172596769837991</v>
      </c>
      <c r="J7" s="21"/>
      <c r="K7" s="21"/>
      <c r="L7" s="21"/>
      <c r="M7" s="21"/>
      <c r="O7" s="21"/>
      <c r="P7" s="21"/>
      <c r="Q7" s="21"/>
      <c r="R7" s="21"/>
    </row>
    <row r="8" spans="1:18" x14ac:dyDescent="0.35">
      <c r="A8" s="1">
        <v>2024</v>
      </c>
      <c r="B8" s="1">
        <v>27993</v>
      </c>
      <c r="C8" s="1">
        <v>306166</v>
      </c>
      <c r="D8" s="2">
        <v>10590</v>
      </c>
      <c r="E8" s="2">
        <v>37.985950000000003</v>
      </c>
      <c r="F8" s="2">
        <v>171.22905</v>
      </c>
      <c r="G8" s="15">
        <f>B8*D8*15*E8+C8*F8*D8</f>
        <v>724087266016.05444</v>
      </c>
      <c r="H8" s="15">
        <f t="shared" si="0"/>
        <v>7.2408726601605444</v>
      </c>
      <c r="J8" s="21"/>
      <c r="K8" s="21"/>
      <c r="L8" s="21"/>
      <c r="M8" s="21"/>
      <c r="O8" s="21"/>
      <c r="P8" s="21"/>
      <c r="Q8" s="21"/>
      <c r="R8" s="21"/>
    </row>
    <row r="9" spans="1:18" x14ac:dyDescent="0.35">
      <c r="A9" s="1">
        <v>2025</v>
      </c>
      <c r="B9" s="1">
        <v>28671</v>
      </c>
      <c r="C9" s="1">
        <v>320049</v>
      </c>
      <c r="D9" s="2">
        <v>10670</v>
      </c>
      <c r="E9" s="2">
        <v>36.521549999999998</v>
      </c>
      <c r="F9" s="2">
        <v>165.22307000000001</v>
      </c>
      <c r="G9" s="15">
        <f>B9*D9*15*E9+C9*F9*D9</f>
        <v>731813886861.69067</v>
      </c>
      <c r="H9" s="15">
        <f t="shared" si="0"/>
        <v>7.3181388686169067</v>
      </c>
      <c r="J9" s="21"/>
      <c r="K9" s="21"/>
      <c r="L9" s="21"/>
      <c r="M9" s="21"/>
      <c r="O9" s="21"/>
      <c r="P9" s="21"/>
      <c r="Q9" s="21"/>
      <c r="R9" s="21"/>
    </row>
    <row r="10" spans="1:18" x14ac:dyDescent="0.35">
      <c r="A10" s="1">
        <v>2026</v>
      </c>
      <c r="B10" s="1">
        <v>29267</v>
      </c>
      <c r="C10" s="1">
        <v>332813</v>
      </c>
      <c r="D10" s="2">
        <v>10790</v>
      </c>
      <c r="E10" s="2">
        <v>35.335659999999997</v>
      </c>
      <c r="F10" s="2">
        <v>160.34636</v>
      </c>
      <c r="G10" s="15">
        <f>B10*D10*15*E10+C10*F10*D10</f>
        <v>743192374067.69421</v>
      </c>
      <c r="H10" s="15">
        <f t="shared" si="0"/>
        <v>7.4319237406769423</v>
      </c>
      <c r="J10" s="21"/>
      <c r="K10" s="21"/>
      <c r="L10" s="21"/>
      <c r="M10" s="21"/>
      <c r="O10" s="21"/>
      <c r="P10" s="21"/>
      <c r="Q10" s="21"/>
      <c r="R10" s="21"/>
    </row>
    <row r="11" spans="1:18" x14ac:dyDescent="0.35">
      <c r="A11" s="1">
        <v>2027</v>
      </c>
      <c r="B11" s="1">
        <v>29821</v>
      </c>
      <c r="C11" s="1">
        <v>344472</v>
      </c>
      <c r="D11" s="2">
        <v>10940</v>
      </c>
      <c r="E11" s="2">
        <v>34.249049999999997</v>
      </c>
      <c r="F11" s="2">
        <v>156.69066000000001</v>
      </c>
      <c r="G11" s="15">
        <f>B11*D11*15*E11+C11*F11*D11</f>
        <v>758094507625.03381</v>
      </c>
      <c r="H11" s="15">
        <f t="shared" si="0"/>
        <v>7.5809450762503383</v>
      </c>
      <c r="J11" s="21"/>
      <c r="K11" s="21"/>
      <c r="L11" s="21"/>
      <c r="M11" s="21"/>
      <c r="O11" s="21"/>
      <c r="P11" s="21"/>
      <c r="Q11" s="21"/>
      <c r="R11" s="21"/>
    </row>
    <row r="12" spans="1:18" x14ac:dyDescent="0.35">
      <c r="A12" s="1">
        <v>2028</v>
      </c>
      <c r="B12" s="1">
        <v>30337</v>
      </c>
      <c r="C12" s="1">
        <v>355083</v>
      </c>
      <c r="D12" s="2">
        <v>11100</v>
      </c>
      <c r="E12" s="2">
        <v>33.334000000000003</v>
      </c>
      <c r="F12" s="2">
        <v>153.97254000000001</v>
      </c>
      <c r="G12" s="15">
        <f>B12*D12*15*E12+C12*F12*D12</f>
        <v>775244366178.10205</v>
      </c>
      <c r="H12" s="15">
        <f t="shared" si="0"/>
        <v>7.7524436617810206</v>
      </c>
      <c r="J12" s="21"/>
      <c r="K12" s="21"/>
      <c r="L12" s="21"/>
      <c r="M12" s="21"/>
      <c r="O12" s="21"/>
      <c r="P12" s="21"/>
      <c r="Q12" s="21"/>
      <c r="R12" s="21"/>
    </row>
    <row r="13" spans="1:18" x14ac:dyDescent="0.35">
      <c r="A13" s="1">
        <v>2029</v>
      </c>
      <c r="B13" s="1">
        <v>30767</v>
      </c>
      <c r="C13" s="1">
        <v>364714</v>
      </c>
      <c r="D13" s="2">
        <v>11270</v>
      </c>
      <c r="E13" s="2">
        <v>32.438090000000003</v>
      </c>
      <c r="F13" s="2">
        <v>151.80099000000001</v>
      </c>
      <c r="G13" s="15">
        <f>B13*D13*15*E13+C13*F13*D13</f>
        <v>792667414403.33386</v>
      </c>
      <c r="H13" s="15">
        <f t="shared" si="0"/>
        <v>7.9266741440333384</v>
      </c>
      <c r="J13" s="21"/>
      <c r="K13" s="21"/>
      <c r="L13" s="21"/>
      <c r="M13" s="21"/>
      <c r="O13" s="21"/>
      <c r="P13" s="21"/>
      <c r="Q13" s="21"/>
      <c r="R13" s="21"/>
    </row>
    <row r="14" spans="1:18" x14ac:dyDescent="0.35">
      <c r="A14" s="1">
        <v>2030</v>
      </c>
      <c r="B14" s="1">
        <v>31057</v>
      </c>
      <c r="C14" s="1">
        <v>373443</v>
      </c>
      <c r="D14" s="2">
        <v>11440</v>
      </c>
      <c r="E14" s="2">
        <v>31.553149999999999</v>
      </c>
      <c r="F14" s="2">
        <v>149.98152999999999</v>
      </c>
      <c r="G14" s="15">
        <f>B14*D14*15*E14+C14*F14*D14</f>
        <v>808908045099.89758</v>
      </c>
      <c r="H14" s="15">
        <f t="shared" si="0"/>
        <v>8.089080450998976</v>
      </c>
      <c r="J14" s="21"/>
      <c r="K14" s="21"/>
      <c r="L14" s="21"/>
      <c r="M14" s="21"/>
      <c r="O14" s="21"/>
      <c r="P14" s="21"/>
      <c r="Q14" s="21"/>
      <c r="R14" s="21"/>
    </row>
    <row r="15" spans="1:18" x14ac:dyDescent="0.35">
      <c r="A15" s="1">
        <v>2031</v>
      </c>
      <c r="B15" s="1">
        <v>31116</v>
      </c>
      <c r="C15" s="1">
        <v>381268</v>
      </c>
      <c r="D15" s="2">
        <v>11620</v>
      </c>
      <c r="E15" s="2">
        <v>30.67267</v>
      </c>
      <c r="F15" s="2">
        <v>148.55958000000001</v>
      </c>
      <c r="G15" s="15">
        <f>B15*D15*15*E15+C15*F15*D15</f>
        <v>824522384460.44885</v>
      </c>
      <c r="H15" s="15">
        <f t="shared" si="0"/>
        <v>8.2452238446044888</v>
      </c>
      <c r="J15" s="21"/>
      <c r="K15" s="21"/>
      <c r="L15" s="21"/>
      <c r="M15" s="21"/>
      <c r="O15" s="21"/>
      <c r="P15" s="21"/>
      <c r="Q15" s="21"/>
      <c r="R15" s="21"/>
    </row>
    <row r="16" spans="1:18" x14ac:dyDescent="0.35">
      <c r="A16" s="1">
        <v>2032</v>
      </c>
      <c r="B16" s="1">
        <v>31274</v>
      </c>
      <c r="C16" s="1">
        <v>388489</v>
      </c>
      <c r="D16" s="2">
        <v>11780</v>
      </c>
      <c r="E16" s="2">
        <v>29.840669999999999</v>
      </c>
      <c r="F16" s="2">
        <v>147.27796000000001</v>
      </c>
      <c r="G16" s="15">
        <f>B16*D16*15*E16+C16*F16*D16</f>
        <v>838905915970.32935</v>
      </c>
      <c r="H16" s="15">
        <f t="shared" si="0"/>
        <v>8.3890591597032937</v>
      </c>
      <c r="J16" s="21"/>
      <c r="K16" s="21"/>
      <c r="L16" s="21"/>
      <c r="M16" s="21"/>
      <c r="O16" s="21"/>
      <c r="P16" s="21"/>
      <c r="Q16" s="21"/>
      <c r="R16" s="21"/>
    </row>
    <row r="17" spans="1:18" x14ac:dyDescent="0.35">
      <c r="A17" s="1">
        <v>2033</v>
      </c>
      <c r="B17" s="1">
        <v>31474</v>
      </c>
      <c r="C17" s="1">
        <v>395263</v>
      </c>
      <c r="D17" s="2">
        <v>11940</v>
      </c>
      <c r="E17" s="2">
        <v>28.971579999999999</v>
      </c>
      <c r="F17" s="2">
        <v>146.12209999999999</v>
      </c>
      <c r="G17" s="15">
        <f>B17*D17*15*E17+C17*F17*D17</f>
        <v>852927121018.43396</v>
      </c>
      <c r="H17" s="15">
        <f t="shared" si="0"/>
        <v>8.5292712101843389</v>
      </c>
      <c r="J17" s="21"/>
      <c r="K17" s="21"/>
      <c r="L17" s="21"/>
      <c r="M17" s="21"/>
      <c r="O17" s="21"/>
      <c r="P17" s="21"/>
      <c r="Q17" s="21"/>
      <c r="R17" s="21"/>
    </row>
    <row r="18" spans="1:18" x14ac:dyDescent="0.35">
      <c r="A18" s="1">
        <v>2034</v>
      </c>
      <c r="B18" s="1">
        <v>31657</v>
      </c>
      <c r="C18" s="1">
        <v>401608</v>
      </c>
      <c r="D18" s="2">
        <v>12100</v>
      </c>
      <c r="E18" s="2">
        <v>28.154209999999999</v>
      </c>
      <c r="F18" s="2">
        <v>145.14329000000001</v>
      </c>
      <c r="G18" s="15">
        <f>B18*D18*15*E18+C18*F18*D18</f>
        <v>867084472978.427</v>
      </c>
      <c r="H18" s="15">
        <f t="shared" si="0"/>
        <v>8.6708447297842692</v>
      </c>
      <c r="J18" s="21"/>
      <c r="K18" s="21"/>
      <c r="L18" s="21"/>
      <c r="M18" s="21"/>
      <c r="O18" s="21"/>
      <c r="P18" s="21"/>
      <c r="Q18" s="21"/>
      <c r="R18" s="21"/>
    </row>
    <row r="19" spans="1:18" x14ac:dyDescent="0.35">
      <c r="A19" s="1">
        <v>2035</v>
      </c>
      <c r="B19" s="1">
        <v>31591</v>
      </c>
      <c r="C19" s="1">
        <v>407260</v>
      </c>
      <c r="D19" s="2">
        <v>12250</v>
      </c>
      <c r="E19" s="2">
        <v>27.346730000000001</v>
      </c>
      <c r="F19" s="2">
        <v>144.20035999999999</v>
      </c>
      <c r="G19" s="15">
        <f>B19*D19*15*E19+C19*F19*D19</f>
        <v>878149786106.86255</v>
      </c>
      <c r="H19" s="15">
        <f t="shared" si="0"/>
        <v>8.7814978610686261</v>
      </c>
      <c r="J19" s="21"/>
      <c r="K19" s="21"/>
      <c r="L19" s="21"/>
      <c r="M19" s="21"/>
      <c r="O19" s="21"/>
      <c r="P19" s="21"/>
      <c r="Q19" s="21"/>
      <c r="R19" s="21"/>
    </row>
    <row r="20" spans="1:18" x14ac:dyDescent="0.35">
      <c r="A20" s="1">
        <v>2036</v>
      </c>
      <c r="B20" s="1">
        <v>31484</v>
      </c>
      <c r="C20" s="1">
        <v>412157</v>
      </c>
      <c r="D20" s="2">
        <v>12400</v>
      </c>
      <c r="E20" s="2">
        <v>26.509419999999999</v>
      </c>
      <c r="F20" s="2">
        <v>143.35048</v>
      </c>
      <c r="G20" s="15">
        <f>B20*D20*15*E20+C20*F20*D20</f>
        <v>887867806684.54395</v>
      </c>
      <c r="H20" s="15">
        <f t="shared" si="0"/>
        <v>8.8786780668454401</v>
      </c>
      <c r="J20" s="21"/>
      <c r="K20" s="21"/>
      <c r="L20" s="21"/>
      <c r="M20" s="21"/>
      <c r="O20" s="21"/>
      <c r="P20" s="21"/>
      <c r="Q20" s="21"/>
      <c r="R20" s="21"/>
    </row>
    <row r="21" spans="1:18" x14ac:dyDescent="0.35">
      <c r="A21" s="1">
        <v>2037</v>
      </c>
      <c r="B21" s="1">
        <v>31388</v>
      </c>
      <c r="C21" s="1">
        <v>416303</v>
      </c>
      <c r="D21" s="2">
        <v>12540</v>
      </c>
      <c r="E21" s="2">
        <v>25.727900000000002</v>
      </c>
      <c r="F21" s="2">
        <v>142.52768</v>
      </c>
      <c r="G21" s="15">
        <f>B21*D21*15*E21+C21*F21*D21</f>
        <v>895956799488.80164</v>
      </c>
      <c r="H21" s="15">
        <f t="shared" si="0"/>
        <v>8.9595679948880171</v>
      </c>
      <c r="J21" s="21"/>
      <c r="K21" s="21"/>
      <c r="L21" s="21"/>
      <c r="M21" s="21"/>
      <c r="O21" s="21"/>
      <c r="P21" s="21"/>
      <c r="Q21" s="21"/>
      <c r="R21" s="21"/>
    </row>
    <row r="22" spans="1:18" x14ac:dyDescent="0.35">
      <c r="A22" s="1">
        <v>2038</v>
      </c>
      <c r="B22" s="1">
        <v>31354</v>
      </c>
      <c r="C22" s="1">
        <v>419771</v>
      </c>
      <c r="D22" s="2">
        <v>12700</v>
      </c>
      <c r="E22" s="2">
        <v>25.0017</v>
      </c>
      <c r="F22" s="2">
        <v>141.78611000000001</v>
      </c>
      <c r="G22" s="15">
        <f>B22*D22*15*E22+C22*F22*D22</f>
        <v>905208333189.18713</v>
      </c>
      <c r="H22" s="15">
        <f t="shared" si="0"/>
        <v>9.0520833318918719</v>
      </c>
      <c r="J22" s="21"/>
      <c r="K22" s="21"/>
      <c r="L22" s="21"/>
      <c r="M22" s="21"/>
      <c r="O22" s="21"/>
      <c r="P22" s="21"/>
      <c r="Q22" s="21"/>
      <c r="R22" s="21"/>
    </row>
    <row r="23" spans="1:18" x14ac:dyDescent="0.35">
      <c r="A23" s="1">
        <v>2039</v>
      </c>
      <c r="B23" s="1">
        <v>31390</v>
      </c>
      <c r="C23" s="1">
        <v>422668</v>
      </c>
      <c r="D23" s="2">
        <v>12840</v>
      </c>
      <c r="E23" s="2">
        <v>24.251850000000001</v>
      </c>
      <c r="F23" s="2">
        <v>141.06451000000001</v>
      </c>
      <c r="G23" s="15">
        <f>B23*D23*15*E23+C23*F23*D23</f>
        <v>912184902445.7113</v>
      </c>
      <c r="H23" s="15">
        <f t="shared" si="0"/>
        <v>9.1218490244571129</v>
      </c>
      <c r="J23" s="21"/>
      <c r="K23" s="21"/>
      <c r="L23" s="21"/>
      <c r="M23" s="21"/>
      <c r="O23" s="21"/>
      <c r="P23" s="21"/>
      <c r="Q23" s="21"/>
      <c r="R23" s="21"/>
    </row>
    <row r="24" spans="1:18" x14ac:dyDescent="0.35">
      <c r="A24" s="1">
        <v>2040</v>
      </c>
      <c r="B24" s="1">
        <v>31159</v>
      </c>
      <c r="C24" s="1">
        <v>424773</v>
      </c>
      <c r="D24" s="2">
        <v>12990</v>
      </c>
      <c r="E24" s="2">
        <v>23.52094</v>
      </c>
      <c r="F24" s="2">
        <v>140.36126999999999</v>
      </c>
      <c r="G24" s="15">
        <f>B24*D24*15*E24+C24*F24*D24</f>
        <v>917289009564.09375</v>
      </c>
      <c r="H24" s="15">
        <f t="shared" si="0"/>
        <v>9.1728900956409376</v>
      </c>
      <c r="J24" s="21"/>
      <c r="K24" s="21"/>
      <c r="L24" s="21"/>
      <c r="M24" s="21"/>
      <c r="O24" s="21"/>
      <c r="P24" s="21"/>
      <c r="Q24" s="21"/>
      <c r="R24" s="21"/>
    </row>
    <row r="25" spans="1:18" x14ac:dyDescent="0.35">
      <c r="A25" s="1">
        <v>2041</v>
      </c>
      <c r="B25" s="1">
        <v>31288</v>
      </c>
      <c r="D25" s="2">
        <v>13140</v>
      </c>
    </row>
    <row r="26" spans="1:18" x14ac:dyDescent="0.35">
      <c r="A26" s="1">
        <v>2042</v>
      </c>
      <c r="B26" s="1">
        <v>31331</v>
      </c>
      <c r="D26" s="2">
        <v>13270</v>
      </c>
    </row>
    <row r="27" spans="1:18" x14ac:dyDescent="0.35">
      <c r="A27" s="1">
        <v>2043</v>
      </c>
      <c r="B27" s="1">
        <v>31300</v>
      </c>
      <c r="D27" s="2">
        <v>13390</v>
      </c>
    </row>
    <row r="28" spans="1:18" x14ac:dyDescent="0.35">
      <c r="A28" s="1">
        <v>2044</v>
      </c>
      <c r="B28" s="1">
        <v>31233</v>
      </c>
      <c r="D28" s="2">
        <v>13510</v>
      </c>
      <c r="N28" s="21"/>
    </row>
    <row r="29" spans="1:18" x14ac:dyDescent="0.35">
      <c r="A29" s="1">
        <v>2045</v>
      </c>
      <c r="B29" s="1">
        <v>31117</v>
      </c>
      <c r="D29" s="2">
        <v>13620</v>
      </c>
    </row>
    <row r="30" spans="1:18" x14ac:dyDescent="0.35">
      <c r="A30" s="1">
        <v>2046</v>
      </c>
      <c r="B30" s="1">
        <v>30947</v>
      </c>
      <c r="D30" s="2">
        <v>13720</v>
      </c>
    </row>
    <row r="31" spans="1:18" x14ac:dyDescent="0.35">
      <c r="A31" s="1">
        <v>2047</v>
      </c>
      <c r="B31" s="1">
        <v>30717</v>
      </c>
      <c r="D31" s="2">
        <v>13800</v>
      </c>
    </row>
    <row r="32" spans="1:18" x14ac:dyDescent="0.35">
      <c r="A32" s="1">
        <v>2048</v>
      </c>
      <c r="B32" s="1">
        <v>30435</v>
      </c>
      <c r="D32" s="2">
        <v>13880</v>
      </c>
    </row>
    <row r="33" spans="1:15" x14ac:dyDescent="0.35">
      <c r="A33" s="1">
        <v>2049</v>
      </c>
      <c r="B33" s="1">
        <v>30101</v>
      </c>
      <c r="D33" s="2">
        <v>13950</v>
      </c>
      <c r="H33" s="2">
        <f>SUM(H5:H24)</f>
        <v>163.66306273528869</v>
      </c>
    </row>
    <row r="34" spans="1:15" x14ac:dyDescent="0.35">
      <c r="A34" s="1">
        <v>2050</v>
      </c>
      <c r="B34" s="1">
        <v>29716</v>
      </c>
      <c r="D34" s="2">
        <v>14020</v>
      </c>
      <c r="N34" s="21">
        <v>60.36</v>
      </c>
      <c r="O34" s="2">
        <v>205.33</v>
      </c>
    </row>
    <row r="35" spans="1:15" x14ac:dyDescent="0.35">
      <c r="N35" s="2">
        <v>42.672269999999997</v>
      </c>
      <c r="O35" s="2">
        <v>189.54605000000001</v>
      </c>
    </row>
    <row r="36" spans="1:15" ht="14.6" x14ac:dyDescent="0.35">
      <c r="C36" s="8"/>
      <c r="N36" s="2">
        <v>39.934199999999997</v>
      </c>
      <c r="O36" s="2">
        <v>178.87989999999999</v>
      </c>
    </row>
    <row r="37" spans="1:15" x14ac:dyDescent="0.35">
      <c r="N37" s="2">
        <v>37.985950000000003</v>
      </c>
      <c r="O37" s="2">
        <v>171.22905</v>
      </c>
    </row>
    <row r="38" spans="1:15" x14ac:dyDescent="0.35">
      <c r="N38" s="2">
        <v>36.521549999999998</v>
      </c>
      <c r="O38" s="2">
        <v>165.22307000000001</v>
      </c>
    </row>
    <row r="39" spans="1:15" x14ac:dyDescent="0.35">
      <c r="N39" s="2">
        <v>35.335659999999997</v>
      </c>
      <c r="O39" s="2">
        <v>160.34636</v>
      </c>
    </row>
    <row r="40" spans="1:15" x14ac:dyDescent="0.35">
      <c r="B40" s="2"/>
      <c r="N40" s="2">
        <v>34.249049999999997</v>
      </c>
      <c r="O40" s="2">
        <v>156.69066000000001</v>
      </c>
    </row>
    <row r="41" spans="1:15" x14ac:dyDescent="0.35">
      <c r="N41" s="2">
        <v>33.334000000000003</v>
      </c>
      <c r="O41" s="2">
        <v>153.97254000000001</v>
      </c>
    </row>
    <row r="42" spans="1:15" x14ac:dyDescent="0.35">
      <c r="N42" s="2">
        <v>32.438090000000003</v>
      </c>
      <c r="O42" s="2">
        <v>151.80099000000001</v>
      </c>
    </row>
    <row r="43" spans="1:15" x14ac:dyDescent="0.35">
      <c r="N43" s="2">
        <v>31.553149999999999</v>
      </c>
      <c r="O43" s="2">
        <v>149.98152999999999</v>
      </c>
    </row>
    <row r="44" spans="1:15" x14ac:dyDescent="0.35">
      <c r="N44" s="2">
        <v>30.67267</v>
      </c>
      <c r="O44" s="2">
        <v>148.55958000000001</v>
      </c>
    </row>
    <row r="45" spans="1:15" x14ac:dyDescent="0.35">
      <c r="N45" s="2">
        <v>29.840669999999999</v>
      </c>
      <c r="O45" s="2">
        <v>147.27796000000001</v>
      </c>
    </row>
    <row r="46" spans="1:15" x14ac:dyDescent="0.35">
      <c r="N46" s="2">
        <v>28.971579999999999</v>
      </c>
      <c r="O46" s="2">
        <v>146.12209999999999</v>
      </c>
    </row>
    <row r="47" spans="1:15" x14ac:dyDescent="0.35">
      <c r="N47" s="2">
        <v>28.154209999999999</v>
      </c>
      <c r="O47" s="2">
        <v>145.14329000000001</v>
      </c>
    </row>
    <row r="48" spans="1:15" x14ac:dyDescent="0.35">
      <c r="N48" s="2">
        <v>27.346730000000001</v>
      </c>
      <c r="O48" s="2">
        <v>144.20035999999999</v>
      </c>
    </row>
    <row r="49" spans="14:15" x14ac:dyDescent="0.35">
      <c r="N49" s="2">
        <v>26.509419999999999</v>
      </c>
      <c r="O49" s="2">
        <v>143.35048</v>
      </c>
    </row>
    <row r="50" spans="14:15" x14ac:dyDescent="0.35">
      <c r="N50" s="2">
        <v>25.727900000000002</v>
      </c>
      <c r="O50" s="2">
        <v>142.52768</v>
      </c>
    </row>
    <row r="51" spans="14:15" x14ac:dyDescent="0.35">
      <c r="N51" s="2">
        <v>25.0017</v>
      </c>
      <c r="O51" s="2">
        <v>141.78611000000001</v>
      </c>
    </row>
    <row r="52" spans="14:15" x14ac:dyDescent="0.35">
      <c r="N52" s="2">
        <v>24.251850000000001</v>
      </c>
      <c r="O52" s="2">
        <v>141.06451000000001</v>
      </c>
    </row>
    <row r="53" spans="14:15" x14ac:dyDescent="0.35">
      <c r="N53" s="2">
        <v>23.52094</v>
      </c>
      <c r="O53" s="2">
        <v>140.36126999999999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7114E-7F79-40F8-912A-BD6B7BA3E079}">
  <dimension ref="A1:J53"/>
  <sheetViews>
    <sheetView workbookViewId="0">
      <selection activeCell="T34" sqref="T34"/>
    </sheetView>
  </sheetViews>
  <sheetFormatPr defaultRowHeight="14.15" x14ac:dyDescent="0.35"/>
  <cols>
    <col min="1" max="1" width="9" style="19"/>
  </cols>
  <sheetData>
    <row r="1" spans="1:10" x14ac:dyDescent="0.35">
      <c r="A1" s="20" t="s">
        <v>53</v>
      </c>
      <c r="B1" t="s">
        <v>57</v>
      </c>
      <c r="E1" t="s">
        <v>58</v>
      </c>
      <c r="H1" t="s">
        <v>59</v>
      </c>
    </row>
    <row r="2" spans="1:10" x14ac:dyDescent="0.35">
      <c r="B2" t="s">
        <v>68</v>
      </c>
      <c r="C2" t="s">
        <v>70</v>
      </c>
      <c r="D2" t="s">
        <v>71</v>
      </c>
      <c r="E2" t="s">
        <v>69</v>
      </c>
      <c r="F2" t="s">
        <v>72</v>
      </c>
      <c r="G2" t="s">
        <v>73</v>
      </c>
      <c r="H2" t="s">
        <v>69</v>
      </c>
      <c r="I2" t="s">
        <v>72</v>
      </c>
      <c r="J2" t="s">
        <v>73</v>
      </c>
    </row>
    <row r="3" spans="1:10" x14ac:dyDescent="0.35">
      <c r="A3" s="19">
        <v>2021</v>
      </c>
      <c r="B3">
        <v>60.36</v>
      </c>
      <c r="C3">
        <v>69.959999999999994</v>
      </c>
      <c r="D3">
        <v>87.12</v>
      </c>
      <c r="E3">
        <v>60.36</v>
      </c>
      <c r="F3">
        <v>69.959999999999994</v>
      </c>
      <c r="G3">
        <v>87.12</v>
      </c>
      <c r="H3">
        <v>60.36</v>
      </c>
      <c r="I3">
        <v>69.959999999999994</v>
      </c>
      <c r="J3">
        <v>87.12</v>
      </c>
    </row>
    <row r="4" spans="1:10" x14ac:dyDescent="0.35">
      <c r="A4" s="19">
        <v>2022.00451</v>
      </c>
      <c r="B4">
        <v>50.419899999999998</v>
      </c>
      <c r="C4">
        <v>63.504390000000001</v>
      </c>
      <c r="D4">
        <v>75.523619999999994</v>
      </c>
      <c r="E4">
        <v>42.672269999999997</v>
      </c>
      <c r="F4">
        <v>52.098089999999999</v>
      </c>
      <c r="G4">
        <v>62.701720000000002</v>
      </c>
      <c r="H4">
        <v>46.442210000000003</v>
      </c>
      <c r="I4">
        <v>58.592959999999998</v>
      </c>
      <c r="J4">
        <v>68.623549999999994</v>
      </c>
    </row>
    <row r="5" spans="1:10" x14ac:dyDescent="0.35">
      <c r="A5" s="19">
        <v>2022.9974299999999</v>
      </c>
      <c r="B5">
        <v>46.958550000000002</v>
      </c>
      <c r="C5">
        <v>58.607979999999998</v>
      </c>
      <c r="D5">
        <v>70.20926</v>
      </c>
      <c r="E5">
        <v>39.934199999999997</v>
      </c>
      <c r="F5">
        <v>47.421750000000003</v>
      </c>
      <c r="G5">
        <v>58.710760000000001</v>
      </c>
      <c r="H5">
        <v>43.400280000000002</v>
      </c>
      <c r="I5">
        <v>53.090719999999997</v>
      </c>
      <c r="J5">
        <v>64.112650000000002</v>
      </c>
    </row>
    <row r="6" spans="1:10" x14ac:dyDescent="0.35">
      <c r="A6" s="19">
        <v>2024.00324</v>
      </c>
      <c r="B6">
        <v>44.774630000000002</v>
      </c>
      <c r="C6">
        <v>54.935490000000001</v>
      </c>
      <c r="D6">
        <v>66.755709999999993</v>
      </c>
      <c r="E6">
        <v>37.985950000000003</v>
      </c>
      <c r="F6">
        <v>44.255769999999998</v>
      </c>
      <c r="G6">
        <v>55.756270000000001</v>
      </c>
      <c r="H6">
        <v>41.44773</v>
      </c>
      <c r="I6">
        <v>49.515230000000003</v>
      </c>
      <c r="J6">
        <v>61.078470000000003</v>
      </c>
    </row>
    <row r="7" spans="1:10" x14ac:dyDescent="0.35">
      <c r="A7" s="19">
        <v>2025.0117600000001</v>
      </c>
      <c r="B7">
        <v>43.193939999999998</v>
      </c>
      <c r="C7">
        <v>52.137970000000003</v>
      </c>
      <c r="D7">
        <v>64.155569999999997</v>
      </c>
      <c r="E7">
        <v>36.521549999999998</v>
      </c>
      <c r="F7">
        <v>41.805869999999999</v>
      </c>
      <c r="G7">
        <v>53.40231</v>
      </c>
      <c r="H7">
        <v>39.931179999999998</v>
      </c>
      <c r="I7">
        <v>46.827939999999998</v>
      </c>
      <c r="J7">
        <v>58.705590000000001</v>
      </c>
    </row>
    <row r="8" spans="1:10" x14ac:dyDescent="0.35">
      <c r="A8" s="19">
        <v>2026.02592</v>
      </c>
      <c r="B8">
        <v>41.950789999999998</v>
      </c>
      <c r="C8">
        <v>49.822929999999999</v>
      </c>
      <c r="D8">
        <v>62.090850000000003</v>
      </c>
      <c r="E8">
        <v>35.335659999999997</v>
      </c>
      <c r="F8">
        <v>39.827150000000003</v>
      </c>
      <c r="G8">
        <v>51.47193</v>
      </c>
      <c r="H8">
        <v>38.748379999999997</v>
      </c>
      <c r="I8">
        <v>44.596690000000002</v>
      </c>
      <c r="J8">
        <v>56.744840000000003</v>
      </c>
    </row>
    <row r="9" spans="1:10" x14ac:dyDescent="0.35">
      <c r="A9" s="19">
        <v>2027.02928</v>
      </c>
      <c r="B9">
        <v>40.902859999999997</v>
      </c>
      <c r="C9">
        <v>47.812869999999997</v>
      </c>
      <c r="D9">
        <v>60.268450000000001</v>
      </c>
      <c r="E9">
        <v>34.249049999999997</v>
      </c>
      <c r="F9">
        <v>38.096809999999998</v>
      </c>
      <c r="G9">
        <v>49.734859999999998</v>
      </c>
      <c r="H9">
        <v>37.759279999999997</v>
      </c>
      <c r="I9">
        <v>42.749009999999998</v>
      </c>
      <c r="J9">
        <v>55.034590000000001</v>
      </c>
    </row>
    <row r="10" spans="1:10" x14ac:dyDescent="0.35">
      <c r="A10" s="19">
        <v>2028.0094999999999</v>
      </c>
      <c r="B10">
        <v>39.976779999999998</v>
      </c>
      <c r="C10">
        <v>46.107779999999998</v>
      </c>
      <c r="D10">
        <v>58.610439999999997</v>
      </c>
      <c r="E10">
        <v>33.334000000000003</v>
      </c>
      <c r="F10">
        <v>36.539560000000002</v>
      </c>
      <c r="G10">
        <v>48.188630000000003</v>
      </c>
      <c r="H10">
        <v>36.850499999999997</v>
      </c>
      <c r="I10">
        <v>41.089500000000001</v>
      </c>
      <c r="J10">
        <v>53.493830000000003</v>
      </c>
    </row>
    <row r="11" spans="1:10" x14ac:dyDescent="0.35">
      <c r="A11" s="19">
        <v>2029.02637</v>
      </c>
      <c r="B11">
        <v>39.072429999999997</v>
      </c>
      <c r="C11">
        <v>44.642710000000001</v>
      </c>
      <c r="D11">
        <v>57.045650000000002</v>
      </c>
      <c r="E11">
        <v>32.438090000000003</v>
      </c>
      <c r="F11">
        <v>35.08596</v>
      </c>
      <c r="G11">
        <v>46.827550000000002</v>
      </c>
      <c r="H11">
        <v>35.967199999999998</v>
      </c>
      <c r="I11">
        <v>39.674280000000003</v>
      </c>
      <c r="J11">
        <v>52.048549999999999</v>
      </c>
    </row>
    <row r="12" spans="1:10" x14ac:dyDescent="0.35">
      <c r="A12" s="19">
        <v>2030.0123100000001</v>
      </c>
      <c r="B12">
        <v>38.219380000000001</v>
      </c>
      <c r="C12">
        <v>43.356009999999998</v>
      </c>
      <c r="D12">
        <v>55.630229999999997</v>
      </c>
      <c r="E12">
        <v>31.553149999999999</v>
      </c>
      <c r="F12">
        <v>33.794110000000003</v>
      </c>
      <c r="G12">
        <v>45.514569999999999</v>
      </c>
      <c r="H12">
        <v>35.141480000000001</v>
      </c>
      <c r="I12">
        <v>38.434600000000003</v>
      </c>
      <c r="J12">
        <v>50.694240000000001</v>
      </c>
    </row>
    <row r="13" spans="1:10" x14ac:dyDescent="0.35">
      <c r="A13" s="19">
        <v>2030.99829</v>
      </c>
      <c r="B13">
        <v>37.368459999999999</v>
      </c>
      <c r="C13">
        <v>42.237810000000003</v>
      </c>
      <c r="D13">
        <v>54.236969999999999</v>
      </c>
      <c r="E13">
        <v>30.67267</v>
      </c>
      <c r="F13">
        <v>32.537399999999998</v>
      </c>
      <c r="G13">
        <v>44.377200000000002</v>
      </c>
      <c r="H13">
        <v>34.324469999999998</v>
      </c>
      <c r="I13">
        <v>37.255200000000002</v>
      </c>
      <c r="J13">
        <v>49.363909999999997</v>
      </c>
    </row>
    <row r="14" spans="1:10" x14ac:dyDescent="0.35">
      <c r="A14" s="19">
        <v>2032.0290399999999</v>
      </c>
      <c r="B14">
        <v>36.47878</v>
      </c>
      <c r="C14">
        <v>41.223779999999998</v>
      </c>
      <c r="D14">
        <v>52.924770000000002</v>
      </c>
      <c r="E14">
        <v>29.840669999999999</v>
      </c>
      <c r="F14">
        <v>31.372160000000001</v>
      </c>
      <c r="G14">
        <v>43.279380000000003</v>
      </c>
      <c r="H14">
        <v>33.515160000000002</v>
      </c>
      <c r="I14">
        <v>36.232379999999999</v>
      </c>
      <c r="J14">
        <v>48.118499999999997</v>
      </c>
    </row>
    <row r="15" spans="1:10" x14ac:dyDescent="0.35">
      <c r="A15" s="19">
        <v>2033.01188</v>
      </c>
      <c r="B15">
        <v>35.6325</v>
      </c>
      <c r="C15">
        <v>40.301769999999998</v>
      </c>
      <c r="D15">
        <v>51.632539999999999</v>
      </c>
      <c r="E15">
        <v>28.971579999999999</v>
      </c>
      <c r="F15">
        <v>30.292349999999999</v>
      </c>
      <c r="G15">
        <v>42.275500000000001</v>
      </c>
      <c r="H15">
        <v>32.713889999999999</v>
      </c>
      <c r="I15">
        <v>35.300139999999999</v>
      </c>
      <c r="J15">
        <v>46.8934</v>
      </c>
    </row>
    <row r="16" spans="1:10" x14ac:dyDescent="0.35">
      <c r="A16" s="19">
        <v>2033.9946399999999</v>
      </c>
      <c r="B16">
        <v>34.790379999999999</v>
      </c>
      <c r="C16">
        <v>39.420169999999999</v>
      </c>
      <c r="D16">
        <v>50.4176</v>
      </c>
      <c r="E16">
        <v>28.154209999999999</v>
      </c>
      <c r="F16">
        <v>29.237660000000002</v>
      </c>
      <c r="G16">
        <v>41.300409999999999</v>
      </c>
      <c r="H16">
        <v>31.9604</v>
      </c>
      <c r="I16">
        <v>34.402470000000001</v>
      </c>
      <c r="J16">
        <v>45.747700000000002</v>
      </c>
    </row>
    <row r="17" spans="1:10" x14ac:dyDescent="0.35">
      <c r="A17" s="19">
        <v>2034.97829</v>
      </c>
      <c r="B17">
        <v>33.953629999999997</v>
      </c>
      <c r="C17">
        <v>38.653680000000001</v>
      </c>
      <c r="D17">
        <v>49.22072</v>
      </c>
      <c r="E17">
        <v>27.346730000000001</v>
      </c>
      <c r="F17">
        <v>28.206769999999999</v>
      </c>
      <c r="G17">
        <v>40.40616</v>
      </c>
      <c r="H17">
        <v>31.175689999999999</v>
      </c>
      <c r="I17">
        <v>33.580559999999998</v>
      </c>
      <c r="J17">
        <v>44.619059999999998</v>
      </c>
    </row>
    <row r="18" spans="1:10" x14ac:dyDescent="0.35">
      <c r="A18" s="19">
        <v>2036.0107800000001</v>
      </c>
      <c r="B18">
        <v>33.084150000000001</v>
      </c>
      <c r="C18">
        <v>37.91339</v>
      </c>
      <c r="D18">
        <v>48.097580000000001</v>
      </c>
      <c r="E18">
        <v>26.509419999999999</v>
      </c>
      <c r="F18">
        <v>27.250889999999998</v>
      </c>
      <c r="G18">
        <v>39.53201</v>
      </c>
      <c r="H18">
        <v>30.399930000000001</v>
      </c>
      <c r="I18">
        <v>32.783110000000001</v>
      </c>
      <c r="J18">
        <v>43.50685</v>
      </c>
    </row>
    <row r="19" spans="1:10" x14ac:dyDescent="0.35">
      <c r="A19" s="19">
        <v>2036.9992500000001</v>
      </c>
      <c r="B19">
        <v>32.262259999999998</v>
      </c>
      <c r="C19">
        <v>37.233289999999997</v>
      </c>
      <c r="D19">
        <v>46.990720000000003</v>
      </c>
      <c r="E19">
        <v>25.727900000000002</v>
      </c>
      <c r="F19">
        <v>26.365629999999999</v>
      </c>
      <c r="G19">
        <v>38.728400000000001</v>
      </c>
      <c r="H19">
        <v>29.63345</v>
      </c>
      <c r="I19">
        <v>32.00694</v>
      </c>
      <c r="J19">
        <v>42.467790000000001</v>
      </c>
    </row>
    <row r="20" spans="1:10" x14ac:dyDescent="0.35">
      <c r="A20" s="19">
        <v>2037.99153</v>
      </c>
      <c r="B20">
        <v>31.449490000000001</v>
      </c>
      <c r="C20">
        <v>36.534689999999998</v>
      </c>
      <c r="D20">
        <v>45.900080000000003</v>
      </c>
      <c r="E20">
        <v>25.0017</v>
      </c>
      <c r="F20">
        <v>25.44577</v>
      </c>
      <c r="G20">
        <v>37.885689999999997</v>
      </c>
      <c r="H20">
        <v>28.914159999999999</v>
      </c>
      <c r="I20">
        <v>31.29054</v>
      </c>
      <c r="J20">
        <v>41.442390000000003</v>
      </c>
    </row>
    <row r="21" spans="1:10" x14ac:dyDescent="0.35">
      <c r="A21" s="19">
        <v>2038.98858</v>
      </c>
      <c r="B21">
        <v>30.647089999999999</v>
      </c>
      <c r="C21">
        <v>35.888219999999997</v>
      </c>
      <c r="D21">
        <v>44.878959999999999</v>
      </c>
      <c r="E21">
        <v>24.251850000000001</v>
      </c>
      <c r="F21">
        <v>24.59252</v>
      </c>
      <c r="G21">
        <v>37.106949999999998</v>
      </c>
      <c r="H21">
        <v>28.16666</v>
      </c>
      <c r="I21">
        <v>30.587579999999999</v>
      </c>
      <c r="J21">
        <v>40.430140000000002</v>
      </c>
    </row>
    <row r="22" spans="1:10" x14ac:dyDescent="0.35">
      <c r="A22" s="19">
        <v>2039.99137</v>
      </c>
      <c r="B22">
        <v>29.856280000000002</v>
      </c>
      <c r="C22">
        <v>35.28886</v>
      </c>
      <c r="D22">
        <v>43.872390000000003</v>
      </c>
      <c r="E22">
        <v>23.52094</v>
      </c>
      <c r="F22">
        <v>23.753360000000001</v>
      </c>
      <c r="G22">
        <v>36.336919999999999</v>
      </c>
      <c r="H22">
        <v>27.465979999999998</v>
      </c>
      <c r="I22">
        <v>29.93582</v>
      </c>
      <c r="J22">
        <v>39.430500000000002</v>
      </c>
    </row>
    <row r="23" spans="1:10" x14ac:dyDescent="0.35">
      <c r="B23" s="18"/>
      <c r="C23" s="18"/>
      <c r="D23" s="18"/>
      <c r="E23" s="18"/>
      <c r="F23" s="18"/>
    </row>
    <row r="24" spans="1:10" x14ac:dyDescent="0.35">
      <c r="B24" s="18"/>
      <c r="C24" s="18"/>
      <c r="D24" s="18"/>
      <c r="E24" s="18"/>
      <c r="F24" s="18"/>
    </row>
    <row r="25" spans="1:10" x14ac:dyDescent="0.35">
      <c r="B25" s="18"/>
      <c r="C25" s="18"/>
      <c r="D25" s="18"/>
      <c r="E25" s="18"/>
      <c r="F25" s="18"/>
    </row>
    <row r="26" spans="1:10" x14ac:dyDescent="0.35">
      <c r="B26" s="18"/>
      <c r="C26" s="18"/>
      <c r="D26" s="18"/>
      <c r="E26" s="18"/>
      <c r="F26" s="18"/>
    </row>
    <row r="27" spans="1:10" x14ac:dyDescent="0.35">
      <c r="B27" s="18"/>
      <c r="C27" s="18"/>
      <c r="D27" s="18"/>
      <c r="E27" s="18"/>
      <c r="F27" s="18"/>
    </row>
    <row r="28" spans="1:10" x14ac:dyDescent="0.35">
      <c r="B28" s="18"/>
      <c r="C28" s="18"/>
      <c r="D28" s="18"/>
      <c r="E28" s="18"/>
      <c r="F28" s="18"/>
    </row>
    <row r="29" spans="1:10" x14ac:dyDescent="0.35">
      <c r="B29" s="18"/>
      <c r="C29" s="18"/>
      <c r="D29" s="18"/>
      <c r="E29" s="18"/>
      <c r="F29" s="18"/>
    </row>
    <row r="30" spans="1:10" x14ac:dyDescent="0.35">
      <c r="B30" s="18"/>
      <c r="C30" s="18"/>
      <c r="D30" s="18"/>
      <c r="E30" s="18"/>
      <c r="F30" s="18"/>
    </row>
    <row r="31" spans="1:10" x14ac:dyDescent="0.35">
      <c r="B31" s="18"/>
      <c r="C31" s="18"/>
      <c r="D31" s="18"/>
      <c r="E31" s="18"/>
      <c r="F31" s="18"/>
    </row>
    <row r="32" spans="1:10" x14ac:dyDescent="0.35">
      <c r="A32" t="s">
        <v>54</v>
      </c>
      <c r="B32" t="s">
        <v>57</v>
      </c>
      <c r="E32" t="s">
        <v>58</v>
      </c>
      <c r="H32" t="s">
        <v>59</v>
      </c>
    </row>
    <row r="33" spans="1:10" x14ac:dyDescent="0.35">
      <c r="B33" t="s">
        <v>68</v>
      </c>
      <c r="C33" t="s">
        <v>70</v>
      </c>
      <c r="D33" t="s">
        <v>71</v>
      </c>
      <c r="E33" t="s">
        <v>69</v>
      </c>
      <c r="F33" t="s">
        <v>72</v>
      </c>
      <c r="G33" t="s">
        <v>73</v>
      </c>
      <c r="H33" t="s">
        <v>69</v>
      </c>
      <c r="I33" t="s">
        <v>72</v>
      </c>
      <c r="J33" t="s">
        <v>73</v>
      </c>
    </row>
    <row r="34" spans="1:10" x14ac:dyDescent="0.35">
      <c r="A34" s="19">
        <v>2021</v>
      </c>
      <c r="B34">
        <v>205.33</v>
      </c>
      <c r="C34">
        <v>81.150000000000006</v>
      </c>
      <c r="D34">
        <v>127.98</v>
      </c>
      <c r="E34">
        <v>205.33</v>
      </c>
      <c r="F34">
        <v>81.150000000000006</v>
      </c>
      <c r="G34">
        <v>127.98</v>
      </c>
      <c r="H34">
        <v>205.33</v>
      </c>
      <c r="I34">
        <v>81.150000000000006</v>
      </c>
      <c r="J34">
        <v>127.98</v>
      </c>
    </row>
    <row r="35" spans="1:10" x14ac:dyDescent="0.35">
      <c r="A35" s="19">
        <v>2022.0069900000001</v>
      </c>
      <c r="B35">
        <v>195.74948000000001</v>
      </c>
      <c r="C35">
        <v>73.910769999999999</v>
      </c>
      <c r="D35">
        <v>117.62685</v>
      </c>
      <c r="E35">
        <v>189.54605000000001</v>
      </c>
      <c r="F35">
        <v>65.735190000000003</v>
      </c>
      <c r="G35">
        <v>117.66934999999999</v>
      </c>
      <c r="H35">
        <v>193.29066</v>
      </c>
      <c r="I35">
        <v>75.006529999999998</v>
      </c>
      <c r="J35">
        <v>119.99232000000001</v>
      </c>
    </row>
    <row r="36" spans="1:10" x14ac:dyDescent="0.35">
      <c r="A36" s="19">
        <v>2023.0055600000001</v>
      </c>
      <c r="B36">
        <v>188.31628000000001</v>
      </c>
      <c r="C36">
        <v>67.671880000000002</v>
      </c>
      <c r="D36">
        <v>109.01674</v>
      </c>
      <c r="E36">
        <v>178.87989999999999</v>
      </c>
      <c r="F36">
        <v>52.13026</v>
      </c>
      <c r="G36">
        <v>106.51008</v>
      </c>
      <c r="H36">
        <v>184.10517999999999</v>
      </c>
      <c r="I36">
        <v>68.554559999999995</v>
      </c>
      <c r="J36">
        <v>111.48886</v>
      </c>
    </row>
    <row r="37" spans="1:10" x14ac:dyDescent="0.35">
      <c r="A37" s="19">
        <v>2024.0055199999999</v>
      </c>
      <c r="B37">
        <v>182.69018</v>
      </c>
      <c r="C37">
        <v>62.69849</v>
      </c>
      <c r="D37">
        <v>102.15124</v>
      </c>
      <c r="E37">
        <v>171.22905</v>
      </c>
      <c r="F37">
        <v>40.591250000000002</v>
      </c>
      <c r="G37">
        <v>86.651219999999995</v>
      </c>
      <c r="H37">
        <v>177.15031999999999</v>
      </c>
      <c r="I37">
        <v>61.091749999999998</v>
      </c>
      <c r="J37">
        <v>101.3207</v>
      </c>
    </row>
    <row r="38" spans="1:10" x14ac:dyDescent="0.35">
      <c r="A38" s="19">
        <v>2025.0031300000001</v>
      </c>
      <c r="B38">
        <v>178.26751999999999</v>
      </c>
      <c r="C38">
        <v>58.631889999999999</v>
      </c>
      <c r="D38">
        <v>96.565389999999994</v>
      </c>
      <c r="E38">
        <v>165.22307000000001</v>
      </c>
      <c r="F38">
        <v>30.686419999999998</v>
      </c>
      <c r="G38">
        <v>66.79401</v>
      </c>
      <c r="H38">
        <v>171.71053000000001</v>
      </c>
      <c r="I38">
        <v>50.384039999999999</v>
      </c>
      <c r="J38">
        <v>82.538269999999997</v>
      </c>
    </row>
    <row r="39" spans="1:10" x14ac:dyDescent="0.35">
      <c r="A39" s="19">
        <v>2026.00452</v>
      </c>
      <c r="B39">
        <v>174.61367999999999</v>
      </c>
      <c r="C39">
        <v>55.199420000000003</v>
      </c>
      <c r="D39">
        <v>91.906019999999998</v>
      </c>
      <c r="E39">
        <v>160.34636</v>
      </c>
      <c r="F39">
        <v>23.452310000000001</v>
      </c>
      <c r="G39">
        <v>40.257579999999997</v>
      </c>
      <c r="H39">
        <v>167.26009999999999</v>
      </c>
      <c r="I39">
        <v>35.76314</v>
      </c>
      <c r="J39">
        <v>59.285899999999998</v>
      </c>
    </row>
    <row r="40" spans="1:10" x14ac:dyDescent="0.35">
      <c r="A40" s="19">
        <v>2026.9910400000001</v>
      </c>
      <c r="B40">
        <v>171.52633</v>
      </c>
      <c r="C40">
        <v>52.129109999999997</v>
      </c>
      <c r="D40">
        <v>87.708939999999998</v>
      </c>
      <c r="E40">
        <v>156.69066000000001</v>
      </c>
      <c r="F40">
        <v>19.349409999999999</v>
      </c>
      <c r="G40">
        <v>37.032089999999997</v>
      </c>
      <c r="H40">
        <v>163.64682999999999</v>
      </c>
      <c r="I40">
        <v>30.016919999999999</v>
      </c>
      <c r="J40">
        <v>54.327069999999999</v>
      </c>
    </row>
    <row r="41" spans="1:10" x14ac:dyDescent="0.35">
      <c r="A41" s="19">
        <v>2027.9953700000001</v>
      </c>
      <c r="B41">
        <v>168.74739</v>
      </c>
      <c r="C41">
        <v>49.324590000000001</v>
      </c>
      <c r="D41">
        <v>83.851179999999999</v>
      </c>
      <c r="E41">
        <v>153.97254000000001</v>
      </c>
      <c r="F41">
        <v>16.774329999999999</v>
      </c>
      <c r="G41">
        <v>34.87811</v>
      </c>
      <c r="H41">
        <v>160.69705999999999</v>
      </c>
      <c r="I41">
        <v>26.595590000000001</v>
      </c>
      <c r="J41">
        <v>51.053429999999999</v>
      </c>
    </row>
    <row r="42" spans="1:10" x14ac:dyDescent="0.35">
      <c r="A42" s="19">
        <v>2028.9883199999999</v>
      </c>
      <c r="B42">
        <v>166.26446999999999</v>
      </c>
      <c r="C42">
        <v>46.77702</v>
      </c>
      <c r="D42">
        <v>80.214699999999993</v>
      </c>
      <c r="E42">
        <v>151.80099000000001</v>
      </c>
      <c r="F42">
        <v>14.92374</v>
      </c>
      <c r="G42">
        <v>33.322099999999999</v>
      </c>
      <c r="H42">
        <v>158.22848999999999</v>
      </c>
      <c r="I42">
        <v>24.089770000000001</v>
      </c>
      <c r="J42">
        <v>48.666719999999998</v>
      </c>
    </row>
    <row r="43" spans="1:10" x14ac:dyDescent="0.35">
      <c r="A43" s="19">
        <v>2030.0107800000001</v>
      </c>
      <c r="B43">
        <v>163.91615999999999</v>
      </c>
      <c r="C43">
        <v>44.23442</v>
      </c>
      <c r="D43">
        <v>76.794280000000001</v>
      </c>
      <c r="E43">
        <v>149.98152999999999</v>
      </c>
      <c r="F43">
        <v>13.47114</v>
      </c>
      <c r="G43">
        <v>32.178989999999999</v>
      </c>
      <c r="H43">
        <v>156.14353</v>
      </c>
      <c r="I43">
        <v>22.095759999999999</v>
      </c>
      <c r="J43">
        <v>46.577910000000003</v>
      </c>
    </row>
    <row r="44" spans="1:10" x14ac:dyDescent="0.35">
      <c r="A44" s="19">
        <v>2031.0107399999999</v>
      </c>
      <c r="B44">
        <v>161.78325000000001</v>
      </c>
      <c r="C44">
        <v>41.858550000000001</v>
      </c>
      <c r="D44">
        <v>73.477850000000004</v>
      </c>
      <c r="E44">
        <v>148.55958000000001</v>
      </c>
      <c r="F44">
        <v>12.42924</v>
      </c>
      <c r="G44">
        <v>31.300820000000002</v>
      </c>
      <c r="H44">
        <v>154.34746999999999</v>
      </c>
      <c r="I44">
        <v>20.495059999999999</v>
      </c>
      <c r="J44">
        <v>44.965850000000003</v>
      </c>
    </row>
    <row r="45" spans="1:10" x14ac:dyDescent="0.35">
      <c r="A45" s="19">
        <v>2032.00549</v>
      </c>
      <c r="B45">
        <v>159.80692999999999</v>
      </c>
      <c r="C45">
        <v>39.571710000000003</v>
      </c>
      <c r="D45">
        <v>70.161590000000004</v>
      </c>
      <c r="E45">
        <v>147.27796000000001</v>
      </c>
      <c r="F45">
        <v>11.476229999999999</v>
      </c>
      <c r="G45">
        <v>30.497869999999999</v>
      </c>
      <c r="H45">
        <v>152.75023999999999</v>
      </c>
      <c r="I45">
        <v>19.104690000000002</v>
      </c>
      <c r="J45">
        <v>43.500430000000001</v>
      </c>
    </row>
    <row r="46" spans="1:10" x14ac:dyDescent="0.35">
      <c r="A46" s="19">
        <v>2033.0236399999999</v>
      </c>
      <c r="B46">
        <v>157.92497</v>
      </c>
      <c r="C46">
        <v>37.37876</v>
      </c>
      <c r="D46">
        <v>67.074100000000001</v>
      </c>
      <c r="E46">
        <v>146.12209999999999</v>
      </c>
      <c r="F46">
        <v>10.717320000000001</v>
      </c>
      <c r="G46">
        <v>29.825900000000001</v>
      </c>
      <c r="H46">
        <v>151.26901000000001</v>
      </c>
      <c r="I46">
        <v>17.837299999999999</v>
      </c>
      <c r="J46">
        <v>42.170499999999997</v>
      </c>
    </row>
    <row r="47" spans="1:10" x14ac:dyDescent="0.35">
      <c r="A47" s="19">
        <v>2034.0120400000001</v>
      </c>
      <c r="B47">
        <v>156.22633999999999</v>
      </c>
      <c r="C47">
        <v>35.363610000000001</v>
      </c>
      <c r="D47">
        <v>64.110569999999996</v>
      </c>
      <c r="E47">
        <v>145.14329000000001</v>
      </c>
      <c r="F47">
        <v>10.068289999999999</v>
      </c>
      <c r="G47">
        <v>29.26276</v>
      </c>
      <c r="H47">
        <v>149.8997</v>
      </c>
      <c r="I47">
        <v>16.686710000000001</v>
      </c>
      <c r="J47">
        <v>40.966389999999997</v>
      </c>
    </row>
    <row r="48" spans="1:10" x14ac:dyDescent="0.35">
      <c r="A48" s="19">
        <v>2035.0052800000001</v>
      </c>
      <c r="B48">
        <v>154.63978</v>
      </c>
      <c r="C48">
        <v>33.367570000000001</v>
      </c>
      <c r="D48">
        <v>61.384039999999999</v>
      </c>
      <c r="E48">
        <v>144.20035999999999</v>
      </c>
      <c r="F48">
        <v>9.4654100000000003</v>
      </c>
      <c r="G48">
        <v>28.73414</v>
      </c>
      <c r="H48">
        <v>148.70715999999999</v>
      </c>
      <c r="I48">
        <v>15.646599999999999</v>
      </c>
      <c r="J48">
        <v>39.879779999999997</v>
      </c>
    </row>
    <row r="49" spans="1:10" x14ac:dyDescent="0.35">
      <c r="A49" s="19">
        <v>2035.99694</v>
      </c>
      <c r="B49">
        <v>153.16999999999999</v>
      </c>
      <c r="C49">
        <v>31.473240000000001</v>
      </c>
      <c r="D49">
        <v>58.787089999999999</v>
      </c>
      <c r="E49">
        <v>143.35048</v>
      </c>
      <c r="F49">
        <v>8.9505400000000002</v>
      </c>
      <c r="G49">
        <v>28.235279999999999</v>
      </c>
      <c r="H49">
        <v>147.54668000000001</v>
      </c>
      <c r="I49">
        <v>14.71063</v>
      </c>
      <c r="J49">
        <v>38.728020000000001</v>
      </c>
    </row>
    <row r="50" spans="1:10" x14ac:dyDescent="0.35">
      <c r="A50" s="19">
        <v>2036.9807599999999</v>
      </c>
      <c r="B50">
        <v>151.81923</v>
      </c>
      <c r="C50">
        <v>29.604130000000001</v>
      </c>
      <c r="D50">
        <v>56.214680000000001</v>
      </c>
      <c r="E50">
        <v>142.52768</v>
      </c>
      <c r="F50">
        <v>8.4692399999999992</v>
      </c>
      <c r="G50">
        <v>27.76145</v>
      </c>
      <c r="H50">
        <v>146.48479</v>
      </c>
      <c r="I50">
        <v>13.87251</v>
      </c>
      <c r="J50">
        <v>37.772919999999999</v>
      </c>
    </row>
    <row r="51" spans="1:10" x14ac:dyDescent="0.35">
      <c r="A51" s="19">
        <v>2038.00568</v>
      </c>
      <c r="B51">
        <v>150.52055999999999</v>
      </c>
      <c r="C51">
        <v>27.9161</v>
      </c>
      <c r="D51">
        <v>53.88194</v>
      </c>
      <c r="E51">
        <v>141.78611000000001</v>
      </c>
      <c r="F51">
        <v>8.0190400000000004</v>
      </c>
      <c r="G51">
        <v>27.407160000000001</v>
      </c>
      <c r="H51">
        <v>145.45330999999999</v>
      </c>
      <c r="I51">
        <v>13.065060000000001</v>
      </c>
      <c r="J51">
        <v>36.834580000000003</v>
      </c>
    </row>
    <row r="52" spans="1:10" x14ac:dyDescent="0.35">
      <c r="A52" s="19">
        <v>2039.01494</v>
      </c>
      <c r="B52">
        <v>149.34522999999999</v>
      </c>
      <c r="C52">
        <v>26.330110000000001</v>
      </c>
      <c r="D52">
        <v>51.680990000000001</v>
      </c>
      <c r="E52">
        <v>141.06451000000001</v>
      </c>
      <c r="F52">
        <v>7.6346400000000001</v>
      </c>
      <c r="G52">
        <v>27.014410000000002</v>
      </c>
      <c r="H52">
        <v>144.51479</v>
      </c>
      <c r="I52">
        <v>12.28909</v>
      </c>
      <c r="J52">
        <v>35.912019999999998</v>
      </c>
    </row>
    <row r="53" spans="1:10" x14ac:dyDescent="0.35">
      <c r="A53" s="19">
        <v>2040.0026600000001</v>
      </c>
      <c r="B53">
        <v>148.29026999999999</v>
      </c>
      <c r="C53">
        <v>24.77139</v>
      </c>
      <c r="D53">
        <v>49.610970000000002</v>
      </c>
      <c r="E53">
        <v>140.36126999999999</v>
      </c>
      <c r="F53">
        <v>7.27203</v>
      </c>
      <c r="G53">
        <v>26.631409999999999</v>
      </c>
      <c r="H53">
        <v>143.60466</v>
      </c>
      <c r="I53">
        <v>11.601459999999999</v>
      </c>
      <c r="J53">
        <v>35.086170000000003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7FA9E-C9CF-4854-8A86-D1125AE957AE}">
  <dimension ref="A1:Z2331"/>
  <sheetViews>
    <sheetView zoomScaleNormal="100" workbookViewId="0">
      <selection activeCell="P44" sqref="P44"/>
    </sheetView>
  </sheetViews>
  <sheetFormatPr defaultRowHeight="14.15" x14ac:dyDescent="0.35"/>
  <cols>
    <col min="1" max="1" width="9" style="20"/>
  </cols>
  <sheetData>
    <row r="1" spans="1:23" x14ac:dyDescent="0.35">
      <c r="B1" t="s">
        <v>57</v>
      </c>
      <c r="E1" t="s">
        <v>58</v>
      </c>
      <c r="H1" t="s">
        <v>59</v>
      </c>
      <c r="O1" t="s">
        <v>57</v>
      </c>
      <c r="R1" t="s">
        <v>58</v>
      </c>
      <c r="U1" t="s">
        <v>59</v>
      </c>
    </row>
    <row r="2" spans="1:23" x14ac:dyDescent="0.35">
      <c r="A2" s="20" t="s">
        <v>53</v>
      </c>
      <c r="B2" t="s">
        <v>55</v>
      </c>
      <c r="C2" t="s">
        <v>56</v>
      </c>
      <c r="D2" t="s">
        <v>60</v>
      </c>
      <c r="E2" t="s">
        <v>55</v>
      </c>
      <c r="F2" t="s">
        <v>56</v>
      </c>
      <c r="G2" t="s">
        <v>60</v>
      </c>
      <c r="H2" t="s">
        <v>55</v>
      </c>
      <c r="I2" t="s">
        <v>56</v>
      </c>
      <c r="J2" t="s">
        <v>60</v>
      </c>
      <c r="N2" t="s">
        <v>54</v>
      </c>
      <c r="O2" t="s">
        <v>55</v>
      </c>
      <c r="P2" t="s">
        <v>56</v>
      </c>
      <c r="Q2" t="s">
        <v>60</v>
      </c>
      <c r="R2" t="s">
        <v>55</v>
      </c>
      <c r="S2" t="s">
        <v>56</v>
      </c>
      <c r="T2" t="s">
        <v>60</v>
      </c>
      <c r="U2" t="s">
        <v>55</v>
      </c>
      <c r="V2" t="s">
        <v>56</v>
      </c>
      <c r="W2" t="s">
        <v>60</v>
      </c>
    </row>
    <row r="3" spans="1:23" x14ac:dyDescent="0.35">
      <c r="A3" s="20">
        <v>2021</v>
      </c>
      <c r="B3">
        <v>60.36</v>
      </c>
      <c r="C3">
        <v>69.959999999999994</v>
      </c>
      <c r="D3">
        <v>87.12</v>
      </c>
      <c r="E3">
        <v>60.36</v>
      </c>
      <c r="F3">
        <v>69.959999999999994</v>
      </c>
      <c r="G3">
        <v>87.12</v>
      </c>
      <c r="H3">
        <v>60.36</v>
      </c>
      <c r="I3">
        <v>69.959999999999994</v>
      </c>
      <c r="J3">
        <v>87.12</v>
      </c>
      <c r="N3">
        <v>2021</v>
      </c>
      <c r="O3">
        <v>205.33</v>
      </c>
      <c r="P3">
        <v>81.150000000000006</v>
      </c>
      <c r="Q3">
        <v>127.98</v>
      </c>
      <c r="R3">
        <v>205.33</v>
      </c>
      <c r="S3">
        <v>81.150000000000006</v>
      </c>
      <c r="T3">
        <v>127.98</v>
      </c>
      <c r="U3">
        <v>205.33</v>
      </c>
      <c r="V3">
        <v>81.150000000000006</v>
      </c>
      <c r="W3">
        <v>127.98</v>
      </c>
    </row>
    <row r="4" spans="1:23" x14ac:dyDescent="0.35">
      <c r="A4" s="20">
        <v>2025</v>
      </c>
      <c r="B4">
        <v>43.21</v>
      </c>
      <c r="C4">
        <v>52.13</v>
      </c>
      <c r="D4">
        <v>64.19</v>
      </c>
      <c r="E4">
        <v>36.520000000000003</v>
      </c>
      <c r="F4">
        <v>41.84</v>
      </c>
      <c r="G4">
        <v>53.41</v>
      </c>
      <c r="H4">
        <v>39.950000000000003</v>
      </c>
      <c r="I4">
        <v>46.81</v>
      </c>
      <c r="J4">
        <v>58.71</v>
      </c>
      <c r="N4">
        <v>2025</v>
      </c>
      <c r="O4">
        <v>178.28</v>
      </c>
      <c r="P4">
        <v>58.61</v>
      </c>
      <c r="Q4">
        <v>96.6</v>
      </c>
      <c r="R4">
        <v>165.17</v>
      </c>
      <c r="S4">
        <v>30.74</v>
      </c>
      <c r="T4">
        <v>58.62</v>
      </c>
      <c r="U4">
        <v>171.72</v>
      </c>
      <c r="V4">
        <v>50.41</v>
      </c>
      <c r="W4">
        <v>82.57</v>
      </c>
    </row>
    <row r="5" spans="1:23" x14ac:dyDescent="0.35">
      <c r="A5" s="20">
        <v>2030</v>
      </c>
      <c r="B5">
        <v>38.229999999999997</v>
      </c>
      <c r="C5">
        <v>43.38</v>
      </c>
      <c r="D5">
        <v>55.63</v>
      </c>
      <c r="E5">
        <v>31.55</v>
      </c>
      <c r="F5">
        <v>33.78</v>
      </c>
      <c r="G5">
        <v>45.53</v>
      </c>
      <c r="H5">
        <v>35.15</v>
      </c>
      <c r="I5">
        <v>38.409999999999997</v>
      </c>
      <c r="J5">
        <v>50.67</v>
      </c>
      <c r="N5">
        <v>2030</v>
      </c>
      <c r="O5">
        <v>163.94</v>
      </c>
      <c r="P5">
        <v>44.26</v>
      </c>
      <c r="Q5">
        <v>76.790000000000006</v>
      </c>
      <c r="R5">
        <v>150</v>
      </c>
      <c r="S5">
        <v>13.52</v>
      </c>
      <c r="T5">
        <v>32.200000000000003</v>
      </c>
      <c r="U5">
        <v>156.15</v>
      </c>
      <c r="V5">
        <v>22.13</v>
      </c>
      <c r="W5">
        <v>46.65</v>
      </c>
    </row>
    <row r="6" spans="1:23" x14ac:dyDescent="0.35">
      <c r="A6" s="20">
        <v>2050</v>
      </c>
      <c r="B6">
        <v>23.15</v>
      </c>
      <c r="C6">
        <v>29.15</v>
      </c>
      <c r="D6">
        <v>35.090000000000003</v>
      </c>
      <c r="E6">
        <v>18</v>
      </c>
      <c r="F6">
        <v>16.29</v>
      </c>
      <c r="G6">
        <v>28.59</v>
      </c>
      <c r="H6">
        <v>21.09</v>
      </c>
      <c r="I6">
        <v>23.15</v>
      </c>
      <c r="J6">
        <v>30.64</v>
      </c>
      <c r="N6">
        <v>2050</v>
      </c>
      <c r="O6">
        <v>142.21</v>
      </c>
      <c r="P6">
        <v>13.11</v>
      </c>
      <c r="Q6">
        <v>33.85</v>
      </c>
      <c r="R6">
        <v>134.43</v>
      </c>
      <c r="S6">
        <v>4.51</v>
      </c>
      <c r="T6">
        <v>22.71</v>
      </c>
      <c r="U6">
        <v>136.88999999999999</v>
      </c>
      <c r="V6">
        <v>6.56</v>
      </c>
      <c r="W6">
        <v>27.25</v>
      </c>
    </row>
    <row r="7" spans="1:23" x14ac:dyDescent="0.35">
      <c r="A7" s="20">
        <v>2060</v>
      </c>
      <c r="B7">
        <v>18.52</v>
      </c>
      <c r="C7">
        <v>21.26</v>
      </c>
      <c r="D7">
        <v>27.9</v>
      </c>
      <c r="E7">
        <v>15.09</v>
      </c>
      <c r="F7">
        <v>9.43</v>
      </c>
      <c r="G7">
        <v>19</v>
      </c>
      <c r="H7">
        <v>15.95</v>
      </c>
      <c r="I7">
        <v>14.4</v>
      </c>
      <c r="J7">
        <v>22.77</v>
      </c>
      <c r="N7">
        <v>2060</v>
      </c>
      <c r="O7">
        <v>141.81</v>
      </c>
      <c r="P7">
        <v>5.73</v>
      </c>
      <c r="Q7">
        <v>23.53</v>
      </c>
      <c r="R7">
        <v>128.69</v>
      </c>
      <c r="S7">
        <v>2.0499999999999998</v>
      </c>
      <c r="T7">
        <v>16.100000000000001</v>
      </c>
      <c r="U7">
        <v>132.79</v>
      </c>
      <c r="V7">
        <v>4.09</v>
      </c>
      <c r="W7">
        <v>19.82</v>
      </c>
    </row>
    <row r="30" spans="1:18" x14ac:dyDescent="0.35">
      <c r="A30" s="20">
        <v>2021</v>
      </c>
      <c r="B30">
        <v>60.36</v>
      </c>
      <c r="C30">
        <v>2021</v>
      </c>
      <c r="D30">
        <v>69.959999999999994</v>
      </c>
      <c r="E30">
        <v>2021</v>
      </c>
      <c r="F30">
        <v>87.12</v>
      </c>
      <c r="G30">
        <v>2021</v>
      </c>
      <c r="H30">
        <v>60.36</v>
      </c>
      <c r="I30">
        <v>2021</v>
      </c>
      <c r="J30">
        <v>69.959999999999994</v>
      </c>
      <c r="K30">
        <v>2021</v>
      </c>
      <c r="L30">
        <v>87.12</v>
      </c>
      <c r="M30">
        <v>2021</v>
      </c>
      <c r="N30">
        <v>60.36</v>
      </c>
      <c r="O30">
        <v>2021</v>
      </c>
      <c r="P30">
        <v>69.959999999999994</v>
      </c>
      <c r="Q30">
        <v>2021</v>
      </c>
      <c r="R30">
        <v>87.12</v>
      </c>
    </row>
    <row r="31" spans="1:18" x14ac:dyDescent="0.35">
      <c r="A31" s="20">
        <v>2021.00332</v>
      </c>
      <c r="B31">
        <v>60.294980000000002</v>
      </c>
      <c r="C31">
        <v>2021.0095200000001</v>
      </c>
      <c r="D31">
        <v>69.894630000000006</v>
      </c>
      <c r="E31">
        <v>2021.00451</v>
      </c>
      <c r="F31">
        <v>87.04401</v>
      </c>
      <c r="G31">
        <v>2020.9970699999999</v>
      </c>
      <c r="H31">
        <v>60.28792</v>
      </c>
      <c r="I31">
        <v>2021.00037</v>
      </c>
      <c r="J31">
        <v>69.880700000000004</v>
      </c>
      <c r="K31">
        <v>2020.99713</v>
      </c>
      <c r="L31">
        <v>87.033270000000002</v>
      </c>
      <c r="M31">
        <v>2020.99963</v>
      </c>
      <c r="N31">
        <v>60.290950000000002</v>
      </c>
      <c r="O31">
        <v>2021.00459</v>
      </c>
      <c r="P31">
        <v>69.887100000000004</v>
      </c>
      <c r="Q31">
        <v>2020.99992</v>
      </c>
      <c r="R31">
        <v>87.037710000000004</v>
      </c>
    </row>
    <row r="32" spans="1:18" x14ac:dyDescent="0.35">
      <c r="A32" s="20">
        <v>2021.0066300000001</v>
      </c>
      <c r="B32">
        <v>60.229959999999998</v>
      </c>
      <c r="C32">
        <v>2021.0190299999999</v>
      </c>
      <c r="D32">
        <v>69.829260000000005</v>
      </c>
      <c r="E32">
        <v>2021.00902</v>
      </c>
      <c r="F32">
        <v>86.968029999999999</v>
      </c>
      <c r="G32">
        <v>2020.99415</v>
      </c>
      <c r="H32">
        <v>60.215850000000003</v>
      </c>
      <c r="I32">
        <v>2021.00074</v>
      </c>
      <c r="J32">
        <v>69.801400000000001</v>
      </c>
      <c r="K32">
        <v>2020.9942599999999</v>
      </c>
      <c r="L32">
        <v>86.946539999999999</v>
      </c>
      <c r="M32">
        <v>2020.99927</v>
      </c>
      <c r="N32">
        <v>60.221899999999998</v>
      </c>
      <c r="O32">
        <v>2021.00918</v>
      </c>
      <c r="P32">
        <v>69.8142</v>
      </c>
      <c r="Q32">
        <v>2020.9998399999999</v>
      </c>
      <c r="R32">
        <v>86.955420000000004</v>
      </c>
    </row>
    <row r="33" spans="1:18" x14ac:dyDescent="0.35">
      <c r="A33" s="20">
        <v>2021.0099499999999</v>
      </c>
      <c r="B33">
        <v>60.164940000000001</v>
      </c>
      <c r="C33">
        <v>2021.02855</v>
      </c>
      <c r="D33">
        <v>69.763900000000007</v>
      </c>
      <c r="E33">
        <v>2021.0135299999999</v>
      </c>
      <c r="F33">
        <v>86.892039999999994</v>
      </c>
      <c r="G33">
        <v>2020.9912200000001</v>
      </c>
      <c r="H33">
        <v>60.143770000000004</v>
      </c>
      <c r="I33">
        <v>2021.0011099999999</v>
      </c>
      <c r="J33">
        <v>69.722099999999998</v>
      </c>
      <c r="K33">
        <v>2020.9913899999999</v>
      </c>
      <c r="L33">
        <v>86.859800000000007</v>
      </c>
      <c r="M33">
        <v>2020.9989</v>
      </c>
      <c r="N33">
        <v>60.152859999999997</v>
      </c>
      <c r="O33">
        <v>2021.01378</v>
      </c>
      <c r="P33">
        <v>69.741299999999995</v>
      </c>
      <c r="Q33">
        <v>2020.9997599999999</v>
      </c>
      <c r="R33">
        <v>86.873130000000003</v>
      </c>
    </row>
    <row r="34" spans="1:18" x14ac:dyDescent="0.35">
      <c r="A34" s="20">
        <v>2021.0132699999999</v>
      </c>
      <c r="B34">
        <v>60.099919999999997</v>
      </c>
      <c r="C34">
        <v>2021.0380600000001</v>
      </c>
      <c r="D34">
        <v>69.698530000000005</v>
      </c>
      <c r="E34">
        <v>2021.0180399999999</v>
      </c>
      <c r="F34">
        <v>86.816050000000004</v>
      </c>
      <c r="G34">
        <v>2020.9883</v>
      </c>
      <c r="H34">
        <v>60.0717</v>
      </c>
      <c r="I34">
        <v>2021.0014799999999</v>
      </c>
      <c r="J34">
        <v>69.642799999999994</v>
      </c>
      <c r="K34">
        <v>2020.9885200000001</v>
      </c>
      <c r="L34">
        <v>86.773070000000004</v>
      </c>
      <c r="M34">
        <v>2020.99854</v>
      </c>
      <c r="N34">
        <v>60.08381</v>
      </c>
      <c r="O34">
        <v>2021.01837</v>
      </c>
      <c r="P34">
        <v>69.668400000000005</v>
      </c>
      <c r="Q34">
        <v>2020.9996799999999</v>
      </c>
      <c r="R34">
        <v>86.790840000000003</v>
      </c>
    </row>
    <row r="35" spans="1:18" x14ac:dyDescent="0.35">
      <c r="A35" s="20">
        <v>2021.01659</v>
      </c>
      <c r="B35">
        <v>60.034910000000004</v>
      </c>
      <c r="C35">
        <v>2021.0475799999999</v>
      </c>
      <c r="D35">
        <v>69.633160000000004</v>
      </c>
      <c r="E35">
        <v>2021.0225600000001</v>
      </c>
      <c r="F35">
        <v>86.740070000000003</v>
      </c>
      <c r="G35">
        <v>2020.9853700000001</v>
      </c>
      <c r="H35">
        <v>59.99962</v>
      </c>
      <c r="I35">
        <v>2021.0018500000001</v>
      </c>
      <c r="J35">
        <v>69.563500000000005</v>
      </c>
      <c r="K35">
        <v>2020.9856500000001</v>
      </c>
      <c r="L35">
        <v>86.686340000000001</v>
      </c>
      <c r="M35">
        <v>2020.99818</v>
      </c>
      <c r="N35">
        <v>60.014769999999999</v>
      </c>
      <c r="O35">
        <v>2021.02297</v>
      </c>
      <c r="P35">
        <v>69.595510000000004</v>
      </c>
      <c r="Q35">
        <v>2020.9996000000001</v>
      </c>
      <c r="R35">
        <v>86.708550000000002</v>
      </c>
    </row>
    <row r="36" spans="1:18" x14ac:dyDescent="0.35">
      <c r="A36" s="20">
        <v>2021.01992</v>
      </c>
      <c r="B36">
        <v>59.969889999999999</v>
      </c>
      <c r="C36">
        <v>2021.0571</v>
      </c>
      <c r="D36">
        <v>69.567800000000005</v>
      </c>
      <c r="E36">
        <v>2021.0270700000001</v>
      </c>
      <c r="F36">
        <v>86.664079999999998</v>
      </c>
      <c r="G36">
        <v>2020.9824599999999</v>
      </c>
      <c r="H36">
        <v>59.927549999999997</v>
      </c>
      <c r="I36">
        <v>2021.0022300000001</v>
      </c>
      <c r="J36">
        <v>69.484210000000004</v>
      </c>
      <c r="K36">
        <v>2020.98278</v>
      </c>
      <c r="L36">
        <v>86.599609999999998</v>
      </c>
      <c r="M36">
        <v>2020.99782</v>
      </c>
      <c r="N36">
        <v>59.945720000000001</v>
      </c>
      <c r="O36">
        <v>2021.02756</v>
      </c>
      <c r="P36">
        <v>69.52261</v>
      </c>
      <c r="Q36">
        <v>2020.99953</v>
      </c>
      <c r="R36">
        <v>86.626270000000005</v>
      </c>
    </row>
    <row r="37" spans="1:18" x14ac:dyDescent="0.35">
      <c r="A37" s="20">
        <v>2021.02325</v>
      </c>
      <c r="B37">
        <v>59.904879999999999</v>
      </c>
      <c r="C37">
        <v>2021.06663</v>
      </c>
      <c r="D37">
        <v>69.502430000000004</v>
      </c>
      <c r="E37">
        <v>2021.0315900000001</v>
      </c>
      <c r="F37">
        <v>86.588099999999997</v>
      </c>
      <c r="G37">
        <v>2020.97954</v>
      </c>
      <c r="H37">
        <v>59.85548</v>
      </c>
      <c r="I37">
        <v>2021.0026</v>
      </c>
      <c r="J37">
        <v>69.404910000000001</v>
      </c>
      <c r="K37">
        <v>2020.97992</v>
      </c>
      <c r="L37">
        <v>86.512879999999996</v>
      </c>
      <c r="M37">
        <v>2020.99747</v>
      </c>
      <c r="N37">
        <v>59.87668</v>
      </c>
      <c r="O37">
        <v>2021.03217</v>
      </c>
      <c r="P37">
        <v>69.449709999999996</v>
      </c>
      <c r="Q37">
        <v>2020.99946</v>
      </c>
      <c r="R37">
        <v>86.543980000000005</v>
      </c>
    </row>
    <row r="38" spans="1:18" x14ac:dyDescent="0.35">
      <c r="A38" s="20">
        <v>2021.0265899999999</v>
      </c>
      <c r="B38">
        <v>59.839869999999998</v>
      </c>
      <c r="C38">
        <v>2021.0761500000001</v>
      </c>
      <c r="D38">
        <v>69.437060000000002</v>
      </c>
      <c r="E38">
        <v>2021.03612</v>
      </c>
      <c r="F38">
        <v>86.512119999999996</v>
      </c>
      <c r="G38">
        <v>2020.9766299999999</v>
      </c>
      <c r="H38">
        <v>59.783410000000003</v>
      </c>
      <c r="I38">
        <v>2021.00298</v>
      </c>
      <c r="J38">
        <v>69.325609999999998</v>
      </c>
      <c r="K38">
        <v>2020.9770599999999</v>
      </c>
      <c r="L38">
        <v>86.426150000000007</v>
      </c>
      <c r="M38">
        <v>2020.99712</v>
      </c>
      <c r="N38">
        <v>59.807639999999999</v>
      </c>
      <c r="O38">
        <v>2021.0367699999999</v>
      </c>
      <c r="P38">
        <v>69.376819999999995</v>
      </c>
      <c r="Q38">
        <v>2020.9993899999999</v>
      </c>
      <c r="R38">
        <v>86.461690000000004</v>
      </c>
    </row>
    <row r="39" spans="1:18" x14ac:dyDescent="0.35">
      <c r="A39" s="20">
        <v>2021.0299299999999</v>
      </c>
      <c r="B39">
        <v>59.774859999999997</v>
      </c>
      <c r="C39">
        <v>2021.0856799999999</v>
      </c>
      <c r="D39">
        <v>69.371700000000004</v>
      </c>
      <c r="E39">
        <v>2021.0406499999999</v>
      </c>
      <c r="F39">
        <v>86.436139999999995</v>
      </c>
      <c r="G39">
        <v>2020.9737299999999</v>
      </c>
      <c r="H39">
        <v>59.711350000000003</v>
      </c>
      <c r="I39">
        <v>2021.0033699999999</v>
      </c>
      <c r="J39">
        <v>69.246319999999997</v>
      </c>
      <c r="K39">
        <v>2020.9742100000001</v>
      </c>
      <c r="L39">
        <v>86.339420000000004</v>
      </c>
      <c r="M39">
        <v>2020.9967799999999</v>
      </c>
      <c r="N39">
        <v>59.738610000000001</v>
      </c>
      <c r="O39">
        <v>2021.0413799999999</v>
      </c>
      <c r="P39">
        <v>69.303920000000005</v>
      </c>
      <c r="Q39">
        <v>2020.9993300000001</v>
      </c>
      <c r="R39">
        <v>86.379409999999993</v>
      </c>
    </row>
    <row r="40" spans="1:18" x14ac:dyDescent="0.35">
      <c r="A40" s="20">
        <v>2021.0332800000001</v>
      </c>
      <c r="B40">
        <v>59.709859999999999</v>
      </c>
      <c r="C40">
        <v>2021.09521</v>
      </c>
      <c r="D40">
        <v>69.306340000000006</v>
      </c>
      <c r="E40">
        <v>2021.0451800000001</v>
      </c>
      <c r="F40">
        <v>86.360159999999993</v>
      </c>
      <c r="G40">
        <v>2020.97083</v>
      </c>
      <c r="H40">
        <v>59.639290000000003</v>
      </c>
      <c r="I40">
        <v>2021.0037600000001</v>
      </c>
      <c r="J40">
        <v>69.167029999999997</v>
      </c>
      <c r="K40">
        <v>2020.97136</v>
      </c>
      <c r="L40">
        <v>86.252700000000004</v>
      </c>
      <c r="M40">
        <v>2020.9964399999999</v>
      </c>
      <c r="N40">
        <v>59.669580000000003</v>
      </c>
      <c r="O40">
        <v>2021.0459900000001</v>
      </c>
      <c r="P40">
        <v>69.231030000000004</v>
      </c>
      <c r="Q40">
        <v>2020.99927</v>
      </c>
      <c r="R40">
        <v>86.297129999999996</v>
      </c>
    </row>
    <row r="41" spans="1:18" x14ac:dyDescent="0.35">
      <c r="A41" s="20">
        <v>2021.03664</v>
      </c>
      <c r="B41">
        <v>59.644860000000001</v>
      </c>
      <c r="C41">
        <v>2021.10475</v>
      </c>
      <c r="D41">
        <v>69.240970000000004</v>
      </c>
      <c r="E41">
        <v>2021.04971</v>
      </c>
      <c r="F41">
        <v>86.284180000000006</v>
      </c>
      <c r="G41">
        <v>2020.96793</v>
      </c>
      <c r="H41">
        <v>59.567230000000002</v>
      </c>
      <c r="I41">
        <v>2021.00415</v>
      </c>
      <c r="J41">
        <v>69.087739999999997</v>
      </c>
      <c r="K41">
        <v>2020.9685099999999</v>
      </c>
      <c r="L41">
        <v>86.165970000000002</v>
      </c>
      <c r="M41">
        <v>2020.99611</v>
      </c>
      <c r="N41">
        <v>59.600549999999998</v>
      </c>
      <c r="O41">
        <v>2021.0506</v>
      </c>
      <c r="P41">
        <v>69.158140000000003</v>
      </c>
      <c r="Q41">
        <v>2020.9992199999999</v>
      </c>
      <c r="R41">
        <v>86.214849999999998</v>
      </c>
    </row>
    <row r="42" spans="1:18" x14ac:dyDescent="0.35">
      <c r="A42" s="20">
        <v>2021.04</v>
      </c>
      <c r="B42">
        <v>59.57987</v>
      </c>
      <c r="C42">
        <v>2021.11429</v>
      </c>
      <c r="D42">
        <v>69.175610000000006</v>
      </c>
      <c r="E42">
        <v>2021.0542600000001</v>
      </c>
      <c r="F42">
        <v>86.208200000000005</v>
      </c>
      <c r="G42">
        <v>2020.96504</v>
      </c>
      <c r="H42">
        <v>59.495170000000002</v>
      </c>
      <c r="I42">
        <v>2021.0045500000001</v>
      </c>
      <c r="J42">
        <v>69.008449999999996</v>
      </c>
      <c r="K42">
        <v>2020.96567</v>
      </c>
      <c r="L42">
        <v>86.079250000000002</v>
      </c>
      <c r="M42">
        <v>2020.9957899999999</v>
      </c>
      <c r="N42">
        <v>59.531529999999997</v>
      </c>
      <c r="O42">
        <v>2021.05522</v>
      </c>
      <c r="P42">
        <v>69.085239999999999</v>
      </c>
      <c r="Q42">
        <v>2020.99917</v>
      </c>
      <c r="R42">
        <v>86.132570000000001</v>
      </c>
    </row>
    <row r="43" spans="1:18" x14ac:dyDescent="0.35">
      <c r="A43" s="20">
        <v>2021.0433700000001</v>
      </c>
      <c r="B43">
        <v>59.514879999999998</v>
      </c>
      <c r="C43">
        <v>2021.12383</v>
      </c>
      <c r="D43">
        <v>69.110249999999994</v>
      </c>
      <c r="E43">
        <v>2021.05881</v>
      </c>
      <c r="F43">
        <v>86.132230000000007</v>
      </c>
      <c r="G43">
        <v>2020.96217</v>
      </c>
      <c r="H43">
        <v>59.423119999999997</v>
      </c>
      <c r="I43">
        <v>2021.00495</v>
      </c>
      <c r="J43">
        <v>68.929159999999996</v>
      </c>
      <c r="K43">
        <v>2020.9628299999999</v>
      </c>
      <c r="L43">
        <v>85.992530000000002</v>
      </c>
      <c r="M43">
        <v>2020.99548</v>
      </c>
      <c r="N43">
        <v>59.462510000000002</v>
      </c>
      <c r="O43">
        <v>2021.0598500000001</v>
      </c>
      <c r="P43">
        <v>69.012349999999998</v>
      </c>
      <c r="Q43">
        <v>2020.9991299999999</v>
      </c>
      <c r="R43">
        <v>86.050290000000004</v>
      </c>
    </row>
    <row r="44" spans="1:18" x14ac:dyDescent="0.35">
      <c r="A44" s="20">
        <v>2021.0467599999999</v>
      </c>
      <c r="B44">
        <v>59.4499</v>
      </c>
      <c r="C44">
        <v>2021.13338</v>
      </c>
      <c r="D44">
        <v>69.044889999999995</v>
      </c>
      <c r="E44">
        <v>2021.0633600000001</v>
      </c>
      <c r="F44">
        <v>86.056259999999995</v>
      </c>
      <c r="G44">
        <v>2020.95929</v>
      </c>
      <c r="H44">
        <v>59.35107</v>
      </c>
      <c r="I44">
        <v>2021.0053600000001</v>
      </c>
      <c r="J44">
        <v>68.849869999999996</v>
      </c>
      <c r="K44">
        <v>2020.96</v>
      </c>
      <c r="L44">
        <v>85.905810000000002</v>
      </c>
      <c r="M44">
        <v>2020.9951799999999</v>
      </c>
      <c r="N44">
        <v>59.39349</v>
      </c>
      <c r="O44">
        <v>2021.06448</v>
      </c>
      <c r="P44">
        <v>68.93947</v>
      </c>
      <c r="Q44">
        <v>2020.99909</v>
      </c>
      <c r="R44">
        <v>85.968019999999996</v>
      </c>
    </row>
    <row r="45" spans="1:18" x14ac:dyDescent="0.35">
      <c r="A45" s="20">
        <v>2021.05015</v>
      </c>
      <c r="B45">
        <v>59.384920000000001</v>
      </c>
      <c r="C45">
        <v>2021.14294</v>
      </c>
      <c r="D45">
        <v>68.97954</v>
      </c>
      <c r="E45">
        <v>2021.06792</v>
      </c>
      <c r="F45">
        <v>85.980289999999997</v>
      </c>
      <c r="G45">
        <v>2020.95643</v>
      </c>
      <c r="H45">
        <v>59.279029999999999</v>
      </c>
      <c r="I45">
        <v>2021.00578</v>
      </c>
      <c r="J45">
        <v>68.770589999999999</v>
      </c>
      <c r="K45">
        <v>2020.9571800000001</v>
      </c>
      <c r="L45">
        <v>85.819090000000003</v>
      </c>
      <c r="M45">
        <v>2020.99488</v>
      </c>
      <c r="N45">
        <v>59.324489999999997</v>
      </c>
      <c r="O45">
        <v>2021.0691099999999</v>
      </c>
      <c r="P45">
        <v>68.866579999999999</v>
      </c>
      <c r="Q45">
        <v>2020.9990600000001</v>
      </c>
      <c r="R45">
        <v>85.885750000000002</v>
      </c>
    </row>
    <row r="46" spans="1:18" x14ac:dyDescent="0.35">
      <c r="A46" s="20">
        <v>2021.0535600000001</v>
      </c>
      <c r="B46">
        <v>59.319949999999999</v>
      </c>
      <c r="C46">
        <v>2021.1524999999999</v>
      </c>
      <c r="D46">
        <v>68.914180000000002</v>
      </c>
      <c r="E46">
        <v>2021.07249</v>
      </c>
      <c r="F46">
        <v>85.904319999999998</v>
      </c>
      <c r="G46">
        <v>2020.9535800000001</v>
      </c>
      <c r="H46">
        <v>59.206989999999998</v>
      </c>
      <c r="I46">
        <v>2021.0062</v>
      </c>
      <c r="J46">
        <v>68.691299999999998</v>
      </c>
      <c r="K46">
        <v>2020.95436</v>
      </c>
      <c r="L46">
        <v>85.732380000000006</v>
      </c>
      <c r="M46">
        <v>2020.9946</v>
      </c>
      <c r="N46">
        <v>59.255479999999999</v>
      </c>
      <c r="O46">
        <v>2021.07376</v>
      </c>
      <c r="P46">
        <v>68.793700000000001</v>
      </c>
      <c r="Q46">
        <v>2020.9990399999999</v>
      </c>
      <c r="R46">
        <v>85.803479999999993</v>
      </c>
    </row>
    <row r="47" spans="1:18" x14ac:dyDescent="0.35">
      <c r="A47" s="20">
        <v>2021.0569800000001</v>
      </c>
      <c r="B47">
        <v>59.254989999999999</v>
      </c>
      <c r="C47">
        <v>2021.1620700000001</v>
      </c>
      <c r="D47">
        <v>68.848830000000007</v>
      </c>
      <c r="E47">
        <v>2021.07707</v>
      </c>
      <c r="F47">
        <v>85.828360000000004</v>
      </c>
      <c r="G47">
        <v>2020.95073</v>
      </c>
      <c r="H47">
        <v>59.13496</v>
      </c>
      <c r="I47">
        <v>2021.0066300000001</v>
      </c>
      <c r="J47">
        <v>68.612030000000004</v>
      </c>
      <c r="K47">
        <v>2020.95155</v>
      </c>
      <c r="L47">
        <v>85.645660000000007</v>
      </c>
      <c r="M47">
        <v>2020.99433</v>
      </c>
      <c r="N47">
        <v>59.186489999999999</v>
      </c>
      <c r="O47">
        <v>2021.0784100000001</v>
      </c>
      <c r="P47">
        <v>68.72081</v>
      </c>
      <c r="Q47">
        <v>2020.9990299999999</v>
      </c>
      <c r="R47">
        <v>85.721209999999999</v>
      </c>
    </row>
    <row r="48" spans="1:18" x14ac:dyDescent="0.35">
      <c r="A48" s="20">
        <v>2021.06041</v>
      </c>
      <c r="B48">
        <v>59.19003</v>
      </c>
      <c r="C48">
        <v>2021.17164</v>
      </c>
      <c r="D48">
        <v>68.783469999999994</v>
      </c>
      <c r="E48">
        <v>2021.0816600000001</v>
      </c>
      <c r="F48">
        <v>85.752399999999994</v>
      </c>
      <c r="G48">
        <v>2020.9478999999999</v>
      </c>
      <c r="H48">
        <v>59.062930000000001</v>
      </c>
      <c r="I48">
        <v>2021.0070700000001</v>
      </c>
      <c r="J48">
        <v>68.532749999999993</v>
      </c>
      <c r="K48">
        <v>2020.94875</v>
      </c>
      <c r="L48">
        <v>85.558949999999996</v>
      </c>
      <c r="M48">
        <v>2020.99407</v>
      </c>
      <c r="N48">
        <v>59.117489999999997</v>
      </c>
      <c r="O48">
        <v>2021.0830599999999</v>
      </c>
      <c r="P48">
        <v>68.647930000000002</v>
      </c>
      <c r="Q48">
        <v>2020.9990299999999</v>
      </c>
      <c r="R48">
        <v>85.638949999999994</v>
      </c>
    </row>
    <row r="49" spans="1:18" x14ac:dyDescent="0.35">
      <c r="A49" s="20">
        <v>2021.06385</v>
      </c>
      <c r="B49">
        <v>59.125079999999997</v>
      </c>
      <c r="C49">
        <v>2021.1812199999999</v>
      </c>
      <c r="D49">
        <v>68.718119999999999</v>
      </c>
      <c r="E49">
        <v>2021.0862500000001</v>
      </c>
      <c r="F49">
        <v>85.676439999999999</v>
      </c>
      <c r="G49">
        <v>2020.94508</v>
      </c>
      <c r="H49">
        <v>58.990900000000003</v>
      </c>
      <c r="I49">
        <v>2021.0075200000001</v>
      </c>
      <c r="J49">
        <v>68.453469999999996</v>
      </c>
      <c r="K49">
        <v>2020.94596</v>
      </c>
      <c r="L49">
        <v>85.472239999999999</v>
      </c>
      <c r="M49">
        <v>2020.9938199999999</v>
      </c>
      <c r="N49">
        <v>59.04851</v>
      </c>
      <c r="O49">
        <v>2021.08773</v>
      </c>
      <c r="P49">
        <v>68.575050000000005</v>
      </c>
      <c r="Q49">
        <v>2020.9990299999999</v>
      </c>
      <c r="R49">
        <v>85.556690000000003</v>
      </c>
    </row>
    <row r="50" spans="1:18" x14ac:dyDescent="0.35">
      <c r="A50" s="20">
        <v>2021.0673099999999</v>
      </c>
      <c r="B50">
        <v>59.060139999999997</v>
      </c>
      <c r="C50">
        <v>2021.1908100000001</v>
      </c>
      <c r="D50">
        <v>68.652770000000004</v>
      </c>
      <c r="E50">
        <v>2021.09086</v>
      </c>
      <c r="F50">
        <v>85.600489999999994</v>
      </c>
      <c r="G50">
        <v>2020.94227</v>
      </c>
      <c r="H50">
        <v>58.918889999999998</v>
      </c>
      <c r="I50">
        <v>2021.0079699999999</v>
      </c>
      <c r="J50">
        <v>68.374200000000002</v>
      </c>
      <c r="K50">
        <v>2020.94317</v>
      </c>
      <c r="L50">
        <v>85.385540000000006</v>
      </c>
      <c r="M50">
        <v>2020.99359</v>
      </c>
      <c r="N50">
        <v>58.979529999999997</v>
      </c>
      <c r="O50">
        <v>2021.0924</v>
      </c>
      <c r="P50">
        <v>68.502179999999996</v>
      </c>
      <c r="Q50">
        <v>2020.9990499999999</v>
      </c>
      <c r="R50">
        <v>85.474429999999998</v>
      </c>
    </row>
    <row r="51" spans="1:18" x14ac:dyDescent="0.35">
      <c r="A51" s="20">
        <v>2021.07078</v>
      </c>
      <c r="B51">
        <v>58.99521</v>
      </c>
      <c r="C51">
        <v>2021.2003999999999</v>
      </c>
      <c r="D51">
        <v>68.587419999999995</v>
      </c>
      <c r="E51">
        <v>2021.09547</v>
      </c>
      <c r="F51">
        <v>85.524540000000002</v>
      </c>
      <c r="G51">
        <v>2020.93947</v>
      </c>
      <c r="H51">
        <v>58.846879999999999</v>
      </c>
      <c r="I51">
        <v>2021.0084400000001</v>
      </c>
      <c r="J51">
        <v>68.294929999999994</v>
      </c>
      <c r="K51">
        <v>2020.9404</v>
      </c>
      <c r="L51">
        <v>85.298829999999995</v>
      </c>
      <c r="M51">
        <v>2020.9933699999999</v>
      </c>
      <c r="N51">
        <v>58.91057</v>
      </c>
      <c r="O51">
        <v>2021.09708</v>
      </c>
      <c r="P51">
        <v>68.429299999999998</v>
      </c>
      <c r="Q51">
        <v>2020.9990700000001</v>
      </c>
      <c r="R51">
        <v>85.392179999999996</v>
      </c>
    </row>
    <row r="52" spans="1:18" x14ac:dyDescent="0.35">
      <c r="A52" s="20">
        <v>2021.0742700000001</v>
      </c>
      <c r="B52">
        <v>58.930280000000003</v>
      </c>
      <c r="C52">
        <v>2021.21</v>
      </c>
      <c r="D52">
        <v>68.522080000000003</v>
      </c>
      <c r="E52">
        <v>2021.1001000000001</v>
      </c>
      <c r="F52">
        <v>85.448589999999996</v>
      </c>
      <c r="G52">
        <v>2020.93668</v>
      </c>
      <c r="H52">
        <v>58.774880000000003</v>
      </c>
      <c r="I52">
        <v>2021.00891</v>
      </c>
      <c r="J52">
        <v>68.215670000000003</v>
      </c>
      <c r="K52">
        <v>2020.9376299999999</v>
      </c>
      <c r="L52">
        <v>85.212130000000002</v>
      </c>
      <c r="M52">
        <v>2020.99316</v>
      </c>
      <c r="N52">
        <v>58.8416</v>
      </c>
      <c r="O52">
        <v>2021.10177</v>
      </c>
      <c r="P52">
        <v>68.356430000000003</v>
      </c>
      <c r="Q52">
        <v>2020.99911</v>
      </c>
      <c r="R52">
        <v>85.309929999999994</v>
      </c>
    </row>
    <row r="53" spans="1:18" x14ac:dyDescent="0.35">
      <c r="A53" s="20">
        <v>2021.0777700000001</v>
      </c>
      <c r="B53">
        <v>58.865369999999999</v>
      </c>
      <c r="C53">
        <v>2021.2196100000001</v>
      </c>
      <c r="D53">
        <v>68.456739999999996</v>
      </c>
      <c r="E53">
        <v>2021.10474</v>
      </c>
      <c r="F53">
        <v>85.372649999999993</v>
      </c>
      <c r="G53">
        <v>2020.93391</v>
      </c>
      <c r="H53">
        <v>58.70288</v>
      </c>
      <c r="I53">
        <v>2021.0093899999999</v>
      </c>
      <c r="J53">
        <v>68.136409999999998</v>
      </c>
      <c r="K53">
        <v>2020.93488</v>
      </c>
      <c r="L53">
        <v>85.125439999999998</v>
      </c>
      <c r="M53">
        <v>2020.99297</v>
      </c>
      <c r="N53">
        <v>58.772649999999999</v>
      </c>
      <c r="O53">
        <v>2021.1064699999999</v>
      </c>
      <c r="P53">
        <v>68.283559999999994</v>
      </c>
      <c r="Q53">
        <v>2020.9991600000001</v>
      </c>
      <c r="R53">
        <v>85.227680000000007</v>
      </c>
    </row>
    <row r="54" spans="1:18" x14ac:dyDescent="0.35">
      <c r="A54" s="20">
        <v>2021.0813000000001</v>
      </c>
      <c r="B54">
        <v>58.800460000000001</v>
      </c>
      <c r="C54">
        <v>2021.2292299999999</v>
      </c>
      <c r="D54">
        <v>68.391390000000001</v>
      </c>
      <c r="E54">
        <v>2021.1093900000001</v>
      </c>
      <c r="F54">
        <v>85.296710000000004</v>
      </c>
      <c r="G54">
        <v>2020.9311499999999</v>
      </c>
      <c r="H54">
        <v>58.630890000000001</v>
      </c>
      <c r="I54">
        <v>2021.00989</v>
      </c>
      <c r="J54">
        <v>68.057149999999993</v>
      </c>
      <c r="K54">
        <v>2020.9321299999999</v>
      </c>
      <c r="L54">
        <v>85.038740000000004</v>
      </c>
      <c r="M54">
        <v>2020.9928</v>
      </c>
      <c r="N54">
        <v>58.703710000000001</v>
      </c>
      <c r="O54">
        <v>2021.1111800000001</v>
      </c>
      <c r="P54">
        <v>68.210700000000003</v>
      </c>
      <c r="Q54">
        <v>2020.9992199999999</v>
      </c>
      <c r="R54">
        <v>85.145439999999994</v>
      </c>
    </row>
    <row r="55" spans="1:18" x14ac:dyDescent="0.35">
      <c r="A55" s="20">
        <v>2021.08484</v>
      </c>
      <c r="B55">
        <v>58.735570000000003</v>
      </c>
      <c r="C55">
        <v>2021.2388599999999</v>
      </c>
      <c r="D55">
        <v>68.326059999999998</v>
      </c>
      <c r="E55">
        <v>2021.1140499999999</v>
      </c>
      <c r="F55">
        <v>85.220770000000002</v>
      </c>
      <c r="G55">
        <v>2020.92841</v>
      </c>
      <c r="H55">
        <v>58.558909999999997</v>
      </c>
      <c r="I55">
        <v>2021.0103899999999</v>
      </c>
      <c r="J55">
        <v>67.977890000000002</v>
      </c>
      <c r="K55">
        <v>2020.9294</v>
      </c>
      <c r="L55">
        <v>84.95205</v>
      </c>
      <c r="M55">
        <v>2020.9926399999999</v>
      </c>
      <c r="N55">
        <v>58.634770000000003</v>
      </c>
      <c r="O55">
        <v>2021.1159</v>
      </c>
      <c r="P55">
        <v>68.137839999999997</v>
      </c>
      <c r="Q55">
        <v>2020.99929</v>
      </c>
      <c r="R55">
        <v>85.063199999999995</v>
      </c>
    </row>
    <row r="56" spans="1:18" x14ac:dyDescent="0.35">
      <c r="A56" s="20">
        <v>2021.0884000000001</v>
      </c>
      <c r="B56">
        <v>58.670679999999997</v>
      </c>
      <c r="C56">
        <v>2021.2484999999999</v>
      </c>
      <c r="D56">
        <v>68.260720000000006</v>
      </c>
      <c r="E56">
        <v>2021.1187199999999</v>
      </c>
      <c r="F56">
        <v>85.144840000000002</v>
      </c>
      <c r="G56">
        <v>2020.9256800000001</v>
      </c>
      <c r="H56">
        <v>58.486930000000001</v>
      </c>
      <c r="I56">
        <v>2021.01091</v>
      </c>
      <c r="J56">
        <v>67.89864</v>
      </c>
      <c r="K56">
        <v>2020.92668</v>
      </c>
      <c r="L56">
        <v>84.865369999999999</v>
      </c>
      <c r="M56">
        <v>2020.9925000000001</v>
      </c>
      <c r="N56">
        <v>58.565849999999998</v>
      </c>
      <c r="O56">
        <v>2021.1206299999999</v>
      </c>
      <c r="P56">
        <v>68.064980000000006</v>
      </c>
      <c r="Q56">
        <v>2020.99937</v>
      </c>
      <c r="R56">
        <v>84.980969999999999</v>
      </c>
    </row>
    <row r="57" spans="1:18" x14ac:dyDescent="0.35">
      <c r="A57" s="20">
        <v>2021.0919799999999</v>
      </c>
      <c r="B57">
        <v>58.605809999999998</v>
      </c>
      <c r="C57">
        <v>2021.2581499999999</v>
      </c>
      <c r="D57">
        <v>68.195390000000003</v>
      </c>
      <c r="E57">
        <v>2021.1234099999999</v>
      </c>
      <c r="F57">
        <v>85.068910000000002</v>
      </c>
      <c r="G57">
        <v>2020.9229700000001</v>
      </c>
      <c r="H57">
        <v>58.414969999999997</v>
      </c>
      <c r="I57">
        <v>2021.01144</v>
      </c>
      <c r="J57">
        <v>67.819389999999999</v>
      </c>
      <c r="K57">
        <v>2020.9239700000001</v>
      </c>
      <c r="L57">
        <v>84.778679999999994</v>
      </c>
      <c r="M57">
        <v>2020.9923799999999</v>
      </c>
      <c r="N57">
        <v>58.496929999999999</v>
      </c>
      <c r="O57">
        <v>2021.12537</v>
      </c>
      <c r="P57">
        <v>67.99212</v>
      </c>
      <c r="Q57">
        <v>2020.99947</v>
      </c>
      <c r="R57">
        <v>84.898740000000004</v>
      </c>
    </row>
    <row r="58" spans="1:18" x14ac:dyDescent="0.35">
      <c r="A58" s="20">
        <v>2021.09557</v>
      </c>
      <c r="B58">
        <v>58.540939999999999</v>
      </c>
      <c r="C58">
        <v>2021.2678000000001</v>
      </c>
      <c r="D58">
        <v>68.13006</v>
      </c>
      <c r="E58">
        <v>2021.1281100000001</v>
      </c>
      <c r="F58">
        <v>84.992990000000006</v>
      </c>
      <c r="G58">
        <v>2020.92028</v>
      </c>
      <c r="H58">
        <v>58.34301</v>
      </c>
      <c r="I58">
        <v>2021.01198</v>
      </c>
      <c r="J58">
        <v>67.74015</v>
      </c>
      <c r="K58">
        <v>2020.92127</v>
      </c>
      <c r="L58">
        <v>84.691999999999993</v>
      </c>
      <c r="M58">
        <v>2020.9922799999999</v>
      </c>
      <c r="N58">
        <v>58.428019999999997</v>
      </c>
      <c r="O58">
        <v>2021.13013</v>
      </c>
      <c r="P58">
        <v>67.919269999999997</v>
      </c>
      <c r="Q58">
        <v>2020.9995799999999</v>
      </c>
      <c r="R58">
        <v>84.816509999999994</v>
      </c>
    </row>
    <row r="59" spans="1:18" x14ac:dyDescent="0.35">
      <c r="A59" s="20">
        <v>2021.0992000000001</v>
      </c>
      <c r="B59">
        <v>58.476089999999999</v>
      </c>
      <c r="C59">
        <v>2021.27747</v>
      </c>
      <c r="D59">
        <v>68.064729999999997</v>
      </c>
      <c r="E59">
        <v>2021.13282</v>
      </c>
      <c r="F59">
        <v>84.917079999999999</v>
      </c>
      <c r="G59">
        <v>2020.9176</v>
      </c>
      <c r="H59">
        <v>58.271059999999999</v>
      </c>
      <c r="I59">
        <v>2021.01253</v>
      </c>
      <c r="J59">
        <v>67.660910000000001</v>
      </c>
      <c r="K59">
        <v>2020.91858</v>
      </c>
      <c r="L59">
        <v>84.605329999999995</v>
      </c>
      <c r="M59">
        <v>2020.9921999999999</v>
      </c>
      <c r="N59">
        <v>58.35913</v>
      </c>
      <c r="O59">
        <v>2021.13489</v>
      </c>
      <c r="P59">
        <v>67.846419999999995</v>
      </c>
      <c r="Q59">
        <v>2020.9997100000001</v>
      </c>
      <c r="R59">
        <v>84.734290000000001</v>
      </c>
    </row>
    <row r="60" spans="1:18" x14ac:dyDescent="0.35">
      <c r="A60" s="20">
        <v>2021.10284</v>
      </c>
      <c r="B60">
        <v>58.411250000000003</v>
      </c>
      <c r="C60">
        <v>2021.2871500000001</v>
      </c>
      <c r="D60">
        <v>67.999399999999994</v>
      </c>
      <c r="E60">
        <v>2021.1375499999999</v>
      </c>
      <c r="F60">
        <v>84.841160000000002</v>
      </c>
      <c r="G60">
        <v>2020.9149399999999</v>
      </c>
      <c r="H60">
        <v>58.199129999999997</v>
      </c>
      <c r="I60">
        <v>2021.0130999999999</v>
      </c>
      <c r="J60">
        <v>67.581680000000006</v>
      </c>
      <c r="K60">
        <v>2020.9159099999999</v>
      </c>
      <c r="L60">
        <v>84.518659999999997</v>
      </c>
      <c r="M60">
        <v>2020.9921400000001</v>
      </c>
      <c r="N60">
        <v>58.290239999999997</v>
      </c>
      <c r="O60">
        <v>2021.13967</v>
      </c>
      <c r="P60">
        <v>67.773570000000007</v>
      </c>
      <c r="Q60">
        <v>2020.9998499999999</v>
      </c>
      <c r="R60">
        <v>84.652079999999998</v>
      </c>
    </row>
    <row r="61" spans="1:18" x14ac:dyDescent="0.35">
      <c r="A61" s="20">
        <v>2021.1065000000001</v>
      </c>
      <c r="B61">
        <v>58.346420000000002</v>
      </c>
      <c r="C61">
        <v>2021.29684</v>
      </c>
      <c r="D61">
        <v>67.934079999999994</v>
      </c>
      <c r="E61">
        <v>2021.14229</v>
      </c>
      <c r="F61">
        <v>84.765259999999998</v>
      </c>
      <c r="G61">
        <v>2020.9123</v>
      </c>
      <c r="H61">
        <v>58.127200000000002</v>
      </c>
      <c r="I61">
        <v>2021.01368</v>
      </c>
      <c r="J61">
        <v>67.502440000000007</v>
      </c>
      <c r="K61">
        <v>2020.9132500000001</v>
      </c>
      <c r="L61">
        <v>84.431989999999999</v>
      </c>
      <c r="M61">
        <v>2020.9920999999999</v>
      </c>
      <c r="N61">
        <v>58.22137</v>
      </c>
      <c r="O61">
        <v>2021.14446</v>
      </c>
      <c r="P61">
        <v>67.700729999999993</v>
      </c>
      <c r="Q61">
        <v>2021</v>
      </c>
      <c r="R61">
        <v>84.569869999999995</v>
      </c>
    </row>
    <row r="62" spans="1:18" x14ac:dyDescent="0.35">
      <c r="A62" s="20">
        <v>2021.1101900000001</v>
      </c>
      <c r="B62">
        <v>58.281610000000001</v>
      </c>
      <c r="C62">
        <v>2021.30654</v>
      </c>
      <c r="D62">
        <v>67.868759999999995</v>
      </c>
      <c r="E62">
        <v>2021.14705</v>
      </c>
      <c r="F62">
        <v>84.689359999999994</v>
      </c>
      <c r="G62">
        <v>2020.90968</v>
      </c>
      <c r="H62">
        <v>58.055280000000003</v>
      </c>
      <c r="I62">
        <v>2021.0142699999999</v>
      </c>
      <c r="J62">
        <v>67.423220000000001</v>
      </c>
      <c r="K62">
        <v>2020.9106099999999</v>
      </c>
      <c r="L62">
        <v>84.345330000000004</v>
      </c>
      <c r="M62">
        <v>2020.99208</v>
      </c>
      <c r="N62">
        <v>58.152509999999999</v>
      </c>
      <c r="O62">
        <v>2021.1492599999999</v>
      </c>
      <c r="P62">
        <v>67.627889999999994</v>
      </c>
      <c r="Q62">
        <v>2021.00018</v>
      </c>
      <c r="R62">
        <v>84.487669999999994</v>
      </c>
    </row>
    <row r="63" spans="1:18" x14ac:dyDescent="0.35">
      <c r="A63" s="20">
        <v>2021.1139000000001</v>
      </c>
      <c r="B63">
        <v>58.216810000000002</v>
      </c>
      <c r="C63">
        <v>2021.3162600000001</v>
      </c>
      <c r="D63">
        <v>67.803439999999995</v>
      </c>
      <c r="E63">
        <v>2021.15183</v>
      </c>
      <c r="F63">
        <v>84.613460000000003</v>
      </c>
      <c r="G63">
        <v>2020.90707</v>
      </c>
      <c r="H63">
        <v>57.983370000000001</v>
      </c>
      <c r="I63">
        <v>2021.0148799999999</v>
      </c>
      <c r="J63">
        <v>67.343999999999994</v>
      </c>
      <c r="K63">
        <v>2020.90798</v>
      </c>
      <c r="L63">
        <v>84.258669999999995</v>
      </c>
      <c r="M63">
        <v>2020.99208</v>
      </c>
      <c r="N63">
        <v>58.083660000000002</v>
      </c>
      <c r="O63">
        <v>2021.15408</v>
      </c>
      <c r="P63">
        <v>67.555049999999994</v>
      </c>
      <c r="Q63">
        <v>2021.00036</v>
      </c>
      <c r="R63">
        <v>84.405469999999994</v>
      </c>
    </row>
    <row r="64" spans="1:18" x14ac:dyDescent="0.35">
      <c r="A64" s="20">
        <v>2021.1176399999999</v>
      </c>
      <c r="B64">
        <v>58.15202</v>
      </c>
      <c r="C64">
        <v>2021.32599</v>
      </c>
      <c r="D64">
        <v>67.738129999999998</v>
      </c>
      <c r="E64">
        <v>2021.15662</v>
      </c>
      <c r="F64">
        <v>84.537570000000002</v>
      </c>
      <c r="G64">
        <v>2020.9044899999999</v>
      </c>
      <c r="H64">
        <v>57.911470000000001</v>
      </c>
      <c r="I64">
        <v>2021.0155</v>
      </c>
      <c r="J64">
        <v>67.264780000000002</v>
      </c>
      <c r="K64">
        <v>2020.9053699999999</v>
      </c>
      <c r="L64">
        <v>84.172020000000003</v>
      </c>
      <c r="M64">
        <v>2020.9921099999999</v>
      </c>
      <c r="N64">
        <v>58.01482</v>
      </c>
      <c r="O64">
        <v>2021.1589100000001</v>
      </c>
      <c r="P64">
        <v>67.482219999999998</v>
      </c>
      <c r="Q64">
        <v>2021.0005699999999</v>
      </c>
      <c r="R64">
        <v>84.323279999999997</v>
      </c>
    </row>
    <row r="65" spans="1:18" x14ac:dyDescent="0.35">
      <c r="A65" s="20">
        <v>2021.1214</v>
      </c>
      <c r="B65">
        <v>58.087249999999997</v>
      </c>
      <c r="C65">
        <v>2021.33573</v>
      </c>
      <c r="D65">
        <v>67.672820000000002</v>
      </c>
      <c r="E65">
        <v>2021.1614300000001</v>
      </c>
      <c r="F65">
        <v>84.461690000000004</v>
      </c>
      <c r="G65">
        <v>2020.90193</v>
      </c>
      <c r="H65">
        <v>57.839579999999998</v>
      </c>
      <c r="I65">
        <v>2021.01614</v>
      </c>
      <c r="J65">
        <v>67.185569999999998</v>
      </c>
      <c r="K65">
        <v>2020.9027699999999</v>
      </c>
      <c r="L65">
        <v>84.085369999999998</v>
      </c>
      <c r="M65">
        <v>2020.99216</v>
      </c>
      <c r="N65">
        <v>57.945999999999998</v>
      </c>
      <c r="O65">
        <v>2021.1637599999999</v>
      </c>
      <c r="P65">
        <v>67.409390000000002</v>
      </c>
      <c r="Q65">
        <v>2021.0007900000001</v>
      </c>
      <c r="R65">
        <v>84.24109</v>
      </c>
    </row>
    <row r="66" spans="1:18" x14ac:dyDescent="0.35">
      <c r="A66" s="20">
        <v>2021.12519</v>
      </c>
      <c r="B66">
        <v>58.022489999999998</v>
      </c>
      <c r="C66">
        <v>2021.34548</v>
      </c>
      <c r="D66">
        <v>67.607510000000005</v>
      </c>
      <c r="E66">
        <v>2021.16625</v>
      </c>
      <c r="F66">
        <v>84.385810000000006</v>
      </c>
      <c r="G66">
        <v>2020.89939</v>
      </c>
      <c r="H66">
        <v>57.767699999999998</v>
      </c>
      <c r="I66">
        <v>2021.0168000000001</v>
      </c>
      <c r="J66">
        <v>67.106359999999995</v>
      </c>
      <c r="K66">
        <v>2020.9001900000001</v>
      </c>
      <c r="L66">
        <v>83.998720000000006</v>
      </c>
      <c r="M66">
        <v>2020.99224</v>
      </c>
      <c r="N66">
        <v>57.877189999999999</v>
      </c>
      <c r="O66">
        <v>2021.1686199999999</v>
      </c>
      <c r="P66">
        <v>67.336569999999995</v>
      </c>
      <c r="Q66">
        <v>2021.0010299999999</v>
      </c>
      <c r="R66">
        <v>84.158910000000006</v>
      </c>
    </row>
    <row r="67" spans="1:18" x14ac:dyDescent="0.35">
      <c r="A67" s="20">
        <v>2021.1289999999999</v>
      </c>
      <c r="B67">
        <v>57.957740000000001</v>
      </c>
      <c r="C67">
        <v>2021.3552500000001</v>
      </c>
      <c r="D67">
        <v>67.542209999999997</v>
      </c>
      <c r="E67">
        <v>2021.1711</v>
      </c>
      <c r="F67">
        <v>84.309939999999997</v>
      </c>
      <c r="G67">
        <v>2020.89687</v>
      </c>
      <c r="H67">
        <v>57.695839999999997</v>
      </c>
      <c r="I67">
        <v>2021.01747</v>
      </c>
      <c r="J67">
        <v>67.027159999999995</v>
      </c>
      <c r="K67">
        <v>2020.89762</v>
      </c>
      <c r="L67">
        <v>83.912090000000006</v>
      </c>
      <c r="M67">
        <v>2020.99234</v>
      </c>
      <c r="N67">
        <v>57.808390000000003</v>
      </c>
      <c r="O67">
        <v>2021.1735000000001</v>
      </c>
      <c r="P67">
        <v>67.263750000000002</v>
      </c>
      <c r="Q67">
        <v>2021.0012899999999</v>
      </c>
      <c r="R67">
        <v>84.076729999999998</v>
      </c>
    </row>
    <row r="68" spans="1:18" x14ac:dyDescent="0.35">
      <c r="A68" s="20">
        <v>2021.13285</v>
      </c>
      <c r="B68">
        <v>57.89302</v>
      </c>
      <c r="C68">
        <v>2021.3650299999999</v>
      </c>
      <c r="D68">
        <v>67.476910000000004</v>
      </c>
      <c r="E68">
        <v>2021.17596</v>
      </c>
      <c r="F68">
        <v>84.234070000000003</v>
      </c>
      <c r="G68">
        <v>2020.89438</v>
      </c>
      <c r="H68">
        <v>57.623989999999999</v>
      </c>
      <c r="I68">
        <v>2021.0181600000001</v>
      </c>
      <c r="J68">
        <v>66.947969999999998</v>
      </c>
      <c r="K68">
        <v>2020.89508</v>
      </c>
      <c r="L68">
        <v>83.825450000000004</v>
      </c>
      <c r="M68">
        <v>2020.9924699999999</v>
      </c>
      <c r="N68">
        <v>57.739609999999999</v>
      </c>
      <c r="O68">
        <v>2021.17839</v>
      </c>
      <c r="P68">
        <v>67.190939999999998</v>
      </c>
      <c r="Q68">
        <v>2021.0015599999999</v>
      </c>
      <c r="R68">
        <v>83.994569999999996</v>
      </c>
    </row>
    <row r="69" spans="1:18" x14ac:dyDescent="0.35">
      <c r="A69" s="20">
        <v>2021.13672</v>
      </c>
      <c r="B69">
        <v>57.828299999999999</v>
      </c>
      <c r="C69">
        <v>2021.37482</v>
      </c>
      <c r="D69">
        <v>67.411619999999999</v>
      </c>
      <c r="E69">
        <v>2021.18085</v>
      </c>
      <c r="F69">
        <v>84.158209999999997</v>
      </c>
      <c r="G69">
        <v>2020.8919100000001</v>
      </c>
      <c r="H69">
        <v>57.552140000000001</v>
      </c>
      <c r="I69">
        <v>2021.0188599999999</v>
      </c>
      <c r="J69">
        <v>66.868780000000001</v>
      </c>
      <c r="K69">
        <v>2020.8925400000001</v>
      </c>
      <c r="L69">
        <v>83.738820000000004</v>
      </c>
      <c r="M69">
        <v>2020.99262</v>
      </c>
      <c r="N69">
        <v>57.670839999999998</v>
      </c>
      <c r="O69">
        <v>2021.1832999999999</v>
      </c>
      <c r="P69">
        <v>67.118129999999994</v>
      </c>
      <c r="Q69">
        <v>2021.0018600000001</v>
      </c>
      <c r="R69">
        <v>83.912409999999994</v>
      </c>
    </row>
    <row r="70" spans="1:18" x14ac:dyDescent="0.35">
      <c r="A70" s="20">
        <v>2021.1406199999999</v>
      </c>
      <c r="B70">
        <v>57.76361</v>
      </c>
      <c r="C70">
        <v>2021.38463</v>
      </c>
      <c r="D70">
        <v>67.346329999999995</v>
      </c>
      <c r="E70">
        <v>2021.1857500000001</v>
      </c>
      <c r="F70">
        <v>84.082359999999994</v>
      </c>
      <c r="G70">
        <v>2020.8894600000001</v>
      </c>
      <c r="H70">
        <v>57.480319999999999</v>
      </c>
      <c r="I70">
        <v>2021.0195900000001</v>
      </c>
      <c r="J70">
        <v>66.789590000000004</v>
      </c>
      <c r="K70">
        <v>2020.89003</v>
      </c>
      <c r="L70">
        <v>83.652199999999993</v>
      </c>
      <c r="M70">
        <v>2020.9928</v>
      </c>
      <c r="N70">
        <v>57.602089999999997</v>
      </c>
      <c r="O70">
        <v>2021.18822</v>
      </c>
      <c r="P70">
        <v>67.045320000000004</v>
      </c>
      <c r="Q70">
        <v>2021.00218</v>
      </c>
      <c r="R70">
        <v>83.830250000000007</v>
      </c>
    </row>
    <row r="71" spans="1:18" x14ac:dyDescent="0.35">
      <c r="A71" s="20">
        <v>2021.14455</v>
      </c>
      <c r="B71">
        <v>57.698929999999997</v>
      </c>
      <c r="C71">
        <v>2021.39446</v>
      </c>
      <c r="D71">
        <v>67.281040000000004</v>
      </c>
      <c r="E71">
        <v>2021.19067</v>
      </c>
      <c r="F71">
        <v>84.006519999999995</v>
      </c>
      <c r="G71">
        <v>2020.8870400000001</v>
      </c>
      <c r="H71">
        <v>57.408499999999997</v>
      </c>
      <c r="I71">
        <v>2021.0203300000001</v>
      </c>
      <c r="J71">
        <v>66.710419999999999</v>
      </c>
      <c r="K71">
        <v>2020.8875399999999</v>
      </c>
      <c r="L71">
        <v>83.565579999999997</v>
      </c>
      <c r="M71">
        <v>2020.9930099999999</v>
      </c>
      <c r="N71">
        <v>57.533349999999999</v>
      </c>
      <c r="O71">
        <v>2021.19316</v>
      </c>
      <c r="P71">
        <v>66.972520000000003</v>
      </c>
      <c r="Q71">
        <v>2021.00251</v>
      </c>
      <c r="R71">
        <v>83.748099999999994</v>
      </c>
    </row>
    <row r="72" spans="1:18" x14ac:dyDescent="0.35">
      <c r="A72" s="20">
        <v>2021.14851</v>
      </c>
      <c r="B72">
        <v>57.634259999999998</v>
      </c>
      <c r="C72">
        <v>2021.4042999999999</v>
      </c>
      <c r="D72">
        <v>67.21575</v>
      </c>
      <c r="E72">
        <v>2021.19561</v>
      </c>
      <c r="F72">
        <v>83.930679999999995</v>
      </c>
      <c r="G72">
        <v>2020.88464</v>
      </c>
      <c r="H72">
        <v>57.3367</v>
      </c>
      <c r="I72">
        <v>2021.02109</v>
      </c>
      <c r="J72">
        <v>66.631249999999994</v>
      </c>
      <c r="K72">
        <v>2020.8850600000001</v>
      </c>
      <c r="L72">
        <v>83.478970000000004</v>
      </c>
      <c r="M72">
        <v>2020.99325</v>
      </c>
      <c r="N72">
        <v>57.464619999999996</v>
      </c>
      <c r="O72">
        <v>2021.19812</v>
      </c>
      <c r="P72">
        <v>66.899730000000005</v>
      </c>
      <c r="Q72">
        <v>2021.00287</v>
      </c>
      <c r="R72">
        <v>83.665959999999998</v>
      </c>
    </row>
    <row r="73" spans="1:18" x14ac:dyDescent="0.35">
      <c r="A73" s="20">
        <v>2021.1524999999999</v>
      </c>
      <c r="B73">
        <v>57.56962</v>
      </c>
      <c r="C73">
        <v>2021.4141500000001</v>
      </c>
      <c r="D73">
        <v>67.150469999999999</v>
      </c>
      <c r="E73">
        <v>2021.2005799999999</v>
      </c>
      <c r="F73">
        <v>83.854849999999999</v>
      </c>
      <c r="G73">
        <v>2020.8822700000001</v>
      </c>
      <c r="H73">
        <v>57.264899999999997</v>
      </c>
      <c r="I73">
        <v>2021.02187</v>
      </c>
      <c r="J73">
        <v>66.552080000000004</v>
      </c>
      <c r="K73">
        <v>2020.8826100000001</v>
      </c>
      <c r="L73">
        <v>83.39237</v>
      </c>
      <c r="M73">
        <v>2020.99351</v>
      </c>
      <c r="N73">
        <v>57.395919999999997</v>
      </c>
      <c r="O73">
        <v>2021.2030999999999</v>
      </c>
      <c r="P73">
        <v>66.826939999999993</v>
      </c>
      <c r="Q73">
        <v>2021.00325</v>
      </c>
      <c r="R73">
        <v>83.583830000000006</v>
      </c>
    </row>
    <row r="74" spans="1:18" x14ac:dyDescent="0.35">
      <c r="A74" s="20">
        <v>2021.15653</v>
      </c>
      <c r="B74">
        <v>57.504989999999999</v>
      </c>
      <c r="C74">
        <v>2021.4240199999999</v>
      </c>
      <c r="D74">
        <v>67.0852</v>
      </c>
      <c r="E74">
        <v>2021.2055600000001</v>
      </c>
      <c r="F74">
        <v>83.779030000000006</v>
      </c>
      <c r="G74">
        <v>2020.8799200000001</v>
      </c>
      <c r="H74">
        <v>57.193129999999996</v>
      </c>
      <c r="I74">
        <v>2021.0226700000001</v>
      </c>
      <c r="J74">
        <v>66.472920000000002</v>
      </c>
      <c r="K74">
        <v>2020.8801699999999</v>
      </c>
      <c r="L74">
        <v>83.305769999999995</v>
      </c>
      <c r="M74">
        <v>2020.9938099999999</v>
      </c>
      <c r="N74">
        <v>57.32723</v>
      </c>
      <c r="O74">
        <v>2021.2081000000001</v>
      </c>
      <c r="P74">
        <v>66.754149999999996</v>
      </c>
      <c r="Q74">
        <v>2021.0036500000001</v>
      </c>
      <c r="R74">
        <v>83.5017</v>
      </c>
    </row>
    <row r="75" spans="1:18" x14ac:dyDescent="0.35">
      <c r="A75" s="20">
        <v>2021.16059</v>
      </c>
      <c r="B75">
        <v>57.440379999999998</v>
      </c>
      <c r="C75">
        <v>2021.43391</v>
      </c>
      <c r="D75">
        <v>67.019930000000002</v>
      </c>
      <c r="E75">
        <v>2021.21057</v>
      </c>
      <c r="F75">
        <v>83.703209999999999</v>
      </c>
      <c r="G75">
        <v>2020.87761</v>
      </c>
      <c r="H75">
        <v>57.121369999999999</v>
      </c>
      <c r="I75">
        <v>2021.02349</v>
      </c>
      <c r="J75">
        <v>66.393770000000004</v>
      </c>
      <c r="K75">
        <v>2020.8777500000001</v>
      </c>
      <c r="L75">
        <v>83.219170000000005</v>
      </c>
      <c r="M75">
        <v>2020.99414</v>
      </c>
      <c r="N75">
        <v>57.25855</v>
      </c>
      <c r="O75">
        <v>2021.2131099999999</v>
      </c>
      <c r="P75">
        <v>66.681380000000004</v>
      </c>
      <c r="Q75">
        <v>2021.0040799999999</v>
      </c>
      <c r="R75">
        <v>83.419589999999999</v>
      </c>
    </row>
    <row r="76" spans="1:18" x14ac:dyDescent="0.35">
      <c r="A76" s="20">
        <v>2021.1646800000001</v>
      </c>
      <c r="B76">
        <v>57.375790000000002</v>
      </c>
      <c r="C76">
        <v>2021.44382</v>
      </c>
      <c r="D76">
        <v>66.954660000000004</v>
      </c>
      <c r="E76">
        <v>2021.2156</v>
      </c>
      <c r="F76">
        <v>83.627399999999994</v>
      </c>
      <c r="G76">
        <v>2020.8753200000001</v>
      </c>
      <c r="H76">
        <v>57.049619999999997</v>
      </c>
      <c r="I76">
        <v>2021.02433</v>
      </c>
      <c r="J76">
        <v>66.314620000000005</v>
      </c>
      <c r="K76">
        <v>2020.87536</v>
      </c>
      <c r="L76">
        <v>83.132589999999993</v>
      </c>
      <c r="M76">
        <v>2020.9945</v>
      </c>
      <c r="N76">
        <v>57.189889999999998</v>
      </c>
      <c r="O76">
        <v>2021.2181499999999</v>
      </c>
      <c r="P76">
        <v>66.608599999999996</v>
      </c>
      <c r="Q76">
        <v>2021.00452</v>
      </c>
      <c r="R76">
        <v>83.337479999999999</v>
      </c>
    </row>
    <row r="77" spans="1:18" x14ac:dyDescent="0.35">
      <c r="A77" s="20">
        <v>2021.1688099999999</v>
      </c>
      <c r="B77">
        <v>57.311219999999999</v>
      </c>
      <c r="C77">
        <v>2021.4537399999999</v>
      </c>
      <c r="D77">
        <v>66.889399999999995</v>
      </c>
      <c r="E77">
        <v>2021.22066</v>
      </c>
      <c r="F77">
        <v>83.551599999999993</v>
      </c>
      <c r="G77">
        <v>2020.8730499999999</v>
      </c>
      <c r="H77">
        <v>56.977879999999999</v>
      </c>
      <c r="I77">
        <v>2021.0251900000001</v>
      </c>
      <c r="J77">
        <v>66.235479999999995</v>
      </c>
      <c r="K77">
        <v>2020.8729800000001</v>
      </c>
      <c r="L77">
        <v>83.046009999999995</v>
      </c>
      <c r="M77">
        <v>2020.9948899999999</v>
      </c>
      <c r="N77">
        <v>57.121250000000003</v>
      </c>
      <c r="O77">
        <v>2021.2231999999999</v>
      </c>
      <c r="P77">
        <v>66.535830000000004</v>
      </c>
      <c r="Q77">
        <v>2021.0049899999999</v>
      </c>
      <c r="R77">
        <v>83.255369999999999</v>
      </c>
    </row>
    <row r="78" spans="1:18" x14ac:dyDescent="0.35">
      <c r="A78" s="20">
        <v>2021.1729700000001</v>
      </c>
      <c r="B78">
        <v>57.246670000000002</v>
      </c>
      <c r="C78">
        <v>2021.4636800000001</v>
      </c>
      <c r="D78">
        <v>66.82414</v>
      </c>
      <c r="E78">
        <v>2021.2257300000001</v>
      </c>
      <c r="F78">
        <v>83.475809999999996</v>
      </c>
      <c r="G78">
        <v>2020.8708200000001</v>
      </c>
      <c r="H78">
        <v>56.90616</v>
      </c>
      <c r="I78">
        <v>2021.0260699999999</v>
      </c>
      <c r="J78">
        <v>66.156350000000003</v>
      </c>
      <c r="K78">
        <v>2020.8706299999999</v>
      </c>
      <c r="L78">
        <v>82.959429999999998</v>
      </c>
      <c r="M78">
        <v>2020.99532</v>
      </c>
      <c r="N78">
        <v>57.052630000000001</v>
      </c>
      <c r="O78">
        <v>2021.2282700000001</v>
      </c>
      <c r="P78">
        <v>66.463070000000002</v>
      </c>
      <c r="Q78">
        <v>2021.00548</v>
      </c>
      <c r="R78">
        <v>83.173280000000005</v>
      </c>
    </row>
    <row r="79" spans="1:18" x14ac:dyDescent="0.35">
      <c r="A79" s="20">
        <v>2021.1771699999999</v>
      </c>
      <c r="B79">
        <v>57.182139999999997</v>
      </c>
      <c r="C79">
        <v>2021.4736399999999</v>
      </c>
      <c r="D79">
        <v>66.758889999999994</v>
      </c>
      <c r="E79">
        <v>2021.2308399999999</v>
      </c>
      <c r="F79">
        <v>83.400030000000001</v>
      </c>
      <c r="G79">
        <v>2020.86862</v>
      </c>
      <c r="H79">
        <v>56.83446</v>
      </c>
      <c r="I79">
        <v>2021.0269800000001</v>
      </c>
      <c r="J79">
        <v>66.07723</v>
      </c>
      <c r="K79">
        <v>2020.8683000000001</v>
      </c>
      <c r="L79">
        <v>82.872870000000006</v>
      </c>
      <c r="M79">
        <v>2020.99578</v>
      </c>
      <c r="N79">
        <v>56.984020000000001</v>
      </c>
      <c r="O79">
        <v>2021.2333699999999</v>
      </c>
      <c r="P79">
        <v>66.390309999999999</v>
      </c>
      <c r="Q79">
        <v>2021.0060000000001</v>
      </c>
      <c r="R79">
        <v>83.091189999999997</v>
      </c>
    </row>
    <row r="80" spans="1:18" x14ac:dyDescent="0.35">
      <c r="A80" s="20">
        <v>2021.1813999999999</v>
      </c>
      <c r="B80">
        <v>57.117629999999998</v>
      </c>
      <c r="C80">
        <v>2021.48362</v>
      </c>
      <c r="D80">
        <v>66.693640000000002</v>
      </c>
      <c r="E80">
        <v>2021.23596</v>
      </c>
      <c r="F80">
        <v>83.324259999999995</v>
      </c>
      <c r="G80">
        <v>2020.86644</v>
      </c>
      <c r="H80">
        <v>56.762770000000003</v>
      </c>
      <c r="I80">
        <v>2021.0279</v>
      </c>
      <c r="J80">
        <v>65.998109999999997</v>
      </c>
      <c r="K80">
        <v>2020.86599</v>
      </c>
      <c r="L80">
        <v>82.78631</v>
      </c>
      <c r="M80">
        <v>2020.9962700000001</v>
      </c>
      <c r="N80">
        <v>56.915439999999997</v>
      </c>
      <c r="O80">
        <v>2021.23848</v>
      </c>
      <c r="P80">
        <v>66.31756</v>
      </c>
      <c r="Q80">
        <v>2021.0065500000001</v>
      </c>
      <c r="R80">
        <v>83.009119999999996</v>
      </c>
    </row>
    <row r="81" spans="1:18" x14ac:dyDescent="0.35">
      <c r="A81" s="20">
        <v>2021.1856700000001</v>
      </c>
      <c r="B81">
        <v>57.053139999999999</v>
      </c>
      <c r="C81">
        <v>2021.49362</v>
      </c>
      <c r="D81">
        <v>66.628399999999999</v>
      </c>
      <c r="E81">
        <v>2021.2411099999999</v>
      </c>
      <c r="F81">
        <v>83.248490000000004</v>
      </c>
      <c r="G81">
        <v>2020.8643</v>
      </c>
      <c r="H81">
        <v>56.691099999999999</v>
      </c>
      <c r="I81">
        <v>2021.0288499999999</v>
      </c>
      <c r="J81">
        <v>65.918999999999997</v>
      </c>
      <c r="K81">
        <v>2020.8637100000001</v>
      </c>
      <c r="L81">
        <v>82.699749999999995</v>
      </c>
      <c r="M81">
        <v>2020.9967999999999</v>
      </c>
      <c r="N81">
        <v>56.846870000000003</v>
      </c>
      <c r="O81">
        <v>2021.24362</v>
      </c>
      <c r="P81">
        <v>66.244820000000004</v>
      </c>
      <c r="Q81">
        <v>2021.00711</v>
      </c>
      <c r="R81">
        <v>82.927049999999994</v>
      </c>
    </row>
    <row r="82" spans="1:18" x14ac:dyDescent="0.35">
      <c r="A82" s="20">
        <v>2021.1899800000001</v>
      </c>
      <c r="B82">
        <v>56.988669999999999</v>
      </c>
      <c r="C82">
        <v>2021.5036299999999</v>
      </c>
      <c r="D82">
        <v>66.563159999999996</v>
      </c>
      <c r="E82">
        <v>2021.24629</v>
      </c>
      <c r="F82">
        <v>83.172730000000001</v>
      </c>
      <c r="G82">
        <v>2020.8621900000001</v>
      </c>
      <c r="H82">
        <v>56.619450000000001</v>
      </c>
      <c r="I82">
        <v>2021.0298299999999</v>
      </c>
      <c r="J82">
        <v>65.8399</v>
      </c>
      <c r="K82">
        <v>2020.8614500000001</v>
      </c>
      <c r="L82">
        <v>82.613209999999995</v>
      </c>
      <c r="M82">
        <v>2020.99737</v>
      </c>
      <c r="N82">
        <v>56.778320000000001</v>
      </c>
      <c r="O82">
        <v>2021.2487799999999</v>
      </c>
      <c r="P82">
        <v>66.172079999999994</v>
      </c>
      <c r="Q82">
        <v>2021.0077100000001</v>
      </c>
      <c r="R82">
        <v>82.844989999999996</v>
      </c>
    </row>
    <row r="83" spans="1:18" x14ac:dyDescent="0.35">
      <c r="A83" s="20">
        <v>2021.19433</v>
      </c>
      <c r="B83">
        <v>56.924219999999998</v>
      </c>
      <c r="C83">
        <v>2021.51367</v>
      </c>
      <c r="D83">
        <v>66.497929999999997</v>
      </c>
      <c r="E83">
        <v>2021.2515000000001</v>
      </c>
      <c r="F83">
        <v>83.096980000000002</v>
      </c>
      <c r="G83">
        <v>2020.8601100000001</v>
      </c>
      <c r="H83">
        <v>56.547809999999998</v>
      </c>
      <c r="I83">
        <v>2021.0308199999999</v>
      </c>
      <c r="J83">
        <v>65.760800000000003</v>
      </c>
      <c r="K83">
        <v>2020.8592100000001</v>
      </c>
      <c r="L83">
        <v>82.526669999999996</v>
      </c>
      <c r="M83">
        <v>2020.9979699999999</v>
      </c>
      <c r="N83">
        <v>56.709789999999998</v>
      </c>
      <c r="O83">
        <v>2021.25396</v>
      </c>
      <c r="P83">
        <v>66.099350000000001</v>
      </c>
      <c r="Q83">
        <v>2021.0083299999999</v>
      </c>
      <c r="R83">
        <v>82.76294</v>
      </c>
    </row>
    <row r="84" spans="1:18" x14ac:dyDescent="0.35">
      <c r="A84" s="20">
        <v>2021.1987200000001</v>
      </c>
      <c r="B84">
        <v>56.859789999999997</v>
      </c>
      <c r="C84">
        <v>2021.5237199999999</v>
      </c>
      <c r="D84">
        <v>66.432699999999997</v>
      </c>
      <c r="E84">
        <v>2021.2567300000001</v>
      </c>
      <c r="F84">
        <v>83.021249999999995</v>
      </c>
      <c r="G84">
        <v>2020.85807</v>
      </c>
      <c r="H84">
        <v>56.476179999999999</v>
      </c>
      <c r="I84">
        <v>2021.0318400000001</v>
      </c>
      <c r="J84">
        <v>65.681709999999995</v>
      </c>
      <c r="K84">
        <v>2020.85699</v>
      </c>
      <c r="L84">
        <v>82.44014</v>
      </c>
      <c r="M84">
        <v>2020.9986100000001</v>
      </c>
      <c r="N84">
        <v>56.641289999999998</v>
      </c>
      <c r="O84">
        <v>2021.2591600000001</v>
      </c>
      <c r="P84">
        <v>66.026619999999994</v>
      </c>
      <c r="Q84">
        <v>2021.0089800000001</v>
      </c>
      <c r="R84">
        <v>82.680899999999994</v>
      </c>
    </row>
    <row r="85" spans="1:18" x14ac:dyDescent="0.35">
      <c r="A85" s="20">
        <v>2021.2031500000001</v>
      </c>
      <c r="B85">
        <v>56.795389999999998</v>
      </c>
      <c r="C85">
        <v>2021.5337999999999</v>
      </c>
      <c r="D85">
        <v>66.36748</v>
      </c>
      <c r="E85">
        <v>2021.26198</v>
      </c>
      <c r="F85">
        <v>82.945520000000002</v>
      </c>
      <c r="G85">
        <v>2020.8560500000001</v>
      </c>
      <c r="H85">
        <v>56.404580000000003</v>
      </c>
      <c r="I85">
        <v>2021.03289</v>
      </c>
      <c r="J85">
        <v>65.602639999999994</v>
      </c>
      <c r="K85">
        <v>2020.85481</v>
      </c>
      <c r="L85">
        <v>82.353620000000006</v>
      </c>
      <c r="M85">
        <v>2020.99928</v>
      </c>
      <c r="N85">
        <v>56.572800000000001</v>
      </c>
      <c r="O85">
        <v>2021.26439</v>
      </c>
      <c r="P85">
        <v>65.953900000000004</v>
      </c>
      <c r="Q85">
        <v>2021.00965</v>
      </c>
      <c r="R85">
        <v>82.598870000000005</v>
      </c>
    </row>
    <row r="86" spans="1:18" x14ac:dyDescent="0.35">
      <c r="A86" s="20">
        <v>2021.2076199999999</v>
      </c>
      <c r="B86">
        <v>56.731009999999998</v>
      </c>
      <c r="C86">
        <v>2021.5438899999999</v>
      </c>
      <c r="D86">
        <v>66.302260000000004</v>
      </c>
      <c r="E86">
        <v>2021.2672700000001</v>
      </c>
      <c r="F86">
        <v>82.869799999999998</v>
      </c>
      <c r="G86">
        <v>2020.8540700000001</v>
      </c>
      <c r="H86">
        <v>56.332990000000002</v>
      </c>
      <c r="I86">
        <v>2021.03396</v>
      </c>
      <c r="J86">
        <v>65.523570000000007</v>
      </c>
      <c r="K86">
        <v>2020.8526400000001</v>
      </c>
      <c r="L86">
        <v>82.267099999999999</v>
      </c>
      <c r="M86">
        <v>2021</v>
      </c>
      <c r="N86">
        <v>56.504330000000003</v>
      </c>
      <c r="O86">
        <v>2021.26964</v>
      </c>
      <c r="P86">
        <v>65.881190000000004</v>
      </c>
      <c r="Q86">
        <v>2021.01036</v>
      </c>
      <c r="R86">
        <v>82.516840000000002</v>
      </c>
    </row>
    <row r="87" spans="1:18" x14ac:dyDescent="0.35">
      <c r="A87" s="20">
        <v>2021.2121400000001</v>
      </c>
      <c r="B87">
        <v>56.666649999999997</v>
      </c>
      <c r="C87">
        <v>2021.5540100000001</v>
      </c>
      <c r="D87">
        <v>66.237049999999996</v>
      </c>
      <c r="E87">
        <v>2021.2725800000001</v>
      </c>
      <c r="F87">
        <v>82.794089999999997</v>
      </c>
      <c r="G87">
        <v>2020.85213</v>
      </c>
      <c r="H87">
        <v>56.261420000000001</v>
      </c>
      <c r="I87">
        <v>2021.03505</v>
      </c>
      <c r="J87">
        <v>65.444500000000005</v>
      </c>
      <c r="K87">
        <v>2020.85051</v>
      </c>
      <c r="L87">
        <v>82.180589999999995</v>
      </c>
      <c r="M87">
        <v>2021.0007499999999</v>
      </c>
      <c r="N87">
        <v>56.435879999999997</v>
      </c>
      <c r="O87">
        <v>2021.2749100000001</v>
      </c>
      <c r="P87">
        <v>65.808480000000003</v>
      </c>
      <c r="Q87">
        <v>2021.01109</v>
      </c>
      <c r="R87">
        <v>82.434830000000005</v>
      </c>
    </row>
    <row r="88" spans="1:18" x14ac:dyDescent="0.35">
      <c r="A88" s="20">
        <v>2021.21669</v>
      </c>
      <c r="B88">
        <v>56.602319999999999</v>
      </c>
      <c r="C88">
        <v>2021.5641499999999</v>
      </c>
      <c r="D88">
        <v>66.171840000000003</v>
      </c>
      <c r="E88">
        <v>2021.27792</v>
      </c>
      <c r="F88">
        <v>82.718389999999999</v>
      </c>
      <c r="G88">
        <v>2020.85022</v>
      </c>
      <c r="H88">
        <v>56.189869999999999</v>
      </c>
      <c r="I88">
        <v>2021.0361800000001</v>
      </c>
      <c r="J88">
        <v>65.365449999999996</v>
      </c>
      <c r="K88">
        <v>2020.8484000000001</v>
      </c>
      <c r="L88">
        <v>82.094089999999994</v>
      </c>
      <c r="M88">
        <v>2021.00155</v>
      </c>
      <c r="N88">
        <v>56.367460000000001</v>
      </c>
      <c r="O88">
        <v>2021.2802099999999</v>
      </c>
      <c r="P88">
        <v>65.735789999999994</v>
      </c>
      <c r="Q88">
        <v>2021.0118500000001</v>
      </c>
      <c r="R88">
        <v>82.352829999999997</v>
      </c>
    </row>
    <row r="89" spans="1:18" x14ac:dyDescent="0.35">
      <c r="A89" s="20">
        <v>2021.22129</v>
      </c>
      <c r="B89">
        <v>56.53801</v>
      </c>
      <c r="C89">
        <v>2021.57431</v>
      </c>
      <c r="D89">
        <v>66.106639999999999</v>
      </c>
      <c r="E89">
        <v>2021.2833000000001</v>
      </c>
      <c r="F89">
        <v>82.642700000000005</v>
      </c>
      <c r="G89">
        <v>2020.84834</v>
      </c>
      <c r="H89">
        <v>56.11833</v>
      </c>
      <c r="I89">
        <v>2021.0373199999999</v>
      </c>
      <c r="J89">
        <v>65.2864</v>
      </c>
      <c r="K89">
        <v>2020.8463099999999</v>
      </c>
      <c r="L89">
        <v>82.007599999999996</v>
      </c>
      <c r="M89">
        <v>2021.0023799999999</v>
      </c>
      <c r="N89">
        <v>56.299059999999997</v>
      </c>
      <c r="O89">
        <v>2021.2855300000001</v>
      </c>
      <c r="P89">
        <v>65.663089999999997</v>
      </c>
      <c r="Q89">
        <v>2021.0126399999999</v>
      </c>
      <c r="R89">
        <v>82.270840000000007</v>
      </c>
    </row>
    <row r="90" spans="1:18" x14ac:dyDescent="0.35">
      <c r="A90" s="20">
        <v>2021.22594</v>
      </c>
      <c r="B90">
        <v>56.473730000000003</v>
      </c>
      <c r="C90">
        <v>2021.5844999999999</v>
      </c>
      <c r="D90">
        <v>66.041439999999994</v>
      </c>
      <c r="E90">
        <v>2021.2887000000001</v>
      </c>
      <c r="F90">
        <v>82.567019999999999</v>
      </c>
      <c r="G90">
        <v>2020.8465100000001</v>
      </c>
      <c r="H90">
        <v>56.046819999999997</v>
      </c>
      <c r="I90">
        <v>2021.0385000000001</v>
      </c>
      <c r="J90">
        <v>65.207369999999997</v>
      </c>
      <c r="K90">
        <v>2020.8442500000001</v>
      </c>
      <c r="L90">
        <v>81.921120000000002</v>
      </c>
      <c r="M90">
        <v>2021.00326</v>
      </c>
      <c r="N90">
        <v>56.23068</v>
      </c>
      <c r="O90">
        <v>2021.29088</v>
      </c>
      <c r="P90">
        <v>65.590410000000006</v>
      </c>
      <c r="Q90">
        <v>2021.0134599999999</v>
      </c>
      <c r="R90">
        <v>82.188850000000002</v>
      </c>
    </row>
    <row r="91" spans="1:18" x14ac:dyDescent="0.35">
      <c r="A91" s="20">
        <v>2021.23062</v>
      </c>
      <c r="B91">
        <v>56.409469999999999</v>
      </c>
      <c r="C91">
        <v>2021.5947000000001</v>
      </c>
      <c r="D91">
        <v>65.976259999999996</v>
      </c>
      <c r="E91">
        <v>2021.29413</v>
      </c>
      <c r="F91">
        <v>82.491349999999997</v>
      </c>
      <c r="G91">
        <v>2020.8447100000001</v>
      </c>
      <c r="H91">
        <v>55.975320000000004</v>
      </c>
      <c r="I91">
        <v>2021.0397</v>
      </c>
      <c r="J91">
        <v>65.128339999999994</v>
      </c>
      <c r="K91">
        <v>2020.84222</v>
      </c>
      <c r="L91">
        <v>81.834639999999993</v>
      </c>
      <c r="M91">
        <v>2021.0041799999999</v>
      </c>
      <c r="N91">
        <v>56.162320000000001</v>
      </c>
      <c r="O91">
        <v>2021.2962600000001</v>
      </c>
      <c r="P91">
        <v>65.51773</v>
      </c>
      <c r="Q91">
        <v>2021.01432</v>
      </c>
      <c r="R91">
        <v>82.106880000000004</v>
      </c>
    </row>
    <row r="92" spans="1:18" x14ac:dyDescent="0.35">
      <c r="A92" s="20">
        <v>2021.2353599999999</v>
      </c>
      <c r="B92">
        <v>56.345230000000001</v>
      </c>
      <c r="C92">
        <v>2021.60493</v>
      </c>
      <c r="D92">
        <v>65.911069999999995</v>
      </c>
      <c r="E92">
        <v>2021.2995900000001</v>
      </c>
      <c r="F92">
        <v>82.415689999999998</v>
      </c>
      <c r="G92">
        <v>2020.84294</v>
      </c>
      <c r="H92">
        <v>55.903849999999998</v>
      </c>
      <c r="I92">
        <v>2021.0409299999999</v>
      </c>
      <c r="J92">
        <v>65.049319999999994</v>
      </c>
      <c r="K92">
        <v>2020.84022</v>
      </c>
      <c r="L92">
        <v>81.748180000000005</v>
      </c>
      <c r="M92">
        <v>2021.00514</v>
      </c>
      <c r="N92">
        <v>56.093980000000002</v>
      </c>
      <c r="O92">
        <v>2021.3016600000001</v>
      </c>
      <c r="P92">
        <v>65.445059999999998</v>
      </c>
      <c r="Q92">
        <v>2021.0152</v>
      </c>
      <c r="R92">
        <v>82.024919999999995</v>
      </c>
    </row>
    <row r="93" spans="1:18" x14ac:dyDescent="0.35">
      <c r="A93" s="20">
        <v>2021.2401400000001</v>
      </c>
      <c r="B93">
        <v>56.281019999999998</v>
      </c>
      <c r="C93">
        <v>2021.61518</v>
      </c>
      <c r="D93">
        <v>65.8459</v>
      </c>
      <c r="E93">
        <v>2021.3050800000001</v>
      </c>
      <c r="F93">
        <v>82.340040000000002</v>
      </c>
      <c r="G93">
        <v>2020.84122</v>
      </c>
      <c r="H93">
        <v>55.832389999999997</v>
      </c>
      <c r="I93">
        <v>2021.0421899999999</v>
      </c>
      <c r="J93">
        <v>64.970309999999998</v>
      </c>
      <c r="K93">
        <v>2020.83825</v>
      </c>
      <c r="L93">
        <v>81.661720000000003</v>
      </c>
      <c r="M93">
        <v>2021.0061499999999</v>
      </c>
      <c r="N93">
        <v>56.025669999999998</v>
      </c>
      <c r="O93">
        <v>2021.30708</v>
      </c>
      <c r="P93">
        <v>65.372399999999999</v>
      </c>
      <c r="Q93">
        <v>2021.01611</v>
      </c>
      <c r="R93">
        <v>81.942970000000003</v>
      </c>
    </row>
    <row r="94" spans="1:18" x14ac:dyDescent="0.35">
      <c r="A94" s="20">
        <v>2021.24497</v>
      </c>
      <c r="B94">
        <v>56.216839999999998</v>
      </c>
      <c r="C94">
        <v>2021.62546</v>
      </c>
      <c r="D94">
        <v>65.780730000000005</v>
      </c>
      <c r="E94">
        <v>2021.31061</v>
      </c>
      <c r="F94">
        <v>82.264399999999995</v>
      </c>
      <c r="G94">
        <v>2020.83953</v>
      </c>
      <c r="H94">
        <v>55.760950000000001</v>
      </c>
      <c r="I94">
        <v>2021.04348</v>
      </c>
      <c r="J94">
        <v>64.891310000000004</v>
      </c>
      <c r="K94">
        <v>2020.8363099999999</v>
      </c>
      <c r="L94">
        <v>81.575270000000003</v>
      </c>
      <c r="M94">
        <v>2021.0072</v>
      </c>
      <c r="N94">
        <v>55.957380000000001</v>
      </c>
      <c r="O94">
        <v>2021.3125399999999</v>
      </c>
      <c r="P94">
        <v>65.29974</v>
      </c>
      <c r="Q94">
        <v>2021.0170599999999</v>
      </c>
      <c r="R94">
        <v>81.86103</v>
      </c>
    </row>
    <row r="95" spans="1:18" x14ac:dyDescent="0.35">
      <c r="A95" s="20">
        <v>2021.2498399999999</v>
      </c>
      <c r="B95">
        <v>56.152679999999997</v>
      </c>
      <c r="C95">
        <v>2021.6357599999999</v>
      </c>
      <c r="D95">
        <v>65.715559999999996</v>
      </c>
      <c r="E95">
        <v>2021.3161600000001</v>
      </c>
      <c r="F95">
        <v>82.188779999999994</v>
      </c>
      <c r="G95">
        <v>2020.83789</v>
      </c>
      <c r="H95">
        <v>55.689529999999998</v>
      </c>
      <c r="I95">
        <v>2021.0447899999999</v>
      </c>
      <c r="J95">
        <v>64.81232</v>
      </c>
      <c r="K95">
        <v>2020.83439</v>
      </c>
      <c r="L95">
        <v>81.488829999999993</v>
      </c>
      <c r="M95">
        <v>2021.00829</v>
      </c>
      <c r="N95">
        <v>55.889119999999998</v>
      </c>
      <c r="O95">
        <v>2021.3180199999999</v>
      </c>
      <c r="P95">
        <v>65.227099999999993</v>
      </c>
      <c r="Q95">
        <v>2021.0180399999999</v>
      </c>
      <c r="R95">
        <v>81.7791</v>
      </c>
    </row>
    <row r="96" spans="1:18" x14ac:dyDescent="0.35">
      <c r="A96" s="20">
        <v>2021.25477</v>
      </c>
      <c r="B96">
        <v>56.088560000000001</v>
      </c>
      <c r="C96">
        <v>2021.64608</v>
      </c>
      <c r="D96">
        <v>65.650400000000005</v>
      </c>
      <c r="E96">
        <v>2021.3217500000001</v>
      </c>
      <c r="F96">
        <v>82.113159999999993</v>
      </c>
      <c r="G96">
        <v>2020.83628</v>
      </c>
      <c r="H96">
        <v>55.618139999999997</v>
      </c>
      <c r="I96">
        <v>2021.0461399999999</v>
      </c>
      <c r="J96">
        <v>64.733339999999998</v>
      </c>
      <c r="K96">
        <v>2020.83251</v>
      </c>
      <c r="L96">
        <v>81.4024</v>
      </c>
      <c r="M96">
        <v>2021.0094300000001</v>
      </c>
      <c r="N96">
        <v>55.820880000000002</v>
      </c>
      <c r="O96">
        <v>2021.3235299999999</v>
      </c>
      <c r="P96">
        <v>65.15446</v>
      </c>
      <c r="Q96">
        <v>2021.0190500000001</v>
      </c>
      <c r="R96">
        <v>81.697190000000006</v>
      </c>
    </row>
    <row r="97" spans="1:18" x14ac:dyDescent="0.35">
      <c r="A97" s="20">
        <v>2021.25974</v>
      </c>
      <c r="B97">
        <v>56.024450000000002</v>
      </c>
      <c r="C97">
        <v>2021.65643</v>
      </c>
      <c r="D97">
        <v>65.585250000000002</v>
      </c>
      <c r="E97">
        <v>2021.3273799999999</v>
      </c>
      <c r="F97">
        <v>82.037559999999999</v>
      </c>
      <c r="G97">
        <v>2020.8347100000001</v>
      </c>
      <c r="H97">
        <v>55.546759999999999</v>
      </c>
      <c r="I97">
        <v>2021.0475100000001</v>
      </c>
      <c r="J97">
        <v>64.65437</v>
      </c>
      <c r="K97">
        <v>2020.8306500000001</v>
      </c>
      <c r="L97">
        <v>81.315979999999996</v>
      </c>
      <c r="M97">
        <v>2021.01062</v>
      </c>
      <c r="N97">
        <v>55.752670000000002</v>
      </c>
      <c r="O97">
        <v>2021.32906</v>
      </c>
      <c r="P97">
        <v>65.081829999999997</v>
      </c>
      <c r="Q97">
        <v>2021.0201</v>
      </c>
      <c r="R97">
        <v>81.615279999999998</v>
      </c>
    </row>
    <row r="98" spans="1:18" x14ac:dyDescent="0.35">
      <c r="A98" s="20">
        <v>2021.26477</v>
      </c>
      <c r="B98">
        <v>55.960380000000001</v>
      </c>
      <c r="C98">
        <v>2021.6668099999999</v>
      </c>
      <c r="D98">
        <v>65.520110000000003</v>
      </c>
      <c r="E98">
        <v>2021.33303</v>
      </c>
      <c r="F98">
        <v>81.961969999999994</v>
      </c>
      <c r="G98">
        <v>2020.8331900000001</v>
      </c>
      <c r="H98">
        <v>55.475409999999997</v>
      </c>
      <c r="I98">
        <v>2021.04892</v>
      </c>
      <c r="J98">
        <v>64.575410000000005</v>
      </c>
      <c r="K98">
        <v>2020.8288299999999</v>
      </c>
      <c r="L98">
        <v>81.229569999999995</v>
      </c>
      <c r="M98">
        <v>2021.0118600000001</v>
      </c>
      <c r="N98">
        <v>55.684480000000001</v>
      </c>
      <c r="O98">
        <v>2021.3346300000001</v>
      </c>
      <c r="P98">
        <v>65.009200000000007</v>
      </c>
      <c r="Q98">
        <v>2021.02118</v>
      </c>
      <c r="R98">
        <v>81.533389999999997</v>
      </c>
    </row>
    <row r="99" spans="1:18" x14ac:dyDescent="0.35">
      <c r="A99" s="20">
        <v>2021.2698399999999</v>
      </c>
      <c r="B99">
        <v>55.896340000000002</v>
      </c>
      <c r="C99">
        <v>2021.6772100000001</v>
      </c>
      <c r="D99">
        <v>65.454970000000003</v>
      </c>
      <c r="E99">
        <v>2021.3387299999999</v>
      </c>
      <c r="F99">
        <v>81.886380000000003</v>
      </c>
      <c r="G99">
        <v>2020.8317</v>
      </c>
      <c r="H99">
        <v>55.40408</v>
      </c>
      <c r="I99">
        <v>2021.05036</v>
      </c>
      <c r="J99">
        <v>64.496459999999999</v>
      </c>
      <c r="K99">
        <v>2020.8270399999999</v>
      </c>
      <c r="L99">
        <v>81.143169999999998</v>
      </c>
      <c r="M99">
        <v>2021.01314</v>
      </c>
      <c r="N99">
        <v>55.616320000000002</v>
      </c>
      <c r="O99">
        <v>2021.34022</v>
      </c>
      <c r="P99">
        <v>64.936589999999995</v>
      </c>
      <c r="Q99">
        <v>2021.0222900000001</v>
      </c>
      <c r="R99">
        <v>81.451499999999996</v>
      </c>
    </row>
    <row r="100" spans="1:18" x14ac:dyDescent="0.35">
      <c r="A100" s="20">
        <v>2021.2749699999999</v>
      </c>
      <c r="B100">
        <v>55.832320000000003</v>
      </c>
      <c r="C100">
        <v>2021.6876400000001</v>
      </c>
      <c r="D100">
        <v>65.389840000000007</v>
      </c>
      <c r="E100">
        <v>2021.3444500000001</v>
      </c>
      <c r="F100">
        <v>81.810820000000007</v>
      </c>
      <c r="G100">
        <v>2020.83026</v>
      </c>
      <c r="H100">
        <v>55.332769999999996</v>
      </c>
      <c r="I100">
        <v>2021.0518300000001</v>
      </c>
      <c r="J100">
        <v>64.417519999999996</v>
      </c>
      <c r="K100">
        <v>2020.82528</v>
      </c>
      <c r="L100">
        <v>81.05677</v>
      </c>
      <c r="M100">
        <v>2021.0144700000001</v>
      </c>
      <c r="N100">
        <v>55.548180000000002</v>
      </c>
      <c r="O100">
        <v>2021.3458499999999</v>
      </c>
      <c r="P100">
        <v>64.863979999999998</v>
      </c>
      <c r="Q100">
        <v>2021.0234399999999</v>
      </c>
      <c r="R100">
        <v>81.369630000000001</v>
      </c>
    </row>
    <row r="101" spans="1:18" x14ac:dyDescent="0.35">
      <c r="A101" s="20">
        <v>2021.28015</v>
      </c>
      <c r="B101">
        <v>55.768329999999999</v>
      </c>
      <c r="C101">
        <v>2021.6980900000001</v>
      </c>
      <c r="D101">
        <v>65.324709999999996</v>
      </c>
      <c r="E101">
        <v>2021.3502100000001</v>
      </c>
      <c r="F101">
        <v>81.735259999999997</v>
      </c>
      <c r="G101">
        <v>2020.8288700000001</v>
      </c>
      <c r="H101">
        <v>55.261479999999999</v>
      </c>
      <c r="I101">
        <v>2021.05333</v>
      </c>
      <c r="J101">
        <v>64.338589999999996</v>
      </c>
      <c r="K101">
        <v>2020.8235500000001</v>
      </c>
      <c r="L101">
        <v>80.970389999999995</v>
      </c>
      <c r="M101">
        <v>2021.01585</v>
      </c>
      <c r="N101">
        <v>55.480069999999998</v>
      </c>
      <c r="O101">
        <v>2021.3515</v>
      </c>
      <c r="P101">
        <v>64.791380000000004</v>
      </c>
      <c r="Q101">
        <v>2021.0246299999999</v>
      </c>
      <c r="R101">
        <v>81.287779999999998</v>
      </c>
    </row>
    <row r="102" spans="1:18" x14ac:dyDescent="0.35">
      <c r="A102" s="20">
        <v>2021.28539</v>
      </c>
      <c r="B102">
        <v>55.704369999999997</v>
      </c>
      <c r="C102">
        <v>2021.70857</v>
      </c>
      <c r="D102">
        <v>65.259590000000003</v>
      </c>
      <c r="E102">
        <v>2021.35601</v>
      </c>
      <c r="F102">
        <v>81.659719999999993</v>
      </c>
      <c r="G102">
        <v>2020.8275100000001</v>
      </c>
      <c r="H102">
        <v>55.19021</v>
      </c>
      <c r="I102">
        <v>2021.05486</v>
      </c>
      <c r="J102">
        <v>64.25967</v>
      </c>
      <c r="K102">
        <v>2020.82185</v>
      </c>
      <c r="L102">
        <v>80.884020000000007</v>
      </c>
      <c r="M102">
        <v>2021.01728</v>
      </c>
      <c r="N102">
        <v>55.41198</v>
      </c>
      <c r="O102">
        <v>2021.35718</v>
      </c>
      <c r="P102">
        <v>64.718789999999998</v>
      </c>
      <c r="Q102">
        <v>2021.02585</v>
      </c>
      <c r="R102">
        <v>81.205929999999995</v>
      </c>
    </row>
    <row r="103" spans="1:18" x14ac:dyDescent="0.35">
      <c r="A103" s="20">
        <v>2021.2906700000001</v>
      </c>
      <c r="B103">
        <v>55.640439999999998</v>
      </c>
      <c r="C103">
        <v>2021.7190800000001</v>
      </c>
      <c r="D103">
        <v>65.194479999999999</v>
      </c>
      <c r="E103">
        <v>2021.36184</v>
      </c>
      <c r="F103">
        <v>81.584190000000007</v>
      </c>
      <c r="G103">
        <v>2020.8262</v>
      </c>
      <c r="H103">
        <v>55.118969999999997</v>
      </c>
      <c r="I103">
        <v>2021.0564300000001</v>
      </c>
      <c r="J103">
        <v>64.180760000000006</v>
      </c>
      <c r="K103">
        <v>2020.8201899999999</v>
      </c>
      <c r="L103">
        <v>80.797659999999993</v>
      </c>
      <c r="M103">
        <v>2021.0187599999999</v>
      </c>
      <c r="N103">
        <v>55.34393</v>
      </c>
      <c r="O103">
        <v>2021.3629000000001</v>
      </c>
      <c r="P103">
        <v>64.646209999999996</v>
      </c>
      <c r="Q103">
        <v>2021.02711</v>
      </c>
      <c r="R103">
        <v>81.124099999999999</v>
      </c>
    </row>
    <row r="104" spans="1:18" x14ac:dyDescent="0.35">
      <c r="A104" s="20">
        <v>2021.29602</v>
      </c>
      <c r="B104">
        <v>55.576549999999997</v>
      </c>
      <c r="C104">
        <v>2021.7296100000001</v>
      </c>
      <c r="D104">
        <v>65.129379999999998</v>
      </c>
      <c r="E104">
        <v>2021.36771</v>
      </c>
      <c r="F104">
        <v>81.508669999999995</v>
      </c>
      <c r="G104">
        <v>2020.82494</v>
      </c>
      <c r="H104">
        <v>55.047750000000001</v>
      </c>
      <c r="I104">
        <v>2021.0580299999999</v>
      </c>
      <c r="J104">
        <v>64.101860000000002</v>
      </c>
      <c r="K104">
        <v>2020.8185599999999</v>
      </c>
      <c r="L104">
        <v>80.711299999999994</v>
      </c>
      <c r="M104">
        <v>2021.0202899999999</v>
      </c>
      <c r="N104">
        <v>55.2759</v>
      </c>
      <c r="O104">
        <v>2021.3686499999999</v>
      </c>
      <c r="P104">
        <v>64.573639999999997</v>
      </c>
      <c r="Q104">
        <v>2021.0283999999999</v>
      </c>
      <c r="R104">
        <v>81.042280000000005</v>
      </c>
    </row>
    <row r="105" spans="1:18" x14ac:dyDescent="0.35">
      <c r="A105" s="20">
        <v>2021.30141</v>
      </c>
      <c r="B105">
        <v>55.512680000000003</v>
      </c>
      <c r="C105">
        <v>2021.74017</v>
      </c>
      <c r="D105">
        <v>65.064279999999997</v>
      </c>
      <c r="E105">
        <v>2021.3736200000001</v>
      </c>
      <c r="F105">
        <v>81.433160000000001</v>
      </c>
      <c r="G105">
        <v>2020.8237200000001</v>
      </c>
      <c r="H105">
        <v>54.976550000000003</v>
      </c>
      <c r="I105">
        <v>2021.0596599999999</v>
      </c>
      <c r="J105">
        <v>64.022970000000001</v>
      </c>
      <c r="K105">
        <v>2020.8169700000001</v>
      </c>
      <c r="L105">
        <v>80.624960000000002</v>
      </c>
      <c r="M105">
        <v>2021.02187</v>
      </c>
      <c r="N105">
        <v>55.207900000000002</v>
      </c>
      <c r="O105">
        <v>2021.3744200000001</v>
      </c>
      <c r="P105">
        <v>64.501080000000002</v>
      </c>
      <c r="Q105">
        <v>2021.0297399999999</v>
      </c>
      <c r="R105">
        <v>80.960470000000001</v>
      </c>
    </row>
    <row r="106" spans="1:18" x14ac:dyDescent="0.35">
      <c r="A106" s="20">
        <v>2021.3068699999999</v>
      </c>
      <c r="B106">
        <v>55.448839999999997</v>
      </c>
      <c r="C106">
        <v>2021.7507599999999</v>
      </c>
      <c r="D106">
        <v>64.999189999999999</v>
      </c>
      <c r="E106">
        <v>2021.3795700000001</v>
      </c>
      <c r="F106">
        <v>81.357669999999999</v>
      </c>
      <c r="G106">
        <v>2020.8225500000001</v>
      </c>
      <c r="H106">
        <v>54.905380000000001</v>
      </c>
      <c r="I106">
        <v>2021.06133</v>
      </c>
      <c r="J106">
        <v>63.944099999999999</v>
      </c>
      <c r="K106">
        <v>2020.8154099999999</v>
      </c>
      <c r="L106">
        <v>80.538629999999998</v>
      </c>
      <c r="M106">
        <v>2021.02351</v>
      </c>
      <c r="N106">
        <v>55.139919999999996</v>
      </c>
      <c r="O106">
        <v>2021.38023</v>
      </c>
      <c r="P106">
        <v>64.428520000000006</v>
      </c>
      <c r="Q106">
        <v>2021.0311099999999</v>
      </c>
      <c r="R106">
        <v>80.87867</v>
      </c>
    </row>
    <row r="107" spans="1:18" x14ac:dyDescent="0.35">
      <c r="A107" s="20">
        <v>2021.3123800000001</v>
      </c>
      <c r="B107">
        <v>55.385039999999996</v>
      </c>
      <c r="C107">
        <v>2021.7613799999999</v>
      </c>
      <c r="D107">
        <v>64.934110000000004</v>
      </c>
      <c r="E107">
        <v>2021.38555</v>
      </c>
      <c r="F107">
        <v>81.28219</v>
      </c>
      <c r="G107">
        <v>2020.82142</v>
      </c>
      <c r="H107">
        <v>54.834229999999998</v>
      </c>
      <c r="I107">
        <v>2021.06303</v>
      </c>
      <c r="J107">
        <v>63.865229999999997</v>
      </c>
      <c r="K107">
        <v>2020.8138799999999</v>
      </c>
      <c r="L107">
        <v>80.452309999999997</v>
      </c>
      <c r="M107">
        <v>2021.0252</v>
      </c>
      <c r="N107">
        <v>55.071980000000003</v>
      </c>
      <c r="O107">
        <v>2021.38608</v>
      </c>
      <c r="P107">
        <v>64.355980000000002</v>
      </c>
      <c r="Q107">
        <v>2021.03252</v>
      </c>
      <c r="R107">
        <v>80.796890000000005</v>
      </c>
    </row>
    <row r="108" spans="1:18" x14ac:dyDescent="0.35">
      <c r="A108" s="20">
        <v>2021.3179500000001</v>
      </c>
      <c r="B108">
        <v>55.321269999999998</v>
      </c>
      <c r="C108">
        <v>2021.7720300000001</v>
      </c>
      <c r="D108">
        <v>64.869039999999998</v>
      </c>
      <c r="E108">
        <v>2021.39157</v>
      </c>
      <c r="F108">
        <v>81.206720000000004</v>
      </c>
      <c r="G108">
        <v>2020.82034</v>
      </c>
      <c r="H108">
        <v>54.763109999999998</v>
      </c>
      <c r="I108">
        <v>2021.06477</v>
      </c>
      <c r="J108">
        <v>63.786380000000001</v>
      </c>
      <c r="K108">
        <v>2020.8123900000001</v>
      </c>
      <c r="L108">
        <v>80.366</v>
      </c>
      <c r="M108">
        <v>2021.02694</v>
      </c>
      <c r="N108">
        <v>55.004060000000003</v>
      </c>
      <c r="O108">
        <v>2021.39195</v>
      </c>
      <c r="P108">
        <v>64.283439999999999</v>
      </c>
      <c r="Q108">
        <v>2021.03397</v>
      </c>
      <c r="R108">
        <v>80.715119999999999</v>
      </c>
    </row>
    <row r="109" spans="1:18" x14ac:dyDescent="0.35">
      <c r="A109" s="20">
        <v>2021.32358</v>
      </c>
      <c r="B109">
        <v>55.257530000000003</v>
      </c>
      <c r="C109">
        <v>2021.78271</v>
      </c>
      <c r="D109">
        <v>64.803970000000007</v>
      </c>
      <c r="E109">
        <v>2021.3976299999999</v>
      </c>
      <c r="F109">
        <v>81.131270000000001</v>
      </c>
      <c r="G109">
        <v>2020.8193100000001</v>
      </c>
      <c r="H109">
        <v>54.692010000000003</v>
      </c>
      <c r="I109">
        <v>2021.06654</v>
      </c>
      <c r="J109">
        <v>63.707540000000002</v>
      </c>
      <c r="K109">
        <v>2020.8109400000001</v>
      </c>
      <c r="L109">
        <v>80.279700000000005</v>
      </c>
      <c r="M109">
        <v>2021.02874</v>
      </c>
      <c r="N109">
        <v>54.93618</v>
      </c>
      <c r="O109">
        <v>2021.39786</v>
      </c>
      <c r="P109">
        <v>64.210920000000002</v>
      </c>
      <c r="Q109">
        <v>2021.0354600000001</v>
      </c>
      <c r="R109">
        <v>80.633369999999999</v>
      </c>
    </row>
    <row r="110" spans="1:18" x14ac:dyDescent="0.35">
      <c r="A110" s="20">
        <v>2021.32926</v>
      </c>
      <c r="B110">
        <v>55.193820000000002</v>
      </c>
      <c r="C110">
        <v>2021.79342</v>
      </c>
      <c r="D110">
        <v>64.738910000000004</v>
      </c>
      <c r="E110">
        <v>2021.40373</v>
      </c>
      <c r="F110">
        <v>81.05583</v>
      </c>
      <c r="G110">
        <v>2020.8183300000001</v>
      </c>
      <c r="H110">
        <v>54.620930000000001</v>
      </c>
      <c r="I110">
        <v>2021.06835</v>
      </c>
      <c r="J110">
        <v>63.628709999999998</v>
      </c>
      <c r="K110">
        <v>2020.80952</v>
      </c>
      <c r="L110">
        <v>80.193420000000003</v>
      </c>
      <c r="M110">
        <v>2021.0306</v>
      </c>
      <c r="N110">
        <v>54.868319999999997</v>
      </c>
      <c r="O110">
        <v>2021.4038</v>
      </c>
      <c r="P110">
        <v>64.138400000000004</v>
      </c>
      <c r="Q110">
        <v>2021.0369900000001</v>
      </c>
      <c r="R110">
        <v>80.551630000000003</v>
      </c>
    </row>
    <row r="111" spans="1:18" x14ac:dyDescent="0.35">
      <c r="A111" s="20">
        <v>2021.33501</v>
      </c>
      <c r="B111">
        <v>55.13015</v>
      </c>
      <c r="C111">
        <v>2021.8041599999999</v>
      </c>
      <c r="D111">
        <v>64.673860000000005</v>
      </c>
      <c r="E111">
        <v>2021.40987</v>
      </c>
      <c r="F111">
        <v>80.980410000000006</v>
      </c>
      <c r="G111">
        <v>2020.8173999999999</v>
      </c>
      <c r="H111">
        <v>54.549889999999998</v>
      </c>
      <c r="I111">
        <v>2021.0701899999999</v>
      </c>
      <c r="J111">
        <v>63.549889999999998</v>
      </c>
      <c r="K111">
        <v>2020.8081400000001</v>
      </c>
      <c r="L111">
        <v>80.107140000000001</v>
      </c>
      <c r="M111">
        <v>2021.03251</v>
      </c>
      <c r="N111">
        <v>54.8005</v>
      </c>
      <c r="O111">
        <v>2021.40978</v>
      </c>
      <c r="P111">
        <v>64.065889999999996</v>
      </c>
      <c r="Q111">
        <v>2021.03856</v>
      </c>
      <c r="R111">
        <v>80.469899999999996</v>
      </c>
    </row>
    <row r="112" spans="1:18" x14ac:dyDescent="0.35">
      <c r="A112" s="20">
        <v>2021.3408199999999</v>
      </c>
      <c r="B112">
        <v>55.066510000000001</v>
      </c>
      <c r="C112">
        <v>2021.81493</v>
      </c>
      <c r="D112">
        <v>64.608819999999994</v>
      </c>
      <c r="E112">
        <v>2021.41606</v>
      </c>
      <c r="F112">
        <v>80.905000000000001</v>
      </c>
      <c r="G112">
        <v>2020.8165200000001</v>
      </c>
      <c r="H112">
        <v>54.478859999999997</v>
      </c>
      <c r="I112">
        <v>2021.0720699999999</v>
      </c>
      <c r="J112">
        <v>63.471089999999997</v>
      </c>
      <c r="K112">
        <v>2020.8068000000001</v>
      </c>
      <c r="L112">
        <v>80.020870000000002</v>
      </c>
      <c r="M112">
        <v>2021.0344700000001</v>
      </c>
      <c r="N112">
        <v>54.732700000000001</v>
      </c>
      <c r="O112">
        <v>2021.41579</v>
      </c>
      <c r="P112">
        <v>63.993400000000001</v>
      </c>
      <c r="Q112">
        <v>2021.04017</v>
      </c>
      <c r="R112">
        <v>80.388189999999994</v>
      </c>
    </row>
    <row r="113" spans="1:18" x14ac:dyDescent="0.35">
      <c r="A113" s="20">
        <v>2021.3466900000001</v>
      </c>
      <c r="B113">
        <v>55.002899999999997</v>
      </c>
      <c r="C113">
        <v>2021.82573</v>
      </c>
      <c r="D113">
        <v>64.543779999999998</v>
      </c>
      <c r="E113">
        <v>2021.42228</v>
      </c>
      <c r="F113">
        <v>80.829599999999999</v>
      </c>
      <c r="G113">
        <v>2020.8156899999999</v>
      </c>
      <c r="H113">
        <v>54.407870000000003</v>
      </c>
      <c r="I113">
        <v>2021.0739900000001</v>
      </c>
      <c r="J113">
        <v>63.392290000000003</v>
      </c>
      <c r="K113">
        <v>2020.80549</v>
      </c>
      <c r="L113">
        <v>79.934619999999995</v>
      </c>
      <c r="M113">
        <v>2021.0364999999999</v>
      </c>
      <c r="N113">
        <v>54.664940000000001</v>
      </c>
      <c r="O113">
        <v>2021.42184</v>
      </c>
      <c r="P113">
        <v>63.920909999999999</v>
      </c>
      <c r="Q113">
        <v>2021.0418299999999</v>
      </c>
      <c r="R113">
        <v>80.306489999999997</v>
      </c>
    </row>
    <row r="114" spans="1:18" x14ac:dyDescent="0.35">
      <c r="A114" s="20">
        <v>2021.3526199999999</v>
      </c>
      <c r="B114">
        <v>54.939329999999998</v>
      </c>
      <c r="C114">
        <v>2021.83656</v>
      </c>
      <c r="D114">
        <v>64.478759999999994</v>
      </c>
      <c r="E114">
        <v>2021.4285500000001</v>
      </c>
      <c r="F114">
        <v>80.754220000000004</v>
      </c>
      <c r="G114">
        <v>2020.8149000000001</v>
      </c>
      <c r="H114">
        <v>54.3369</v>
      </c>
      <c r="I114">
        <v>2021.0759499999999</v>
      </c>
      <c r="J114">
        <v>63.313510000000001</v>
      </c>
      <c r="K114">
        <v>2020.80423</v>
      </c>
      <c r="L114">
        <v>79.848380000000006</v>
      </c>
      <c r="M114">
        <v>2021.0385799999999</v>
      </c>
      <c r="N114">
        <v>54.597200000000001</v>
      </c>
      <c r="O114">
        <v>2021.4279200000001</v>
      </c>
      <c r="P114">
        <v>63.84843</v>
      </c>
      <c r="Q114">
        <v>2021.0435199999999</v>
      </c>
      <c r="R114">
        <v>80.224810000000005</v>
      </c>
    </row>
    <row r="115" spans="1:18" x14ac:dyDescent="0.35">
      <c r="A115" s="20">
        <v>2021.35861</v>
      </c>
      <c r="B115">
        <v>54.875790000000002</v>
      </c>
      <c r="C115">
        <v>2021.8474200000001</v>
      </c>
      <c r="D115">
        <v>64.413740000000004</v>
      </c>
      <c r="E115">
        <v>2021.4348500000001</v>
      </c>
      <c r="F115">
        <v>80.678849999999997</v>
      </c>
      <c r="G115">
        <v>2020.8141800000001</v>
      </c>
      <c r="H115">
        <v>54.265949999999997</v>
      </c>
      <c r="I115">
        <v>2021.0779500000001</v>
      </c>
      <c r="J115">
        <v>63.234740000000002</v>
      </c>
      <c r="K115">
        <v>2020.8030000000001</v>
      </c>
      <c r="L115">
        <v>79.762150000000005</v>
      </c>
      <c r="M115">
        <v>2021.0407299999999</v>
      </c>
      <c r="N115">
        <v>54.529499999999999</v>
      </c>
      <c r="O115">
        <v>2021.4340400000001</v>
      </c>
      <c r="P115">
        <v>63.775970000000001</v>
      </c>
      <c r="Q115">
        <v>2021.0452600000001</v>
      </c>
      <c r="R115">
        <v>80.143140000000002</v>
      </c>
    </row>
    <row r="116" spans="1:18" x14ac:dyDescent="0.35">
      <c r="A116" s="20">
        <v>2021.3646699999999</v>
      </c>
      <c r="B116">
        <v>54.812289999999997</v>
      </c>
      <c r="C116">
        <v>2021.8583100000001</v>
      </c>
      <c r="D116">
        <v>64.348730000000003</v>
      </c>
      <c r="E116">
        <v>2021.4412</v>
      </c>
      <c r="F116">
        <v>80.603499999999997</v>
      </c>
      <c r="G116">
        <v>2020.8135</v>
      </c>
      <c r="H116">
        <v>54.195030000000003</v>
      </c>
      <c r="I116">
        <v>2021.07998</v>
      </c>
      <c r="J116">
        <v>63.155990000000003</v>
      </c>
      <c r="K116">
        <v>2020.8018099999999</v>
      </c>
      <c r="L116">
        <v>79.675929999999994</v>
      </c>
      <c r="M116">
        <v>2021.0429300000001</v>
      </c>
      <c r="N116">
        <v>54.461829999999999</v>
      </c>
      <c r="O116">
        <v>2021.44019</v>
      </c>
      <c r="P116">
        <v>63.703510000000001</v>
      </c>
      <c r="Q116">
        <v>2021.0470399999999</v>
      </c>
      <c r="R116">
        <v>80.061480000000003</v>
      </c>
    </row>
    <row r="117" spans="1:18" x14ac:dyDescent="0.35">
      <c r="A117" s="20">
        <v>2021.3707899999999</v>
      </c>
      <c r="B117">
        <v>54.748829999999998</v>
      </c>
      <c r="C117">
        <v>2021.86924</v>
      </c>
      <c r="D117">
        <v>64.283720000000002</v>
      </c>
      <c r="E117">
        <v>2021.4476</v>
      </c>
      <c r="F117">
        <v>80.52816</v>
      </c>
      <c r="G117">
        <v>2020.81287</v>
      </c>
      <c r="H117">
        <v>54.124139999999997</v>
      </c>
      <c r="I117">
        <v>2021.08205</v>
      </c>
      <c r="J117">
        <v>63.077240000000003</v>
      </c>
      <c r="K117">
        <v>2020.8006600000001</v>
      </c>
      <c r="L117">
        <v>79.589730000000003</v>
      </c>
      <c r="M117">
        <v>2021.04519</v>
      </c>
      <c r="N117">
        <v>54.394199999999998</v>
      </c>
      <c r="O117">
        <v>2021.4463800000001</v>
      </c>
      <c r="P117">
        <v>63.631059999999998</v>
      </c>
      <c r="Q117">
        <v>2021.0488700000001</v>
      </c>
      <c r="R117">
        <v>79.979839999999996</v>
      </c>
    </row>
    <row r="118" spans="1:18" x14ac:dyDescent="0.35">
      <c r="A118" s="20">
        <v>2021.37698</v>
      </c>
      <c r="B118">
        <v>54.685400000000001</v>
      </c>
      <c r="C118">
        <v>2021.8802000000001</v>
      </c>
      <c r="D118">
        <v>64.218729999999994</v>
      </c>
      <c r="E118">
        <v>2021.4540400000001</v>
      </c>
      <c r="F118">
        <v>80.452839999999995</v>
      </c>
      <c r="G118">
        <v>2020.8123000000001</v>
      </c>
      <c r="H118">
        <v>54.053280000000001</v>
      </c>
      <c r="I118">
        <v>2021.0841700000001</v>
      </c>
      <c r="J118">
        <v>62.998510000000003</v>
      </c>
      <c r="K118">
        <v>2020.79955</v>
      </c>
      <c r="L118">
        <v>79.503529999999998</v>
      </c>
      <c r="M118">
        <v>2021.0475200000001</v>
      </c>
      <c r="N118">
        <v>54.326590000000003</v>
      </c>
      <c r="O118">
        <v>2021.45261</v>
      </c>
      <c r="P118">
        <v>63.558630000000001</v>
      </c>
      <c r="Q118">
        <v>2021.0507399999999</v>
      </c>
      <c r="R118">
        <v>79.898219999999995</v>
      </c>
    </row>
    <row r="119" spans="1:18" x14ac:dyDescent="0.35">
      <c r="A119" s="20">
        <v>2021.3832399999999</v>
      </c>
      <c r="B119">
        <v>54.622010000000003</v>
      </c>
      <c r="C119">
        <v>2021.8912</v>
      </c>
      <c r="D119">
        <v>64.153750000000002</v>
      </c>
      <c r="E119">
        <v>2021.4605200000001</v>
      </c>
      <c r="F119">
        <v>80.377529999999993</v>
      </c>
      <c r="G119">
        <v>2020.81179</v>
      </c>
      <c r="H119">
        <v>53.98245</v>
      </c>
      <c r="I119">
        <v>2021.0863199999999</v>
      </c>
      <c r="J119">
        <v>62.919800000000002</v>
      </c>
      <c r="K119">
        <v>2020.7984799999999</v>
      </c>
      <c r="L119">
        <v>79.417349999999999</v>
      </c>
      <c r="M119">
        <v>2021.0499</v>
      </c>
      <c r="N119">
        <v>54.25902</v>
      </c>
      <c r="O119">
        <v>2021.4588699999999</v>
      </c>
      <c r="P119">
        <v>63.486199999999997</v>
      </c>
      <c r="Q119">
        <v>2021.0526600000001</v>
      </c>
      <c r="R119">
        <v>79.816609999999997</v>
      </c>
    </row>
    <row r="120" spans="1:18" x14ac:dyDescent="0.35">
      <c r="A120" s="20">
        <v>2021.3895600000001</v>
      </c>
      <c r="B120">
        <v>54.55865</v>
      </c>
      <c r="C120">
        <v>2021.9022199999999</v>
      </c>
      <c r="D120">
        <v>64.088769999999997</v>
      </c>
      <c r="E120">
        <v>2021.46704</v>
      </c>
      <c r="F120">
        <v>80.302239999999998</v>
      </c>
      <c r="G120">
        <v>2020.81133</v>
      </c>
      <c r="H120">
        <v>53.911639999999998</v>
      </c>
      <c r="I120">
        <v>2021.08851</v>
      </c>
      <c r="J120">
        <v>62.841090000000001</v>
      </c>
      <c r="K120">
        <v>2020.79745</v>
      </c>
      <c r="L120">
        <v>79.331180000000003</v>
      </c>
      <c r="M120">
        <v>2021.0523499999999</v>
      </c>
      <c r="N120">
        <v>54.191479999999999</v>
      </c>
      <c r="O120">
        <v>2021.4651799999999</v>
      </c>
      <c r="P120">
        <v>63.413789999999999</v>
      </c>
      <c r="Q120">
        <v>2021.0546200000001</v>
      </c>
      <c r="R120">
        <v>79.735020000000006</v>
      </c>
    </row>
    <row r="121" spans="1:18" x14ac:dyDescent="0.35">
      <c r="A121" s="20">
        <v>2021.3959400000001</v>
      </c>
      <c r="B121">
        <v>54.495330000000003</v>
      </c>
      <c r="C121">
        <v>2021.91328</v>
      </c>
      <c r="D121">
        <v>64.023799999999994</v>
      </c>
      <c r="E121">
        <v>2021.47362</v>
      </c>
      <c r="F121">
        <v>80.226960000000005</v>
      </c>
      <c r="G121">
        <v>2020.8109199999999</v>
      </c>
      <c r="H121">
        <v>53.840859999999999</v>
      </c>
      <c r="I121">
        <v>2021.0907500000001</v>
      </c>
      <c r="J121">
        <v>62.7624</v>
      </c>
      <c r="K121">
        <v>2020.79647</v>
      </c>
      <c r="L121">
        <v>79.24503</v>
      </c>
      <c r="M121">
        <v>2021.05486</v>
      </c>
      <c r="N121">
        <v>54.123980000000003</v>
      </c>
      <c r="O121">
        <v>2021.4715200000001</v>
      </c>
      <c r="P121">
        <v>63.341389999999997</v>
      </c>
      <c r="Q121">
        <v>2021.0566200000001</v>
      </c>
      <c r="R121">
        <v>79.653440000000003</v>
      </c>
    </row>
    <row r="122" spans="1:18" x14ac:dyDescent="0.35">
      <c r="A122" s="20">
        <v>2021.4023999999999</v>
      </c>
      <c r="B122">
        <v>54.432049999999997</v>
      </c>
      <c r="C122">
        <v>2021.9243799999999</v>
      </c>
      <c r="D122">
        <v>63.958840000000002</v>
      </c>
      <c r="E122">
        <v>2021.4802299999999</v>
      </c>
      <c r="F122">
        <v>80.151700000000005</v>
      </c>
      <c r="G122">
        <v>2020.8105700000001</v>
      </c>
      <c r="H122">
        <v>53.770119999999999</v>
      </c>
      <c r="I122">
        <v>2021.09302</v>
      </c>
      <c r="J122">
        <v>62.683720000000001</v>
      </c>
      <c r="K122">
        <v>2020.7955199999999</v>
      </c>
      <c r="L122">
        <v>79.158879999999996</v>
      </c>
      <c r="M122">
        <v>2021.05744</v>
      </c>
      <c r="N122">
        <v>54.056510000000003</v>
      </c>
      <c r="O122">
        <v>2021.4779000000001</v>
      </c>
      <c r="P122">
        <v>63.268999999999998</v>
      </c>
      <c r="Q122">
        <v>2021.0586800000001</v>
      </c>
      <c r="R122">
        <v>79.571879999999993</v>
      </c>
    </row>
    <row r="123" spans="1:18" x14ac:dyDescent="0.35">
      <c r="A123" s="20">
        <v>2021.4089300000001</v>
      </c>
      <c r="B123">
        <v>54.368810000000003</v>
      </c>
      <c r="C123">
        <v>2021.93551</v>
      </c>
      <c r="D123">
        <v>63.893889999999999</v>
      </c>
      <c r="E123">
        <v>2021.4869000000001</v>
      </c>
      <c r="F123">
        <v>80.076459999999997</v>
      </c>
      <c r="G123">
        <v>2020.8102799999999</v>
      </c>
      <c r="H123">
        <v>53.699399999999997</v>
      </c>
      <c r="I123">
        <v>2021.0953400000001</v>
      </c>
      <c r="J123">
        <v>62.605060000000002</v>
      </c>
      <c r="K123">
        <v>2020.7946199999999</v>
      </c>
      <c r="L123">
        <v>79.072749999999999</v>
      </c>
      <c r="M123">
        <v>2021.06008</v>
      </c>
      <c r="N123">
        <v>53.989080000000001</v>
      </c>
      <c r="O123">
        <v>2021.48432</v>
      </c>
      <c r="P123">
        <v>63.19661</v>
      </c>
      <c r="Q123">
        <v>2021.06078</v>
      </c>
      <c r="R123">
        <v>79.49033</v>
      </c>
    </row>
    <row r="124" spans="1:18" x14ac:dyDescent="0.35">
      <c r="A124" s="20">
        <v>2021.41552</v>
      </c>
      <c r="B124">
        <v>54.305610000000001</v>
      </c>
      <c r="C124">
        <v>2021.94667</v>
      </c>
      <c r="D124">
        <v>63.828949999999999</v>
      </c>
      <c r="E124">
        <v>2021.49361</v>
      </c>
      <c r="F124">
        <v>80.001230000000007</v>
      </c>
      <c r="G124">
        <v>2020.8100400000001</v>
      </c>
      <c r="H124">
        <v>53.628709999999998</v>
      </c>
      <c r="I124">
        <v>2021.0977</v>
      </c>
      <c r="J124">
        <v>62.526409999999998</v>
      </c>
      <c r="K124">
        <v>2020.79376</v>
      </c>
      <c r="L124">
        <v>78.986639999999994</v>
      </c>
      <c r="M124">
        <v>2021.06278</v>
      </c>
      <c r="N124">
        <v>53.921680000000002</v>
      </c>
      <c r="O124">
        <v>2021.4907800000001</v>
      </c>
      <c r="P124">
        <v>63.12424</v>
      </c>
      <c r="Q124">
        <v>2021.0629200000001</v>
      </c>
      <c r="R124">
        <v>79.408799999999999</v>
      </c>
    </row>
    <row r="125" spans="1:18" x14ac:dyDescent="0.35">
      <c r="A125" s="20">
        <v>2021.42219</v>
      </c>
      <c r="B125">
        <v>54.242440000000002</v>
      </c>
      <c r="C125">
        <v>2021.95787</v>
      </c>
      <c r="D125">
        <v>63.764020000000002</v>
      </c>
      <c r="E125">
        <v>2021.50037</v>
      </c>
      <c r="F125">
        <v>79.926019999999994</v>
      </c>
      <c r="G125">
        <v>2020.8098600000001</v>
      </c>
      <c r="H125">
        <v>53.558050000000001</v>
      </c>
      <c r="I125">
        <v>2021.1001100000001</v>
      </c>
      <c r="J125">
        <v>62.447780000000002</v>
      </c>
      <c r="K125">
        <v>2020.79294</v>
      </c>
      <c r="L125">
        <v>78.900530000000003</v>
      </c>
      <c r="M125">
        <v>2021.06556</v>
      </c>
      <c r="N125">
        <v>53.854309999999998</v>
      </c>
      <c r="O125">
        <v>2021.49728</v>
      </c>
      <c r="P125">
        <v>63.05189</v>
      </c>
      <c r="Q125">
        <v>2021.06512</v>
      </c>
      <c r="R125">
        <v>79.327290000000005</v>
      </c>
    </row>
    <row r="126" spans="1:18" x14ac:dyDescent="0.35">
      <c r="A126" s="20">
        <v>2021.42893</v>
      </c>
      <c r="B126">
        <v>54.179319999999997</v>
      </c>
      <c r="C126">
        <v>2021.96911</v>
      </c>
      <c r="D126">
        <v>63.699100000000001</v>
      </c>
      <c r="E126">
        <v>2021.5071700000001</v>
      </c>
      <c r="F126">
        <v>79.850819999999999</v>
      </c>
      <c r="G126">
        <v>2020.8097399999999</v>
      </c>
      <c r="H126">
        <v>53.48742</v>
      </c>
      <c r="I126">
        <v>2021.1025500000001</v>
      </c>
      <c r="J126">
        <v>62.369149999999998</v>
      </c>
      <c r="K126">
        <v>2020.7921699999999</v>
      </c>
      <c r="L126">
        <v>78.814440000000005</v>
      </c>
      <c r="M126">
        <v>2021.0683899999999</v>
      </c>
      <c r="N126">
        <v>53.786990000000003</v>
      </c>
      <c r="O126">
        <v>2021.5038199999999</v>
      </c>
      <c r="P126">
        <v>62.97954</v>
      </c>
      <c r="Q126">
        <v>2021.06736</v>
      </c>
      <c r="R126">
        <v>79.24579</v>
      </c>
    </row>
    <row r="127" spans="1:18" x14ac:dyDescent="0.35">
      <c r="A127" s="20">
        <v>2021.4357399999999</v>
      </c>
      <c r="B127">
        <v>54.116230000000002</v>
      </c>
      <c r="C127">
        <v>2021.98038</v>
      </c>
      <c r="D127">
        <v>63.634189999999997</v>
      </c>
      <c r="E127">
        <v>2021.51403</v>
      </c>
      <c r="F127">
        <v>79.775639999999996</v>
      </c>
      <c r="G127">
        <v>2020.8096800000001</v>
      </c>
      <c r="H127">
        <v>53.416820000000001</v>
      </c>
      <c r="I127">
        <v>2021.1050399999999</v>
      </c>
      <c r="J127">
        <v>62.290550000000003</v>
      </c>
      <c r="K127">
        <v>2020.79144</v>
      </c>
      <c r="L127">
        <v>78.728369999999998</v>
      </c>
      <c r="M127">
        <v>2021.0713000000001</v>
      </c>
      <c r="N127">
        <v>53.71969</v>
      </c>
      <c r="O127">
        <v>2021.5103999999999</v>
      </c>
      <c r="P127">
        <v>62.907200000000003</v>
      </c>
      <c r="Q127">
        <v>2021.0696600000001</v>
      </c>
      <c r="R127">
        <v>79.16431</v>
      </c>
    </row>
    <row r="128" spans="1:18" x14ac:dyDescent="0.35">
      <c r="A128" s="20">
        <v>2021.44262</v>
      </c>
      <c r="B128">
        <v>54.053190000000001</v>
      </c>
      <c r="C128">
        <v>2021.9916900000001</v>
      </c>
      <c r="D128">
        <v>63.569290000000002</v>
      </c>
      <c r="E128">
        <v>2021.5209299999999</v>
      </c>
      <c r="F128">
        <v>79.700479999999999</v>
      </c>
      <c r="G128">
        <v>2020.8096800000001</v>
      </c>
      <c r="H128">
        <v>53.346249999999998</v>
      </c>
      <c r="I128">
        <v>2021.1075800000001</v>
      </c>
      <c r="J128">
        <v>62.211950000000002</v>
      </c>
      <c r="K128">
        <v>2020.7907600000001</v>
      </c>
      <c r="L128">
        <v>78.642300000000006</v>
      </c>
      <c r="M128">
        <v>2021.0742700000001</v>
      </c>
      <c r="N128">
        <v>53.652439999999999</v>
      </c>
      <c r="O128">
        <v>2021.51703</v>
      </c>
      <c r="P128">
        <v>62.834879999999998</v>
      </c>
      <c r="Q128">
        <v>2021.0719999999999</v>
      </c>
      <c r="R128">
        <v>79.082840000000004</v>
      </c>
    </row>
    <row r="129" spans="1:18" x14ac:dyDescent="0.35">
      <c r="A129" s="20">
        <v>2021.44957</v>
      </c>
      <c r="B129">
        <v>53.990180000000002</v>
      </c>
      <c r="C129">
        <v>2022.0030400000001</v>
      </c>
      <c r="D129">
        <v>63.504390000000001</v>
      </c>
      <c r="E129">
        <v>2021.5278900000001</v>
      </c>
      <c r="F129">
        <v>79.625330000000005</v>
      </c>
      <c r="G129">
        <v>2020.8097399999999</v>
      </c>
      <c r="H129">
        <v>53.275709999999997</v>
      </c>
      <c r="I129">
        <v>2021.11016</v>
      </c>
      <c r="J129">
        <v>62.133380000000002</v>
      </c>
      <c r="K129">
        <v>2020.7901199999999</v>
      </c>
      <c r="L129">
        <v>78.556250000000006</v>
      </c>
      <c r="M129">
        <v>2021.0773200000001</v>
      </c>
      <c r="N129">
        <v>53.58522</v>
      </c>
      <c r="O129">
        <v>2021.52369</v>
      </c>
      <c r="P129">
        <v>62.762569999999997</v>
      </c>
      <c r="Q129">
        <v>2021.07439</v>
      </c>
      <c r="R129">
        <v>79.001400000000004</v>
      </c>
    </row>
    <row r="130" spans="1:18" x14ac:dyDescent="0.35">
      <c r="A130" s="20">
        <v>2021.4566</v>
      </c>
      <c r="B130">
        <v>53.927219999999998</v>
      </c>
      <c r="C130">
        <v>2022.01442</v>
      </c>
      <c r="D130">
        <v>63.439509999999999</v>
      </c>
      <c r="E130">
        <v>2021.5348899999999</v>
      </c>
      <c r="F130">
        <v>79.550210000000007</v>
      </c>
      <c r="G130">
        <v>2020.8098600000001</v>
      </c>
      <c r="H130">
        <v>53.205199999999998</v>
      </c>
      <c r="I130">
        <v>2021.1127799999999</v>
      </c>
      <c r="J130">
        <v>62.054810000000003</v>
      </c>
      <c r="K130">
        <v>2020.78952</v>
      </c>
      <c r="L130">
        <v>78.470219999999998</v>
      </c>
      <c r="M130">
        <v>2021.08043</v>
      </c>
      <c r="N130">
        <v>53.518039999999999</v>
      </c>
      <c r="O130">
        <v>2021.5304000000001</v>
      </c>
      <c r="P130">
        <v>62.690269999999998</v>
      </c>
      <c r="Q130">
        <v>2021.07683</v>
      </c>
      <c r="R130">
        <v>78.919970000000006</v>
      </c>
    </row>
    <row r="131" spans="1:18" x14ac:dyDescent="0.35">
      <c r="A131" s="20">
        <v>2021.46371</v>
      </c>
      <c r="B131">
        <v>53.8643</v>
      </c>
      <c r="C131">
        <v>2022.02584</v>
      </c>
      <c r="D131">
        <v>63.374630000000003</v>
      </c>
      <c r="E131">
        <v>2021.5419400000001</v>
      </c>
      <c r="F131">
        <v>79.475089999999994</v>
      </c>
      <c r="G131">
        <v>2020.81005</v>
      </c>
      <c r="H131">
        <v>53.134729999999998</v>
      </c>
      <c r="I131">
        <v>2021.11545</v>
      </c>
      <c r="J131">
        <v>61.976260000000003</v>
      </c>
      <c r="K131">
        <v>2020.78898</v>
      </c>
      <c r="L131">
        <v>78.384200000000007</v>
      </c>
      <c r="M131">
        <v>2021.0836099999999</v>
      </c>
      <c r="N131">
        <v>53.450899999999997</v>
      </c>
      <c r="O131">
        <v>2021.5371500000001</v>
      </c>
      <c r="P131">
        <v>62.617980000000003</v>
      </c>
      <c r="Q131">
        <v>2021.07933</v>
      </c>
      <c r="R131">
        <v>78.838560000000001</v>
      </c>
    </row>
    <row r="132" spans="1:18" x14ac:dyDescent="0.35">
      <c r="A132" s="20">
        <v>2021.4708900000001</v>
      </c>
      <c r="B132">
        <v>53.80142</v>
      </c>
      <c r="C132">
        <v>2022.0373</v>
      </c>
      <c r="D132">
        <v>63.30977</v>
      </c>
      <c r="E132">
        <v>2021.5490500000001</v>
      </c>
      <c r="F132">
        <v>79.400000000000006</v>
      </c>
      <c r="G132">
        <v>2020.8102899999999</v>
      </c>
      <c r="H132">
        <v>53.06429</v>
      </c>
      <c r="I132">
        <v>2021.11817</v>
      </c>
      <c r="J132">
        <v>61.897730000000003</v>
      </c>
      <c r="K132">
        <v>2020.7884799999999</v>
      </c>
      <c r="L132">
        <v>78.298190000000005</v>
      </c>
      <c r="M132">
        <v>2021.0868700000001</v>
      </c>
      <c r="N132">
        <v>53.383789999999998</v>
      </c>
      <c r="O132">
        <v>2021.54394</v>
      </c>
      <c r="P132">
        <v>62.54571</v>
      </c>
      <c r="Q132">
        <v>2021.08187</v>
      </c>
      <c r="R132">
        <v>78.757159999999999</v>
      </c>
    </row>
    <row r="133" spans="1:18" x14ac:dyDescent="0.35">
      <c r="A133" s="20">
        <v>2021.4781499999999</v>
      </c>
      <c r="B133">
        <v>53.738590000000002</v>
      </c>
      <c r="C133">
        <v>2022.0488</v>
      </c>
      <c r="D133">
        <v>63.24492</v>
      </c>
      <c r="E133">
        <v>2021.5562</v>
      </c>
      <c r="F133">
        <v>79.324929999999995</v>
      </c>
      <c r="G133">
        <v>2020.8106</v>
      </c>
      <c r="H133">
        <v>52.993879999999997</v>
      </c>
      <c r="I133">
        <v>2021.12093</v>
      </c>
      <c r="J133">
        <v>61.819209999999998</v>
      </c>
      <c r="K133">
        <v>2020.78802</v>
      </c>
      <c r="L133">
        <v>78.212199999999996</v>
      </c>
      <c r="M133">
        <v>2021.0901899999999</v>
      </c>
      <c r="N133">
        <v>53.31673</v>
      </c>
      <c r="O133">
        <v>2021.55078</v>
      </c>
      <c r="P133">
        <v>62.473439999999997</v>
      </c>
      <c r="Q133">
        <v>2021.08447</v>
      </c>
      <c r="R133">
        <v>78.675790000000006</v>
      </c>
    </row>
    <row r="134" spans="1:18" x14ac:dyDescent="0.35">
      <c r="A134" s="20">
        <v>2021.4854800000001</v>
      </c>
      <c r="B134">
        <v>53.675789999999999</v>
      </c>
      <c r="C134">
        <v>2022.06034</v>
      </c>
      <c r="D134">
        <v>63.180070000000001</v>
      </c>
      <c r="E134">
        <v>2021.56341</v>
      </c>
      <c r="F134">
        <v>79.249870000000001</v>
      </c>
      <c r="G134">
        <v>2020.81097</v>
      </c>
      <c r="H134">
        <v>52.923499999999997</v>
      </c>
      <c r="I134">
        <v>2021.12374</v>
      </c>
      <c r="J134">
        <v>61.74071</v>
      </c>
      <c r="K134">
        <v>2020.7876200000001</v>
      </c>
      <c r="L134">
        <v>78.126220000000004</v>
      </c>
      <c r="M134">
        <v>2021.0935899999999</v>
      </c>
      <c r="N134">
        <v>53.249699999999997</v>
      </c>
      <c r="O134">
        <v>2021.5576599999999</v>
      </c>
      <c r="P134">
        <v>62.40119</v>
      </c>
      <c r="Q134">
        <v>2021.0871199999999</v>
      </c>
      <c r="R134">
        <v>78.594430000000003</v>
      </c>
    </row>
    <row r="135" spans="1:18" x14ac:dyDescent="0.35">
      <c r="A135" s="20">
        <v>2021.49289</v>
      </c>
      <c r="B135">
        <v>53.613039999999998</v>
      </c>
      <c r="C135">
        <v>2022.0719200000001</v>
      </c>
      <c r="D135">
        <v>63.11524</v>
      </c>
      <c r="E135">
        <v>2021.5706700000001</v>
      </c>
      <c r="F135">
        <v>79.17483</v>
      </c>
      <c r="G135">
        <v>2020.8114</v>
      </c>
      <c r="H135">
        <v>52.853149999999999</v>
      </c>
      <c r="I135">
        <v>2021.1266000000001</v>
      </c>
      <c r="J135">
        <v>61.662219999999998</v>
      </c>
      <c r="K135">
        <v>2020.7872600000001</v>
      </c>
      <c r="L135">
        <v>78.040260000000004</v>
      </c>
      <c r="M135">
        <v>2021.0970600000001</v>
      </c>
      <c r="N135">
        <v>53.18271</v>
      </c>
      <c r="O135">
        <v>2021.56459</v>
      </c>
      <c r="P135">
        <v>62.328960000000002</v>
      </c>
      <c r="Q135">
        <v>2021.0898199999999</v>
      </c>
      <c r="R135">
        <v>78.513090000000005</v>
      </c>
    </row>
    <row r="136" spans="1:18" x14ac:dyDescent="0.35">
      <c r="A136" s="20">
        <v>2021.5003899999999</v>
      </c>
      <c r="B136">
        <v>53.550330000000002</v>
      </c>
      <c r="C136">
        <v>2022.0835300000001</v>
      </c>
      <c r="D136">
        <v>63.050409999999999</v>
      </c>
      <c r="E136">
        <v>2021.57798</v>
      </c>
      <c r="F136">
        <v>79.099810000000005</v>
      </c>
      <c r="G136">
        <v>2020.8118999999999</v>
      </c>
      <c r="H136">
        <v>52.78284</v>
      </c>
      <c r="I136">
        <v>2021.1295</v>
      </c>
      <c r="J136">
        <v>61.583750000000002</v>
      </c>
      <c r="K136">
        <v>2020.7869499999999</v>
      </c>
      <c r="L136">
        <v>77.954310000000007</v>
      </c>
      <c r="M136">
        <v>2021.10061</v>
      </c>
      <c r="N136">
        <v>53.115760000000002</v>
      </c>
      <c r="O136">
        <v>2021.5715600000001</v>
      </c>
      <c r="P136">
        <v>62.256729999999997</v>
      </c>
      <c r="Q136">
        <v>2021.09258</v>
      </c>
      <c r="R136">
        <v>78.431759999999997</v>
      </c>
    </row>
    <row r="137" spans="1:18" x14ac:dyDescent="0.35">
      <c r="A137" s="20">
        <v>2021.5079599999999</v>
      </c>
      <c r="B137">
        <v>53.487670000000001</v>
      </c>
      <c r="C137">
        <v>2022.09519</v>
      </c>
      <c r="D137">
        <v>62.985599999999998</v>
      </c>
      <c r="E137">
        <v>2021.5853500000001</v>
      </c>
      <c r="F137">
        <v>79.024799999999999</v>
      </c>
      <c r="G137">
        <v>2020.8124700000001</v>
      </c>
      <c r="H137">
        <v>52.712569999999999</v>
      </c>
      <c r="I137">
        <v>2021.1324500000001</v>
      </c>
      <c r="J137">
        <v>61.505290000000002</v>
      </c>
      <c r="K137">
        <v>2020.7866899999999</v>
      </c>
      <c r="L137">
        <v>77.868369999999999</v>
      </c>
      <c r="M137">
        <v>2021.1042299999999</v>
      </c>
      <c r="N137">
        <v>53.048850000000002</v>
      </c>
      <c r="O137">
        <v>2021.5785699999999</v>
      </c>
      <c r="P137">
        <v>62.184519999999999</v>
      </c>
      <c r="Q137">
        <v>2021.09539</v>
      </c>
      <c r="R137">
        <v>78.350459999999998</v>
      </c>
    </row>
    <row r="138" spans="1:18" x14ac:dyDescent="0.35">
      <c r="A138" s="20">
        <v>2021.5156099999999</v>
      </c>
      <c r="B138">
        <v>53.425049999999999</v>
      </c>
      <c r="C138">
        <v>2022.10688</v>
      </c>
      <c r="D138">
        <v>62.9208</v>
      </c>
      <c r="E138">
        <v>2021.59277</v>
      </c>
      <c r="F138">
        <v>78.949820000000003</v>
      </c>
      <c r="G138">
        <v>2020.8131000000001</v>
      </c>
      <c r="H138">
        <v>52.642319999999998</v>
      </c>
      <c r="I138">
        <v>2021.13545</v>
      </c>
      <c r="J138">
        <v>61.426850000000002</v>
      </c>
      <c r="K138">
        <v>2020.78647</v>
      </c>
      <c r="L138">
        <v>77.782449999999997</v>
      </c>
      <c r="M138">
        <v>2021.1079199999999</v>
      </c>
      <c r="N138">
        <v>52.981990000000003</v>
      </c>
      <c r="O138">
        <v>2021.58564</v>
      </c>
      <c r="P138">
        <v>62.112319999999997</v>
      </c>
      <c r="Q138">
        <v>2021.09825</v>
      </c>
      <c r="R138">
        <v>78.269170000000003</v>
      </c>
    </row>
    <row r="139" spans="1:18" x14ac:dyDescent="0.35">
      <c r="A139" s="20">
        <v>2021.52334</v>
      </c>
      <c r="B139">
        <v>53.362479999999998</v>
      </c>
      <c r="C139">
        <v>2022.11862</v>
      </c>
      <c r="D139">
        <v>62.856009999999998</v>
      </c>
      <c r="E139">
        <v>2021.60024</v>
      </c>
      <c r="F139">
        <v>78.874849999999995</v>
      </c>
      <c r="G139">
        <v>2020.8137899999999</v>
      </c>
      <c r="H139">
        <v>52.572110000000002</v>
      </c>
      <c r="I139">
        <v>2021.13851</v>
      </c>
      <c r="J139">
        <v>61.34843</v>
      </c>
      <c r="K139">
        <v>2020.78631</v>
      </c>
      <c r="L139">
        <v>77.696550000000002</v>
      </c>
      <c r="M139">
        <v>2021.11169</v>
      </c>
      <c r="N139">
        <v>52.91516</v>
      </c>
      <c r="O139">
        <v>2021.59274</v>
      </c>
      <c r="P139">
        <v>62.040129999999998</v>
      </c>
      <c r="Q139">
        <v>2021.1011699999999</v>
      </c>
      <c r="R139">
        <v>78.187910000000002</v>
      </c>
    </row>
    <row r="140" spans="1:18" x14ac:dyDescent="0.35">
      <c r="A140" s="20">
        <v>2021.53115</v>
      </c>
      <c r="B140">
        <v>53.299950000000003</v>
      </c>
      <c r="C140">
        <v>2022.1304</v>
      </c>
      <c r="D140">
        <v>62.791220000000003</v>
      </c>
      <c r="E140">
        <v>2021.6077700000001</v>
      </c>
      <c r="F140">
        <v>78.799909999999997</v>
      </c>
      <c r="G140">
        <v>2020.81456</v>
      </c>
      <c r="H140">
        <v>52.501939999999998</v>
      </c>
      <c r="I140">
        <v>2021.1416099999999</v>
      </c>
      <c r="J140">
        <v>61.270020000000002</v>
      </c>
      <c r="K140">
        <v>2020.7862</v>
      </c>
      <c r="L140">
        <v>77.610659999999996</v>
      </c>
      <c r="M140">
        <v>2021.11554</v>
      </c>
      <c r="N140">
        <v>52.848370000000003</v>
      </c>
      <c r="O140">
        <v>2021.5998999999999</v>
      </c>
      <c r="P140">
        <v>61.967959999999998</v>
      </c>
      <c r="Q140">
        <v>2021.1041499999999</v>
      </c>
      <c r="R140">
        <v>78.106660000000005</v>
      </c>
    </row>
    <row r="141" spans="1:18" x14ac:dyDescent="0.35">
      <c r="A141" s="20">
        <v>2021.5390500000001</v>
      </c>
      <c r="B141">
        <v>53.237470000000002</v>
      </c>
      <c r="C141">
        <v>2022.14222</v>
      </c>
      <c r="D141">
        <v>62.72645</v>
      </c>
      <c r="E141">
        <v>2021.61535</v>
      </c>
      <c r="F141">
        <v>78.724980000000002</v>
      </c>
      <c r="G141">
        <v>2020.81539</v>
      </c>
      <c r="H141">
        <v>52.431800000000003</v>
      </c>
      <c r="I141">
        <v>2021.1447599999999</v>
      </c>
      <c r="J141">
        <v>61.191630000000004</v>
      </c>
      <c r="K141">
        <v>2020.7861399999999</v>
      </c>
      <c r="L141">
        <v>77.524789999999996</v>
      </c>
      <c r="M141">
        <v>2021.1194700000001</v>
      </c>
      <c r="N141">
        <v>52.78163</v>
      </c>
      <c r="O141">
        <v>2021.6070999999999</v>
      </c>
      <c r="P141">
        <v>61.895800000000001</v>
      </c>
      <c r="Q141">
        <v>2021.10718</v>
      </c>
      <c r="R141">
        <v>78.02543</v>
      </c>
    </row>
    <row r="142" spans="1:18" x14ac:dyDescent="0.35">
      <c r="A142" s="20">
        <v>2021.5470299999999</v>
      </c>
      <c r="B142">
        <v>53.17503</v>
      </c>
      <c r="C142">
        <v>2022.15408</v>
      </c>
      <c r="D142">
        <v>62.66169</v>
      </c>
      <c r="E142">
        <v>2021.6229900000001</v>
      </c>
      <c r="F142">
        <v>78.650069999999999</v>
      </c>
      <c r="G142">
        <v>2020.81629</v>
      </c>
      <c r="H142">
        <v>52.361690000000003</v>
      </c>
      <c r="I142">
        <v>2021.14796</v>
      </c>
      <c r="J142">
        <v>61.113259999999997</v>
      </c>
      <c r="K142">
        <v>2020.78613</v>
      </c>
      <c r="L142">
        <v>77.438929999999999</v>
      </c>
      <c r="M142">
        <v>2021.12347</v>
      </c>
      <c r="N142">
        <v>52.714919999999999</v>
      </c>
      <c r="O142">
        <v>2021.6143500000001</v>
      </c>
      <c r="P142">
        <v>61.823659999999997</v>
      </c>
      <c r="Q142">
        <v>2021.1102699999999</v>
      </c>
      <c r="R142">
        <v>77.944220000000001</v>
      </c>
    </row>
    <row r="143" spans="1:18" x14ac:dyDescent="0.35">
      <c r="A143" s="20">
        <v>2021.5551</v>
      </c>
      <c r="B143">
        <v>53.112639999999999</v>
      </c>
      <c r="C143">
        <v>2022.16598</v>
      </c>
      <c r="D143">
        <v>62.59695</v>
      </c>
      <c r="E143">
        <v>2021.63069</v>
      </c>
      <c r="F143">
        <v>78.575180000000003</v>
      </c>
      <c r="G143">
        <v>2020.81726</v>
      </c>
      <c r="H143">
        <v>52.291629999999998</v>
      </c>
      <c r="I143">
        <v>2021.15121</v>
      </c>
      <c r="J143">
        <v>61.0349</v>
      </c>
      <c r="K143">
        <v>2020.7861700000001</v>
      </c>
      <c r="L143">
        <v>77.353089999999995</v>
      </c>
      <c r="M143">
        <v>2021.1275499999999</v>
      </c>
      <c r="N143">
        <v>52.648260000000001</v>
      </c>
      <c r="O143">
        <v>2021.6216400000001</v>
      </c>
      <c r="P143">
        <v>61.751519999999999</v>
      </c>
      <c r="Q143">
        <v>2021.1134099999999</v>
      </c>
      <c r="R143">
        <v>77.863029999999995</v>
      </c>
    </row>
    <row r="144" spans="1:18" x14ac:dyDescent="0.35">
      <c r="A144" s="20">
        <v>2021.56324</v>
      </c>
      <c r="B144">
        <v>53.0503</v>
      </c>
      <c r="C144">
        <v>2022.1779300000001</v>
      </c>
      <c r="D144">
        <v>62.532209999999999</v>
      </c>
      <c r="E144">
        <v>2021.6384499999999</v>
      </c>
      <c r="F144">
        <v>78.500309999999999</v>
      </c>
      <c r="G144">
        <v>2020.8182999999999</v>
      </c>
      <c r="H144">
        <v>52.221589999999999</v>
      </c>
      <c r="I144">
        <v>2021.15452</v>
      </c>
      <c r="J144">
        <v>60.956560000000003</v>
      </c>
      <c r="K144">
        <v>2020.7862600000001</v>
      </c>
      <c r="L144">
        <v>77.267269999999996</v>
      </c>
      <c r="M144">
        <v>2021.1317100000001</v>
      </c>
      <c r="N144">
        <v>52.58164</v>
      </c>
      <c r="O144">
        <v>2021.6289899999999</v>
      </c>
      <c r="P144">
        <v>61.679400000000001</v>
      </c>
      <c r="Q144">
        <v>2021.11662</v>
      </c>
      <c r="R144">
        <v>77.781859999999995</v>
      </c>
    </row>
    <row r="145" spans="1:18" x14ac:dyDescent="0.35">
      <c r="A145" s="20">
        <v>2021.5714800000001</v>
      </c>
      <c r="B145">
        <v>52.988</v>
      </c>
      <c r="C145">
        <v>2022.18992</v>
      </c>
      <c r="D145">
        <v>62.467480000000002</v>
      </c>
      <c r="E145">
        <v>2021.64626</v>
      </c>
      <c r="F145">
        <v>78.425460000000001</v>
      </c>
      <c r="G145">
        <v>2020.8194100000001</v>
      </c>
      <c r="H145">
        <v>52.151589999999999</v>
      </c>
      <c r="I145">
        <v>2021.15787</v>
      </c>
      <c r="J145">
        <v>60.878230000000002</v>
      </c>
      <c r="K145">
        <v>2020.7864099999999</v>
      </c>
      <c r="L145">
        <v>77.181460000000001</v>
      </c>
      <c r="M145">
        <v>2021.1359500000001</v>
      </c>
      <c r="N145">
        <v>52.515070000000001</v>
      </c>
      <c r="O145">
        <v>2021.6363799999999</v>
      </c>
      <c r="P145">
        <v>61.607300000000002</v>
      </c>
      <c r="Q145">
        <v>2021.11988</v>
      </c>
      <c r="R145">
        <v>77.700710000000001</v>
      </c>
    </row>
    <row r="146" spans="1:18" x14ac:dyDescent="0.35">
      <c r="A146" s="20">
        <v>2021.5798</v>
      </c>
      <c r="B146">
        <v>52.925759999999997</v>
      </c>
      <c r="C146">
        <v>2022.2019499999999</v>
      </c>
      <c r="D146">
        <v>62.402769999999997</v>
      </c>
      <c r="E146">
        <v>2021.6541299999999</v>
      </c>
      <c r="F146">
        <v>78.350639999999999</v>
      </c>
      <c r="G146">
        <v>2020.82059</v>
      </c>
      <c r="H146">
        <v>52.081629999999997</v>
      </c>
      <c r="I146">
        <v>2021.16128</v>
      </c>
      <c r="J146">
        <v>60.79992</v>
      </c>
      <c r="K146">
        <v>2020.7866100000001</v>
      </c>
      <c r="L146">
        <v>77.095659999999995</v>
      </c>
      <c r="M146">
        <v>2021.1402800000001</v>
      </c>
      <c r="N146">
        <v>52.448540000000001</v>
      </c>
      <c r="O146">
        <v>2021.64383</v>
      </c>
      <c r="P146">
        <v>61.535209999999999</v>
      </c>
      <c r="Q146">
        <v>2021.1232</v>
      </c>
      <c r="R146">
        <v>77.619579999999999</v>
      </c>
    </row>
    <row r="147" spans="1:18" x14ac:dyDescent="0.35">
      <c r="A147" s="20">
        <v>2021.5882099999999</v>
      </c>
      <c r="B147">
        <v>52.86356</v>
      </c>
      <c r="C147">
        <v>2022.2140300000001</v>
      </c>
      <c r="D147">
        <v>62.338059999999999</v>
      </c>
      <c r="E147">
        <v>2021.6620499999999</v>
      </c>
      <c r="F147">
        <v>78.275829999999999</v>
      </c>
      <c r="G147">
        <v>2020.8218400000001</v>
      </c>
      <c r="H147">
        <v>52.011710000000001</v>
      </c>
      <c r="I147">
        <v>2021.1647399999999</v>
      </c>
      <c r="J147">
        <v>60.721629999999998</v>
      </c>
      <c r="K147">
        <v>2020.7868599999999</v>
      </c>
      <c r="L147">
        <v>77.009889999999999</v>
      </c>
      <c r="M147">
        <v>2021.1446800000001</v>
      </c>
      <c r="N147">
        <v>52.38205</v>
      </c>
      <c r="O147">
        <v>2021.6513199999999</v>
      </c>
      <c r="P147">
        <v>61.46313</v>
      </c>
      <c r="Q147">
        <v>2021.1265800000001</v>
      </c>
      <c r="R147">
        <v>77.538470000000004</v>
      </c>
    </row>
    <row r="148" spans="1:18" x14ac:dyDescent="0.35">
      <c r="A148" s="20">
        <v>2021.5967000000001</v>
      </c>
      <c r="B148">
        <v>52.801409999999997</v>
      </c>
      <c r="C148">
        <v>2022.22615</v>
      </c>
      <c r="D148">
        <v>62.27337</v>
      </c>
      <c r="E148">
        <v>2021.67004</v>
      </c>
      <c r="F148">
        <v>78.201040000000006</v>
      </c>
      <c r="G148">
        <v>2020.8231599999999</v>
      </c>
      <c r="H148">
        <v>51.94182</v>
      </c>
      <c r="I148">
        <v>2021.1682499999999</v>
      </c>
      <c r="J148">
        <v>60.643360000000001</v>
      </c>
      <c r="K148">
        <v>2020.7871600000001</v>
      </c>
      <c r="L148">
        <v>76.924130000000005</v>
      </c>
      <c r="M148">
        <v>2021.1491699999999</v>
      </c>
      <c r="N148">
        <v>52.31561</v>
      </c>
      <c r="O148">
        <v>2021.65886</v>
      </c>
      <c r="P148">
        <v>61.391069999999999</v>
      </c>
      <c r="Q148">
        <v>2021.1300100000001</v>
      </c>
      <c r="R148">
        <v>77.457380000000001</v>
      </c>
    </row>
    <row r="149" spans="1:18" x14ac:dyDescent="0.35">
      <c r="A149" s="20">
        <v>2021.60529</v>
      </c>
      <c r="B149">
        <v>52.7393</v>
      </c>
      <c r="C149">
        <v>2022.2383199999999</v>
      </c>
      <c r="D149">
        <v>62.208689999999997</v>
      </c>
      <c r="E149">
        <v>2021.6780900000001</v>
      </c>
      <c r="F149">
        <v>78.126270000000005</v>
      </c>
      <c r="G149">
        <v>2020.82456</v>
      </c>
      <c r="H149">
        <v>51.871969999999997</v>
      </c>
      <c r="I149">
        <v>2021.17182</v>
      </c>
      <c r="J149">
        <v>60.565100000000001</v>
      </c>
      <c r="K149">
        <v>2020.7875200000001</v>
      </c>
      <c r="L149">
        <v>76.838380000000001</v>
      </c>
      <c r="M149">
        <v>2021.15373</v>
      </c>
      <c r="N149">
        <v>52.249209999999998</v>
      </c>
      <c r="O149">
        <v>2021.6664499999999</v>
      </c>
      <c r="P149">
        <v>61.319020000000002</v>
      </c>
      <c r="Q149">
        <v>2021.1335099999999</v>
      </c>
      <c r="R149">
        <v>77.376310000000004</v>
      </c>
    </row>
    <row r="150" spans="1:18" x14ac:dyDescent="0.35">
      <c r="A150" s="20">
        <v>2021.6139599999999</v>
      </c>
      <c r="B150">
        <v>52.677250000000001</v>
      </c>
      <c r="C150">
        <v>2022.25053</v>
      </c>
      <c r="D150">
        <v>62.144019999999998</v>
      </c>
      <c r="E150">
        <v>2021.6861899999999</v>
      </c>
      <c r="F150">
        <v>78.051519999999996</v>
      </c>
      <c r="G150">
        <v>2020.8260299999999</v>
      </c>
      <c r="H150">
        <v>51.802160000000001</v>
      </c>
      <c r="I150">
        <v>2021.17545</v>
      </c>
      <c r="J150">
        <v>60.486870000000003</v>
      </c>
      <c r="K150">
        <v>2020.7879399999999</v>
      </c>
      <c r="L150">
        <v>76.752660000000006</v>
      </c>
      <c r="M150">
        <v>2021.1583900000001</v>
      </c>
      <c r="N150">
        <v>52.182850000000002</v>
      </c>
      <c r="O150">
        <v>2021.6741</v>
      </c>
      <c r="P150">
        <v>61.246980000000001</v>
      </c>
      <c r="Q150">
        <v>2021.13707</v>
      </c>
      <c r="R150">
        <v>77.295259999999999</v>
      </c>
    </row>
    <row r="151" spans="1:18" x14ac:dyDescent="0.35">
      <c r="A151" s="20">
        <v>2021.6227200000001</v>
      </c>
      <c r="B151">
        <v>52.615250000000003</v>
      </c>
      <c r="C151">
        <v>2022.26278</v>
      </c>
      <c r="D151">
        <v>62.079360000000001</v>
      </c>
      <c r="E151">
        <v>2021.69436</v>
      </c>
      <c r="F151">
        <v>77.976789999999994</v>
      </c>
      <c r="G151">
        <v>2020.8275699999999</v>
      </c>
      <c r="H151">
        <v>51.732390000000002</v>
      </c>
      <c r="I151">
        <v>2021.17912</v>
      </c>
      <c r="J151">
        <v>60.408650000000002</v>
      </c>
      <c r="K151">
        <v>2020.7884100000001</v>
      </c>
      <c r="L151">
        <v>76.66695</v>
      </c>
      <c r="M151">
        <v>2021.1631199999999</v>
      </c>
      <c r="N151">
        <v>52.116540000000001</v>
      </c>
      <c r="O151">
        <v>2021.6817900000001</v>
      </c>
      <c r="P151">
        <v>61.174959999999999</v>
      </c>
      <c r="Q151">
        <v>2021.1406899999999</v>
      </c>
      <c r="R151">
        <v>77.214230000000001</v>
      </c>
    </row>
    <row r="152" spans="1:18" x14ac:dyDescent="0.35">
      <c r="A152" s="20">
        <v>2021.63158</v>
      </c>
      <c r="B152">
        <v>52.5533</v>
      </c>
      <c r="C152">
        <v>2022.2750799999999</v>
      </c>
      <c r="D152">
        <v>62.014710000000001</v>
      </c>
      <c r="E152">
        <v>2021.7025799999999</v>
      </c>
      <c r="F152">
        <v>77.902090000000001</v>
      </c>
      <c r="G152">
        <v>2020.8291899999999</v>
      </c>
      <c r="H152">
        <v>51.662649999999999</v>
      </c>
      <c r="I152">
        <v>2021.1828599999999</v>
      </c>
      <c r="J152">
        <v>60.330449999999999</v>
      </c>
      <c r="K152">
        <v>2020.7889299999999</v>
      </c>
      <c r="L152">
        <v>76.581249999999997</v>
      </c>
      <c r="M152">
        <v>2021.16795</v>
      </c>
      <c r="N152">
        <v>52.050280000000001</v>
      </c>
      <c r="O152">
        <v>2021.6895400000001</v>
      </c>
      <c r="P152">
        <v>61.102960000000003</v>
      </c>
      <c r="Q152">
        <v>2021.14437</v>
      </c>
      <c r="R152">
        <v>77.133229999999998</v>
      </c>
    </row>
    <row r="153" spans="1:18" x14ac:dyDescent="0.35">
      <c r="A153" s="20">
        <v>2021.6405199999999</v>
      </c>
      <c r="B153">
        <v>52.491399999999999</v>
      </c>
      <c r="C153">
        <v>2022.2874300000001</v>
      </c>
      <c r="D153">
        <v>61.95008</v>
      </c>
      <c r="E153">
        <v>2021.7108700000001</v>
      </c>
      <c r="F153">
        <v>77.827399999999997</v>
      </c>
      <c r="G153">
        <v>2020.83088</v>
      </c>
      <c r="H153">
        <v>51.592959999999998</v>
      </c>
      <c r="I153">
        <v>2021.1866399999999</v>
      </c>
      <c r="J153">
        <v>60.25226</v>
      </c>
      <c r="K153">
        <v>2020.78952</v>
      </c>
      <c r="L153">
        <v>76.495580000000004</v>
      </c>
      <c r="M153">
        <v>2021.1728499999999</v>
      </c>
      <c r="N153">
        <v>51.984059999999999</v>
      </c>
      <c r="O153">
        <v>2021.6973399999999</v>
      </c>
      <c r="P153">
        <v>61.030970000000003</v>
      </c>
      <c r="Q153">
        <v>2021.1481200000001</v>
      </c>
      <c r="R153">
        <v>77.052239999999998</v>
      </c>
    </row>
    <row r="154" spans="1:18" x14ac:dyDescent="0.35">
      <c r="A154" s="20">
        <v>2021.6495600000001</v>
      </c>
      <c r="B154">
        <v>52.429549999999999</v>
      </c>
      <c r="C154">
        <v>2022.29982</v>
      </c>
      <c r="D154">
        <v>61.885460000000002</v>
      </c>
      <c r="E154">
        <v>2021.71922</v>
      </c>
      <c r="F154">
        <v>77.752740000000003</v>
      </c>
      <c r="G154">
        <v>2020.8326500000001</v>
      </c>
      <c r="H154">
        <v>51.523299999999999</v>
      </c>
      <c r="I154">
        <v>2021.19049</v>
      </c>
      <c r="J154">
        <v>60.174100000000003</v>
      </c>
      <c r="K154">
        <v>2020.79015</v>
      </c>
      <c r="L154">
        <v>76.40992</v>
      </c>
      <c r="M154">
        <v>2021.17785</v>
      </c>
      <c r="N154">
        <v>51.91789</v>
      </c>
      <c r="O154">
        <v>2021.7051899999999</v>
      </c>
      <c r="P154">
        <v>60.95899</v>
      </c>
      <c r="Q154">
        <v>2021.15193</v>
      </c>
      <c r="R154">
        <v>76.971279999999993</v>
      </c>
    </row>
    <row r="155" spans="1:18" x14ac:dyDescent="0.35">
      <c r="A155" s="20">
        <v>2021.65869</v>
      </c>
      <c r="B155">
        <v>52.367750000000001</v>
      </c>
      <c r="C155">
        <v>2022.3122599999999</v>
      </c>
      <c r="D155">
        <v>61.82085</v>
      </c>
      <c r="E155">
        <v>2021.7276400000001</v>
      </c>
      <c r="F155">
        <v>77.678100000000001</v>
      </c>
      <c r="G155">
        <v>2020.83449</v>
      </c>
      <c r="H155">
        <v>51.453679999999999</v>
      </c>
      <c r="I155">
        <v>2021.1943900000001</v>
      </c>
      <c r="J155">
        <v>60.095950000000002</v>
      </c>
      <c r="K155">
        <v>2020.7908500000001</v>
      </c>
      <c r="L155">
        <v>76.324280000000002</v>
      </c>
      <c r="M155">
        <v>2021.1829299999999</v>
      </c>
      <c r="N155">
        <v>51.851770000000002</v>
      </c>
      <c r="O155">
        <v>2021.71309</v>
      </c>
      <c r="P155">
        <v>60.887030000000003</v>
      </c>
      <c r="Q155">
        <v>2021.1558</v>
      </c>
      <c r="R155">
        <v>76.890330000000006</v>
      </c>
    </row>
    <row r="156" spans="1:18" x14ac:dyDescent="0.35">
      <c r="A156" s="20">
        <v>2021.6679200000001</v>
      </c>
      <c r="B156">
        <v>52.305999999999997</v>
      </c>
      <c r="C156">
        <v>2022.32475</v>
      </c>
      <c r="D156">
        <v>61.756250000000001</v>
      </c>
      <c r="E156">
        <v>2021.7361100000001</v>
      </c>
      <c r="F156">
        <v>77.603480000000005</v>
      </c>
      <c r="G156">
        <v>2020.8364200000001</v>
      </c>
      <c r="H156">
        <v>51.384099999999997</v>
      </c>
      <c r="I156">
        <v>2021.1983499999999</v>
      </c>
      <c r="J156">
        <v>60.01782</v>
      </c>
      <c r="K156">
        <v>2020.7916</v>
      </c>
      <c r="L156">
        <v>76.238650000000007</v>
      </c>
      <c r="M156">
        <v>2021.1881000000001</v>
      </c>
      <c r="N156">
        <v>51.785690000000002</v>
      </c>
      <c r="O156">
        <v>2021.7210500000001</v>
      </c>
      <c r="P156">
        <v>60.815089999999998</v>
      </c>
      <c r="Q156">
        <v>2021.1597300000001</v>
      </c>
      <c r="R156">
        <v>76.80941</v>
      </c>
    </row>
    <row r="157" spans="1:18" x14ac:dyDescent="0.35">
      <c r="A157" s="20">
        <v>2021.67724</v>
      </c>
      <c r="B157">
        <v>52.244309999999999</v>
      </c>
      <c r="C157">
        <v>2022.3372899999999</v>
      </c>
      <c r="D157">
        <v>61.691670000000002</v>
      </c>
      <c r="E157">
        <v>2021.7446500000001</v>
      </c>
      <c r="F157">
        <v>77.528880000000001</v>
      </c>
      <c r="G157">
        <v>2020.83842</v>
      </c>
      <c r="H157">
        <v>51.314570000000003</v>
      </c>
      <c r="I157">
        <v>2021.20236</v>
      </c>
      <c r="J157">
        <v>59.939709999999998</v>
      </c>
      <c r="K157">
        <v>2020.79242</v>
      </c>
      <c r="L157">
        <v>76.153049999999993</v>
      </c>
      <c r="M157">
        <v>2021.19336</v>
      </c>
      <c r="N157">
        <v>51.719659999999998</v>
      </c>
      <c r="O157">
        <v>2021.7290599999999</v>
      </c>
      <c r="P157">
        <v>60.743160000000003</v>
      </c>
      <c r="Q157">
        <v>2021.16373</v>
      </c>
      <c r="R157">
        <v>76.72851</v>
      </c>
    </row>
    <row r="158" spans="1:18" x14ac:dyDescent="0.35">
      <c r="A158" s="20">
        <v>2021.6866500000001</v>
      </c>
      <c r="B158">
        <v>52.182670000000002</v>
      </c>
      <c r="C158">
        <v>2022.34987</v>
      </c>
      <c r="D158">
        <v>61.627090000000003</v>
      </c>
      <c r="E158">
        <v>2021.75326</v>
      </c>
      <c r="F158">
        <v>77.454300000000003</v>
      </c>
      <c r="G158">
        <v>2020.84049</v>
      </c>
      <c r="H158">
        <v>51.245069999999998</v>
      </c>
      <c r="I158">
        <v>2021.20643</v>
      </c>
      <c r="J158">
        <v>59.861620000000002</v>
      </c>
      <c r="K158">
        <v>2020.7932800000001</v>
      </c>
      <c r="L158">
        <v>76.067459999999997</v>
      </c>
      <c r="M158">
        <v>2021.1986999999999</v>
      </c>
      <c r="N158">
        <v>51.653680000000001</v>
      </c>
      <c r="O158">
        <v>2021.73713</v>
      </c>
      <c r="P158">
        <v>60.671239999999997</v>
      </c>
      <c r="Q158">
        <v>2021.16779</v>
      </c>
      <c r="R158">
        <v>76.647639999999996</v>
      </c>
    </row>
    <row r="159" spans="1:18" x14ac:dyDescent="0.35">
      <c r="A159" s="20">
        <v>2021.69616</v>
      </c>
      <c r="B159">
        <v>52.121079999999999</v>
      </c>
      <c r="C159">
        <v>2022.3625</v>
      </c>
      <c r="D159">
        <v>61.562530000000002</v>
      </c>
      <c r="E159">
        <v>2021.7619199999999</v>
      </c>
      <c r="F159">
        <v>77.379750000000001</v>
      </c>
      <c r="G159">
        <v>2020.84265</v>
      </c>
      <c r="H159">
        <v>51.175609999999999</v>
      </c>
      <c r="I159">
        <v>2021.21056</v>
      </c>
      <c r="J159">
        <v>59.783549999999998</v>
      </c>
      <c r="K159">
        <v>2020.79421</v>
      </c>
      <c r="L159">
        <v>75.981890000000007</v>
      </c>
      <c r="M159">
        <v>2021.2041400000001</v>
      </c>
      <c r="N159">
        <v>51.58775</v>
      </c>
      <c r="O159">
        <v>2021.7452499999999</v>
      </c>
      <c r="P159">
        <v>60.599350000000001</v>
      </c>
      <c r="Q159">
        <v>2021.17192</v>
      </c>
      <c r="R159">
        <v>76.566779999999994</v>
      </c>
    </row>
    <row r="160" spans="1:18" x14ac:dyDescent="0.35">
      <c r="A160" s="20">
        <v>2021.70577</v>
      </c>
      <c r="B160">
        <v>52.059539999999998</v>
      </c>
      <c r="C160">
        <v>2022.37518</v>
      </c>
      <c r="D160">
        <v>61.497979999999998</v>
      </c>
      <c r="E160">
        <v>2021.7706599999999</v>
      </c>
      <c r="F160">
        <v>77.305210000000002</v>
      </c>
      <c r="G160">
        <v>2020.8448900000001</v>
      </c>
      <c r="H160">
        <v>51.106189999999998</v>
      </c>
      <c r="I160">
        <v>2021.2147500000001</v>
      </c>
      <c r="J160">
        <v>59.705500000000001</v>
      </c>
      <c r="K160">
        <v>2020.7952</v>
      </c>
      <c r="L160">
        <v>75.896339999999995</v>
      </c>
      <c r="M160">
        <v>2021.20967</v>
      </c>
      <c r="N160">
        <v>51.521859999999997</v>
      </c>
      <c r="O160">
        <v>2021.75343</v>
      </c>
      <c r="P160">
        <v>60.527459999999998</v>
      </c>
      <c r="Q160">
        <v>2021.1761200000001</v>
      </c>
      <c r="R160">
        <v>76.485950000000003</v>
      </c>
    </row>
    <row r="161" spans="1:18" x14ac:dyDescent="0.35">
      <c r="A161" s="20">
        <v>2021.7154800000001</v>
      </c>
      <c r="B161">
        <v>51.998060000000002</v>
      </c>
      <c r="C161">
        <v>2022.3879099999999</v>
      </c>
      <c r="D161">
        <v>61.433450000000001</v>
      </c>
      <c r="E161">
        <v>2021.77946</v>
      </c>
      <c r="F161">
        <v>77.230710000000002</v>
      </c>
      <c r="G161">
        <v>2020.8471999999999</v>
      </c>
      <c r="H161">
        <v>51.036819999999999</v>
      </c>
      <c r="I161">
        <v>2021.2190000000001</v>
      </c>
      <c r="J161">
        <v>59.627459999999999</v>
      </c>
      <c r="K161">
        <v>2020.7962500000001</v>
      </c>
      <c r="L161">
        <v>75.810810000000004</v>
      </c>
      <c r="M161">
        <v>2021.2152900000001</v>
      </c>
      <c r="N161">
        <v>51.456029999999998</v>
      </c>
      <c r="O161">
        <v>2021.7616599999999</v>
      </c>
      <c r="P161">
        <v>60.455590000000001</v>
      </c>
      <c r="Q161">
        <v>2021.18038</v>
      </c>
      <c r="R161">
        <v>76.405140000000003</v>
      </c>
    </row>
    <row r="162" spans="1:18" x14ac:dyDescent="0.35">
      <c r="A162" s="20">
        <v>2021.7252800000001</v>
      </c>
      <c r="B162">
        <v>51.936639999999997</v>
      </c>
      <c r="C162">
        <v>2022.4006899999999</v>
      </c>
      <c r="D162">
        <v>61.368929999999999</v>
      </c>
      <c r="E162">
        <v>2021.7883200000001</v>
      </c>
      <c r="F162">
        <v>77.156220000000005</v>
      </c>
      <c r="G162">
        <v>2020.8496</v>
      </c>
      <c r="H162">
        <v>50.967489999999998</v>
      </c>
      <c r="I162">
        <v>2021.2233100000001</v>
      </c>
      <c r="J162">
        <v>59.54945</v>
      </c>
      <c r="K162">
        <v>2020.79736</v>
      </c>
      <c r="L162">
        <v>75.725290000000001</v>
      </c>
      <c r="M162">
        <v>2021.221</v>
      </c>
      <c r="N162">
        <v>51.390239999999999</v>
      </c>
      <c r="O162">
        <v>2021.7699500000001</v>
      </c>
      <c r="P162">
        <v>60.383740000000003</v>
      </c>
      <c r="Q162">
        <v>2021.1847</v>
      </c>
      <c r="R162">
        <v>76.324349999999995</v>
      </c>
    </row>
    <row r="163" spans="1:18" x14ac:dyDescent="0.35">
      <c r="A163" s="20">
        <v>2021.7351799999999</v>
      </c>
      <c r="B163">
        <v>51.875259999999997</v>
      </c>
      <c r="C163">
        <v>2022.4135200000001</v>
      </c>
      <c r="D163">
        <v>61.30442</v>
      </c>
      <c r="E163">
        <v>2021.7972500000001</v>
      </c>
      <c r="F163">
        <v>77.081760000000003</v>
      </c>
      <c r="G163">
        <v>2020.8520799999999</v>
      </c>
      <c r="H163">
        <v>50.89819</v>
      </c>
      <c r="I163">
        <v>2021.22768</v>
      </c>
      <c r="J163">
        <v>59.47146</v>
      </c>
      <c r="K163">
        <v>2020.79853</v>
      </c>
      <c r="L163">
        <v>75.639790000000005</v>
      </c>
      <c r="M163">
        <v>2021.2267999999999</v>
      </c>
      <c r="N163">
        <v>51.3245</v>
      </c>
      <c r="O163">
        <v>2021.77829</v>
      </c>
      <c r="P163">
        <v>60.311909999999997</v>
      </c>
      <c r="Q163">
        <v>2021.1891000000001</v>
      </c>
      <c r="R163">
        <v>76.243589999999998</v>
      </c>
    </row>
    <row r="164" spans="1:18" x14ac:dyDescent="0.35">
      <c r="A164" s="20">
        <v>2021.7451900000001</v>
      </c>
      <c r="B164">
        <v>51.813949999999998</v>
      </c>
      <c r="C164">
        <v>2022.4264000000001</v>
      </c>
      <c r="D164">
        <v>61.239919999999998</v>
      </c>
      <c r="E164">
        <v>2021.8062500000001</v>
      </c>
      <c r="F164">
        <v>77.007310000000004</v>
      </c>
      <c r="G164">
        <v>2020.85464</v>
      </c>
      <c r="H164">
        <v>50.828940000000003</v>
      </c>
      <c r="I164">
        <v>2021.2321099999999</v>
      </c>
      <c r="J164">
        <v>59.393479999999997</v>
      </c>
      <c r="K164">
        <v>2020.7997600000001</v>
      </c>
      <c r="L164">
        <v>75.554320000000004</v>
      </c>
      <c r="M164">
        <v>2021.2327</v>
      </c>
      <c r="N164">
        <v>51.25882</v>
      </c>
      <c r="O164">
        <v>2021.7866899999999</v>
      </c>
      <c r="P164">
        <v>60.240090000000002</v>
      </c>
      <c r="Q164">
        <v>2021.1935599999999</v>
      </c>
      <c r="R164">
        <v>76.162850000000006</v>
      </c>
    </row>
    <row r="165" spans="1:18" x14ac:dyDescent="0.35">
      <c r="A165" s="20">
        <v>2021.7552900000001</v>
      </c>
      <c r="B165">
        <v>51.752690000000001</v>
      </c>
      <c r="C165">
        <v>2022.4393299999999</v>
      </c>
      <c r="D165">
        <v>61.175440000000002</v>
      </c>
      <c r="E165">
        <v>2021.81531</v>
      </c>
      <c r="F165">
        <v>76.932900000000004</v>
      </c>
      <c r="G165">
        <v>2020.8572799999999</v>
      </c>
      <c r="H165">
        <v>50.759740000000001</v>
      </c>
      <c r="I165">
        <v>2021.2366</v>
      </c>
      <c r="J165">
        <v>59.315530000000003</v>
      </c>
      <c r="K165">
        <v>2020.80105</v>
      </c>
      <c r="L165">
        <v>75.468860000000006</v>
      </c>
      <c r="M165">
        <v>2021.2386899999999</v>
      </c>
      <c r="N165">
        <v>51.193179999999998</v>
      </c>
      <c r="O165">
        <v>2021.7951499999999</v>
      </c>
      <c r="P165">
        <v>60.168280000000003</v>
      </c>
      <c r="Q165">
        <v>2021.1980900000001</v>
      </c>
      <c r="R165">
        <v>76.082130000000006</v>
      </c>
    </row>
    <row r="166" spans="1:18" x14ac:dyDescent="0.35">
      <c r="A166" s="20">
        <v>2021.76549</v>
      </c>
      <c r="B166">
        <v>51.691479999999999</v>
      </c>
      <c r="C166">
        <v>2022.4523099999999</v>
      </c>
      <c r="D166">
        <v>61.110970000000002</v>
      </c>
      <c r="E166">
        <v>2021.8244500000001</v>
      </c>
      <c r="F166">
        <v>76.858500000000006</v>
      </c>
      <c r="G166">
        <v>2020.86</v>
      </c>
      <c r="H166">
        <v>50.690570000000001</v>
      </c>
      <c r="I166">
        <v>2021.2411500000001</v>
      </c>
      <c r="J166">
        <v>59.237589999999997</v>
      </c>
      <c r="K166">
        <v>2020.8024</v>
      </c>
      <c r="L166">
        <v>75.383420000000001</v>
      </c>
      <c r="M166">
        <v>2021.24478</v>
      </c>
      <c r="N166">
        <v>51.127600000000001</v>
      </c>
      <c r="O166">
        <v>2021.80367</v>
      </c>
      <c r="P166">
        <v>60.096499999999999</v>
      </c>
      <c r="Q166">
        <v>2021.2026900000001</v>
      </c>
      <c r="R166">
        <v>76.001440000000002</v>
      </c>
    </row>
    <row r="167" spans="1:18" x14ac:dyDescent="0.35">
      <c r="A167" s="20">
        <v>2021.7757999999999</v>
      </c>
      <c r="B167">
        <v>51.630339999999997</v>
      </c>
      <c r="C167">
        <v>2022.46534</v>
      </c>
      <c r="D167">
        <v>61.046509999999998</v>
      </c>
      <c r="E167">
        <v>2021.83365</v>
      </c>
      <c r="F167">
        <v>76.784130000000005</v>
      </c>
      <c r="G167">
        <v>2020.8628100000001</v>
      </c>
      <c r="H167">
        <v>50.621450000000003</v>
      </c>
      <c r="I167">
        <v>2021.24577</v>
      </c>
      <c r="J167">
        <v>59.159680000000002</v>
      </c>
      <c r="K167">
        <v>2020.8038200000001</v>
      </c>
      <c r="L167">
        <v>75.298000000000002</v>
      </c>
      <c r="M167">
        <v>2021.2509600000001</v>
      </c>
      <c r="N167">
        <v>51.062060000000002</v>
      </c>
      <c r="O167">
        <v>2021.81224</v>
      </c>
      <c r="P167">
        <v>60.024729999999998</v>
      </c>
      <c r="Q167">
        <v>2021.2073600000001</v>
      </c>
      <c r="R167">
        <v>75.920770000000005</v>
      </c>
    </row>
    <row r="168" spans="1:18" x14ac:dyDescent="0.35">
      <c r="A168" s="20">
        <v>2021.78621</v>
      </c>
      <c r="B168">
        <v>51.569249999999997</v>
      </c>
      <c r="C168">
        <v>2022.4784199999999</v>
      </c>
      <c r="D168">
        <v>60.98207</v>
      </c>
      <c r="E168">
        <v>2021.84292</v>
      </c>
      <c r="F168">
        <v>76.709789999999998</v>
      </c>
      <c r="G168">
        <v>2020.86571</v>
      </c>
      <c r="H168">
        <v>50.552370000000003</v>
      </c>
      <c r="I168">
        <v>2021.25045</v>
      </c>
      <c r="J168">
        <v>59.081789999999998</v>
      </c>
      <c r="K168">
        <v>2020.8053</v>
      </c>
      <c r="L168">
        <v>75.212599999999995</v>
      </c>
      <c r="M168">
        <v>2021.2572399999999</v>
      </c>
      <c r="N168">
        <v>50.996580000000002</v>
      </c>
      <c r="O168">
        <v>2021.82087</v>
      </c>
      <c r="P168">
        <v>59.952970000000001</v>
      </c>
      <c r="Q168">
        <v>2021.2121</v>
      </c>
      <c r="R168">
        <v>75.840119999999999</v>
      </c>
    </row>
    <row r="169" spans="1:18" x14ac:dyDescent="0.35">
      <c r="A169" s="20">
        <v>2021.7967200000001</v>
      </c>
      <c r="B169">
        <v>51.508209999999998</v>
      </c>
      <c r="C169">
        <v>2022.4915599999999</v>
      </c>
      <c r="D169">
        <v>60.917639999999999</v>
      </c>
      <c r="E169">
        <v>2021.8522599999999</v>
      </c>
      <c r="F169">
        <v>76.635459999999995</v>
      </c>
      <c r="G169">
        <v>2020.86868</v>
      </c>
      <c r="H169">
        <v>50.483339999999998</v>
      </c>
      <c r="I169">
        <v>2021.2551900000001</v>
      </c>
      <c r="J169">
        <v>59.003909999999998</v>
      </c>
      <c r="K169">
        <v>2020.80684</v>
      </c>
      <c r="L169">
        <v>75.127210000000005</v>
      </c>
      <c r="M169">
        <v>2021.2636199999999</v>
      </c>
      <c r="N169">
        <v>50.931150000000002</v>
      </c>
      <c r="O169">
        <v>2021.8295599999999</v>
      </c>
      <c r="P169">
        <v>59.881230000000002</v>
      </c>
      <c r="Q169">
        <v>2021.2169100000001</v>
      </c>
      <c r="R169">
        <v>75.759500000000003</v>
      </c>
    </row>
    <row r="170" spans="1:18" x14ac:dyDescent="0.35">
      <c r="A170" s="20">
        <v>2021.8073400000001</v>
      </c>
      <c r="B170">
        <v>51.447240000000001</v>
      </c>
      <c r="C170">
        <v>2022.5047500000001</v>
      </c>
      <c r="D170">
        <v>60.85322</v>
      </c>
      <c r="E170">
        <v>2021.86167</v>
      </c>
      <c r="F170">
        <v>76.561170000000004</v>
      </c>
      <c r="G170">
        <v>2020.87175</v>
      </c>
      <c r="H170">
        <v>50.414349999999999</v>
      </c>
      <c r="I170">
        <v>2021.25999</v>
      </c>
      <c r="J170">
        <v>58.92606</v>
      </c>
      <c r="K170">
        <v>2020.80845</v>
      </c>
      <c r="L170">
        <v>75.041849999999997</v>
      </c>
      <c r="M170">
        <v>2021.27009</v>
      </c>
      <c r="N170">
        <v>50.865780000000001</v>
      </c>
      <c r="O170">
        <v>2021.8383100000001</v>
      </c>
      <c r="P170">
        <v>59.809510000000003</v>
      </c>
      <c r="Q170">
        <v>2021.2217900000001</v>
      </c>
      <c r="R170">
        <v>75.678899999999999</v>
      </c>
    </row>
    <row r="171" spans="1:18" x14ac:dyDescent="0.35">
      <c r="A171" s="20">
        <v>2021.8180600000001</v>
      </c>
      <c r="B171">
        <v>51.386319999999998</v>
      </c>
      <c r="C171">
        <v>2022.5179900000001</v>
      </c>
      <c r="D171">
        <v>60.788820000000001</v>
      </c>
      <c r="E171">
        <v>2021.8711499999999</v>
      </c>
      <c r="F171">
        <v>76.486890000000002</v>
      </c>
      <c r="G171">
        <v>2020.8749</v>
      </c>
      <c r="H171">
        <v>50.345410000000001</v>
      </c>
      <c r="I171">
        <v>2021.26486</v>
      </c>
      <c r="J171">
        <v>58.848230000000001</v>
      </c>
      <c r="K171">
        <v>2020.8101200000001</v>
      </c>
      <c r="L171">
        <v>74.956509999999994</v>
      </c>
      <c r="M171">
        <v>2021.27666</v>
      </c>
      <c r="N171">
        <v>50.800449999999998</v>
      </c>
      <c r="O171">
        <v>2021.8471199999999</v>
      </c>
      <c r="P171">
        <v>59.737810000000003</v>
      </c>
      <c r="Q171">
        <v>2021.2267400000001</v>
      </c>
      <c r="R171">
        <v>75.598330000000004</v>
      </c>
    </row>
    <row r="172" spans="1:18" x14ac:dyDescent="0.35">
      <c r="A172" s="20">
        <v>2021.82889</v>
      </c>
      <c r="B172">
        <v>51.32546</v>
      </c>
      <c r="C172">
        <v>2022.5312799999999</v>
      </c>
      <c r="D172">
        <v>60.724429999999998</v>
      </c>
      <c r="E172">
        <v>2021.8806999999999</v>
      </c>
      <c r="F172">
        <v>76.412639999999996</v>
      </c>
      <c r="G172">
        <v>2020.87814</v>
      </c>
      <c r="H172">
        <v>50.276499999999999</v>
      </c>
      <c r="I172">
        <v>2021.2697900000001</v>
      </c>
      <c r="J172">
        <v>58.770420000000001</v>
      </c>
      <c r="K172">
        <v>2020.81186</v>
      </c>
      <c r="L172">
        <v>74.871189999999999</v>
      </c>
      <c r="M172">
        <v>2021.28333</v>
      </c>
      <c r="N172">
        <v>50.73518</v>
      </c>
      <c r="O172">
        <v>2021.856</v>
      </c>
      <c r="P172">
        <v>59.666119999999999</v>
      </c>
      <c r="Q172">
        <v>2021.2317599999999</v>
      </c>
      <c r="R172">
        <v>75.517780000000002</v>
      </c>
    </row>
    <row r="173" spans="1:18" x14ac:dyDescent="0.35">
      <c r="A173" s="20">
        <v>2021.8398199999999</v>
      </c>
      <c r="B173">
        <v>51.264659999999999</v>
      </c>
      <c r="C173">
        <v>2022.5446300000001</v>
      </c>
      <c r="D173">
        <v>60.660060000000001</v>
      </c>
      <c r="E173">
        <v>2021.8903299999999</v>
      </c>
      <c r="F173">
        <v>76.338419999999999</v>
      </c>
      <c r="G173">
        <v>2020.8814600000001</v>
      </c>
      <c r="H173">
        <v>50.207650000000001</v>
      </c>
      <c r="I173">
        <v>2021.27478</v>
      </c>
      <c r="J173">
        <v>58.692630000000001</v>
      </c>
      <c r="K173">
        <v>2020.81366</v>
      </c>
      <c r="L173">
        <v>74.785880000000006</v>
      </c>
      <c r="M173">
        <v>2021.2901099999999</v>
      </c>
      <c r="N173">
        <v>50.669960000000003</v>
      </c>
      <c r="O173">
        <v>2021.86493</v>
      </c>
      <c r="P173">
        <v>59.594450000000002</v>
      </c>
      <c r="Q173">
        <v>2021.23686</v>
      </c>
      <c r="R173">
        <v>75.437250000000006</v>
      </c>
    </row>
    <row r="174" spans="1:18" x14ac:dyDescent="0.35">
      <c r="A174" s="20">
        <v>2021.85086</v>
      </c>
      <c r="B174">
        <v>51.203919999999997</v>
      </c>
      <c r="C174">
        <v>2022.5580299999999</v>
      </c>
      <c r="D174">
        <v>60.595700000000001</v>
      </c>
      <c r="E174">
        <v>2021.90002</v>
      </c>
      <c r="F174">
        <v>76.264219999999995</v>
      </c>
      <c r="G174">
        <v>2020.8848700000001</v>
      </c>
      <c r="H174">
        <v>50.138840000000002</v>
      </c>
      <c r="I174">
        <v>2021.2798399999999</v>
      </c>
      <c r="J174">
        <v>58.61486</v>
      </c>
      <c r="K174">
        <v>2020.8155300000001</v>
      </c>
      <c r="L174">
        <v>74.700599999999994</v>
      </c>
      <c r="M174">
        <v>2021.2969800000001</v>
      </c>
      <c r="N174">
        <v>50.604799999999997</v>
      </c>
      <c r="O174">
        <v>2021.87392</v>
      </c>
      <c r="P174">
        <v>59.522799999999997</v>
      </c>
      <c r="Q174">
        <v>2021.2420300000001</v>
      </c>
      <c r="R174">
        <v>75.356750000000005</v>
      </c>
    </row>
    <row r="175" spans="1:18" x14ac:dyDescent="0.35">
      <c r="A175" s="20">
        <v>2021.8620100000001</v>
      </c>
      <c r="B175">
        <v>51.143239999999999</v>
      </c>
      <c r="C175">
        <v>2022.57149</v>
      </c>
      <c r="D175">
        <v>60.531350000000003</v>
      </c>
      <c r="E175">
        <v>2021.9097899999999</v>
      </c>
      <c r="F175">
        <v>76.190039999999996</v>
      </c>
      <c r="G175">
        <v>2020.8883800000001</v>
      </c>
      <c r="H175">
        <v>50.070070000000001</v>
      </c>
      <c r="I175">
        <v>2021.2849699999999</v>
      </c>
      <c r="J175">
        <v>58.537120000000002</v>
      </c>
      <c r="K175">
        <v>2020.81746</v>
      </c>
      <c r="L175">
        <v>74.615340000000003</v>
      </c>
      <c r="M175">
        <v>2021.30395</v>
      </c>
      <c r="N175">
        <v>50.53969</v>
      </c>
      <c r="O175">
        <v>2021.8829699999999</v>
      </c>
      <c r="P175">
        <v>59.451169999999998</v>
      </c>
      <c r="Q175">
        <v>2021.2472700000001</v>
      </c>
      <c r="R175">
        <v>75.27628</v>
      </c>
    </row>
    <row r="176" spans="1:18" x14ac:dyDescent="0.35">
      <c r="A176" s="20">
        <v>2021.87327</v>
      </c>
      <c r="B176">
        <v>51.082619999999999</v>
      </c>
      <c r="C176">
        <v>2022.585</v>
      </c>
      <c r="D176">
        <v>60.467019999999998</v>
      </c>
      <c r="E176">
        <v>2021.9196300000001</v>
      </c>
      <c r="F176">
        <v>76.115889999999993</v>
      </c>
      <c r="G176">
        <v>2020.8919699999999</v>
      </c>
      <c r="H176">
        <v>50.001359999999998</v>
      </c>
      <c r="I176">
        <v>2021.29016</v>
      </c>
      <c r="J176">
        <v>58.459389999999999</v>
      </c>
      <c r="K176">
        <v>2020.8194599999999</v>
      </c>
      <c r="L176">
        <v>74.530100000000004</v>
      </c>
      <c r="M176">
        <v>2021.3110200000001</v>
      </c>
      <c r="N176">
        <v>50.474629999999998</v>
      </c>
      <c r="O176">
        <v>2021.8920900000001</v>
      </c>
      <c r="P176">
        <v>59.379550000000002</v>
      </c>
      <c r="Q176">
        <v>2021.2525800000001</v>
      </c>
      <c r="R176">
        <v>75.195830000000001</v>
      </c>
    </row>
    <row r="177" spans="1:18" x14ac:dyDescent="0.35">
      <c r="A177" s="20">
        <v>2021.88464</v>
      </c>
      <c r="B177">
        <v>51.022060000000003</v>
      </c>
      <c r="C177">
        <v>2022.5985599999999</v>
      </c>
      <c r="D177">
        <v>60.402700000000003</v>
      </c>
      <c r="E177">
        <v>2021.9295500000001</v>
      </c>
      <c r="F177">
        <v>76.04177</v>
      </c>
      <c r="G177">
        <v>2020.8956499999999</v>
      </c>
      <c r="H177">
        <v>49.932679999999998</v>
      </c>
      <c r="I177">
        <v>2021.2954199999999</v>
      </c>
      <c r="J177">
        <v>58.381689999999999</v>
      </c>
      <c r="K177">
        <v>2020.8215299999999</v>
      </c>
      <c r="L177">
        <v>74.444879999999998</v>
      </c>
      <c r="M177">
        <v>2021.3181999999999</v>
      </c>
      <c r="N177">
        <v>50.409640000000003</v>
      </c>
      <c r="O177">
        <v>2021.9012700000001</v>
      </c>
      <c r="P177">
        <v>59.307949999999998</v>
      </c>
      <c r="Q177">
        <v>2021.2579800000001</v>
      </c>
      <c r="R177">
        <v>75.115399999999994</v>
      </c>
    </row>
    <row r="178" spans="1:18" x14ac:dyDescent="0.35">
      <c r="A178" s="20">
        <v>2021.8961200000001</v>
      </c>
      <c r="B178">
        <v>50.961559999999999</v>
      </c>
      <c r="C178">
        <v>2022.6121900000001</v>
      </c>
      <c r="D178">
        <v>60.338389999999997</v>
      </c>
      <c r="E178">
        <v>2021.9395400000001</v>
      </c>
      <c r="F178">
        <v>75.967669999999998</v>
      </c>
      <c r="G178">
        <v>2020.89942</v>
      </c>
      <c r="H178">
        <v>49.864060000000002</v>
      </c>
      <c r="I178">
        <v>2021.3007500000001</v>
      </c>
      <c r="J178">
        <v>58.304009999999998</v>
      </c>
      <c r="K178">
        <v>2020.82366</v>
      </c>
      <c r="L178">
        <v>74.359679999999997</v>
      </c>
      <c r="M178">
        <v>2021.32548</v>
      </c>
      <c r="N178">
        <v>50.34469</v>
      </c>
      <c r="O178">
        <v>2021.9105099999999</v>
      </c>
      <c r="P178">
        <v>59.236370000000001</v>
      </c>
      <c r="Q178">
        <v>2021.2634399999999</v>
      </c>
      <c r="R178">
        <v>75.034999999999997</v>
      </c>
    </row>
    <row r="179" spans="1:18" x14ac:dyDescent="0.35">
      <c r="A179" s="20">
        <v>2021.90771</v>
      </c>
      <c r="B179">
        <v>50.901130000000002</v>
      </c>
      <c r="C179">
        <v>2022.6258600000001</v>
      </c>
      <c r="D179">
        <v>60.274099999999997</v>
      </c>
      <c r="E179">
        <v>2021.9495999999999</v>
      </c>
      <c r="F179">
        <v>75.893590000000003</v>
      </c>
      <c r="G179">
        <v>2020.90328</v>
      </c>
      <c r="H179">
        <v>49.795479999999998</v>
      </c>
      <c r="I179">
        <v>2021.3061399999999</v>
      </c>
      <c r="J179">
        <v>58.226349999999996</v>
      </c>
      <c r="K179">
        <v>2020.8258699999999</v>
      </c>
      <c r="L179">
        <v>74.274500000000003</v>
      </c>
      <c r="M179">
        <v>2021.33287</v>
      </c>
      <c r="N179">
        <v>50.279800000000002</v>
      </c>
      <c r="O179">
        <v>2021.9198200000001</v>
      </c>
      <c r="P179">
        <v>59.164810000000003</v>
      </c>
      <c r="Q179">
        <v>2021.2689800000001</v>
      </c>
      <c r="R179">
        <v>74.954629999999995</v>
      </c>
    </row>
    <row r="180" spans="1:18" x14ac:dyDescent="0.35">
      <c r="A180" s="20">
        <v>2021.91941</v>
      </c>
      <c r="B180">
        <v>50.84075</v>
      </c>
      <c r="C180">
        <v>2022.6396</v>
      </c>
      <c r="D180">
        <v>60.209829999999997</v>
      </c>
      <c r="E180">
        <v>2021.95974</v>
      </c>
      <c r="F180">
        <v>75.819550000000007</v>
      </c>
      <c r="G180">
        <v>2020.90723</v>
      </c>
      <c r="H180">
        <v>49.726950000000002</v>
      </c>
      <c r="I180">
        <v>2021.3116</v>
      </c>
      <c r="J180">
        <v>58.148710000000001</v>
      </c>
      <c r="K180">
        <v>2020.8281400000001</v>
      </c>
      <c r="L180">
        <v>74.189340000000001</v>
      </c>
      <c r="M180">
        <v>2021.3403599999999</v>
      </c>
      <c r="N180">
        <v>50.214970000000001</v>
      </c>
      <c r="O180">
        <v>2021.9291900000001</v>
      </c>
      <c r="P180">
        <v>59.093260000000001</v>
      </c>
      <c r="Q180">
        <v>2021.2746</v>
      </c>
      <c r="R180">
        <v>74.874279999999999</v>
      </c>
    </row>
    <row r="181" spans="1:18" x14ac:dyDescent="0.35">
      <c r="A181" s="20">
        <v>2021.9312199999999</v>
      </c>
      <c r="B181">
        <v>50.780439999999999</v>
      </c>
      <c r="C181">
        <v>2022.6533899999999</v>
      </c>
      <c r="D181">
        <v>60.145569999999999</v>
      </c>
      <c r="E181">
        <v>2021.9699499999999</v>
      </c>
      <c r="F181">
        <v>75.745519999999999</v>
      </c>
      <c r="G181">
        <v>2020.91128</v>
      </c>
      <c r="H181">
        <v>49.658459999999998</v>
      </c>
      <c r="I181">
        <v>2021.3171299999999</v>
      </c>
      <c r="J181">
        <v>58.071089999999998</v>
      </c>
      <c r="K181">
        <v>2020.8304800000001</v>
      </c>
      <c r="L181">
        <v>74.104200000000006</v>
      </c>
      <c r="M181">
        <v>2021.3479500000001</v>
      </c>
      <c r="N181">
        <v>50.150199999999998</v>
      </c>
      <c r="O181">
        <v>2021.9386199999999</v>
      </c>
      <c r="P181">
        <v>59.021729999999998</v>
      </c>
      <c r="Q181">
        <v>2021.2802899999999</v>
      </c>
      <c r="R181">
        <v>74.793959999999998</v>
      </c>
    </row>
    <row r="182" spans="1:18" x14ac:dyDescent="0.35">
      <c r="A182" s="20">
        <v>2021.9431500000001</v>
      </c>
      <c r="B182">
        <v>50.720190000000002</v>
      </c>
      <c r="C182">
        <v>2022.66723</v>
      </c>
      <c r="D182">
        <v>60.081319999999998</v>
      </c>
      <c r="E182">
        <v>2021.9802400000001</v>
      </c>
      <c r="F182">
        <v>75.671530000000004</v>
      </c>
      <c r="G182">
        <v>2020.91542</v>
      </c>
      <c r="H182">
        <v>49.590029999999999</v>
      </c>
      <c r="I182">
        <v>2021.3227300000001</v>
      </c>
      <c r="J182">
        <v>57.993499999999997</v>
      </c>
      <c r="K182">
        <v>2020.8328899999999</v>
      </c>
      <c r="L182">
        <v>74.019080000000002</v>
      </c>
      <c r="M182">
        <v>2021.35565</v>
      </c>
      <c r="N182">
        <v>50.085479999999997</v>
      </c>
      <c r="O182">
        <v>2021.94812</v>
      </c>
      <c r="P182">
        <v>58.950229999999998</v>
      </c>
      <c r="Q182">
        <v>2021.2860599999999</v>
      </c>
      <c r="R182">
        <v>74.713669999999993</v>
      </c>
    </row>
    <row r="183" spans="1:18" x14ac:dyDescent="0.35">
      <c r="A183" s="20">
        <v>2021.9551899999999</v>
      </c>
      <c r="B183">
        <v>50.66001</v>
      </c>
      <c r="C183">
        <v>2022.6811399999999</v>
      </c>
      <c r="D183">
        <v>60.017090000000003</v>
      </c>
      <c r="E183">
        <v>2021.9906100000001</v>
      </c>
      <c r="F183">
        <v>75.597560000000001</v>
      </c>
      <c r="G183">
        <v>2020.91965</v>
      </c>
      <c r="H183">
        <v>49.521639999999998</v>
      </c>
      <c r="I183">
        <v>2021.3284000000001</v>
      </c>
      <c r="J183">
        <v>57.915930000000003</v>
      </c>
      <c r="K183">
        <v>2020.83537</v>
      </c>
      <c r="L183">
        <v>73.933989999999994</v>
      </c>
      <c r="M183">
        <v>2021.36346</v>
      </c>
      <c r="N183">
        <v>50.020820000000001</v>
      </c>
      <c r="O183">
        <v>2021.95768</v>
      </c>
      <c r="P183">
        <v>58.878740000000001</v>
      </c>
      <c r="Q183">
        <v>2021.2919099999999</v>
      </c>
      <c r="R183">
        <v>74.633399999999995</v>
      </c>
    </row>
    <row r="184" spans="1:18" x14ac:dyDescent="0.35">
      <c r="A184" s="20">
        <v>2021.9673499999999</v>
      </c>
      <c r="B184">
        <v>50.599879999999999</v>
      </c>
      <c r="C184">
        <v>2022.6950999999999</v>
      </c>
      <c r="D184">
        <v>59.95288</v>
      </c>
      <c r="E184">
        <v>2022.0010500000001</v>
      </c>
      <c r="F184">
        <v>75.523619999999994</v>
      </c>
      <c r="G184">
        <v>2020.92398</v>
      </c>
      <c r="H184">
        <v>49.453299999999999</v>
      </c>
      <c r="I184">
        <v>2021.3341399999999</v>
      </c>
      <c r="J184">
        <v>57.838380000000001</v>
      </c>
      <c r="K184">
        <v>2020.8379199999999</v>
      </c>
      <c r="L184">
        <v>73.848920000000007</v>
      </c>
      <c r="M184">
        <v>2021.37138</v>
      </c>
      <c r="N184">
        <v>49.956209999999999</v>
      </c>
      <c r="O184">
        <v>2021.96731</v>
      </c>
      <c r="P184">
        <v>58.807259999999999</v>
      </c>
      <c r="Q184">
        <v>2021.29784</v>
      </c>
      <c r="R184">
        <v>74.553160000000005</v>
      </c>
    </row>
    <row r="185" spans="1:18" x14ac:dyDescent="0.35">
      <c r="A185" s="20">
        <v>2021.9796200000001</v>
      </c>
      <c r="B185">
        <v>50.539819999999999</v>
      </c>
      <c r="C185">
        <v>2022.70912</v>
      </c>
      <c r="D185">
        <v>59.888680000000001</v>
      </c>
      <c r="E185">
        <v>2022.0115699999999</v>
      </c>
      <c r="F185">
        <v>75.449700000000007</v>
      </c>
      <c r="G185">
        <v>2020.9284</v>
      </c>
      <c r="H185">
        <v>49.385010000000001</v>
      </c>
      <c r="I185">
        <v>2021.33995</v>
      </c>
      <c r="J185">
        <v>57.760860000000001</v>
      </c>
      <c r="K185">
        <v>2020.8405499999999</v>
      </c>
      <c r="L185">
        <v>73.763859999999994</v>
      </c>
      <c r="M185">
        <v>2021.3794</v>
      </c>
      <c r="N185">
        <v>49.891669999999998</v>
      </c>
      <c r="O185">
        <v>2021.9770000000001</v>
      </c>
      <c r="P185">
        <v>58.735810000000001</v>
      </c>
      <c r="Q185">
        <v>2021.30384</v>
      </c>
      <c r="R185">
        <v>74.472939999999994</v>
      </c>
    </row>
    <row r="186" spans="1:18" x14ac:dyDescent="0.35">
      <c r="A186" s="20">
        <v>2021.9920099999999</v>
      </c>
      <c r="B186">
        <v>50.47983</v>
      </c>
      <c r="C186">
        <v>2022.7231999999999</v>
      </c>
      <c r="D186">
        <v>59.824489999999997</v>
      </c>
      <c r="E186">
        <v>2022.02217</v>
      </c>
      <c r="F186">
        <v>75.375810000000001</v>
      </c>
      <c r="G186">
        <v>2020.93292</v>
      </c>
      <c r="H186">
        <v>49.316769999999998</v>
      </c>
      <c r="I186">
        <v>2021.34582</v>
      </c>
      <c r="J186">
        <v>57.68336</v>
      </c>
      <c r="K186">
        <v>2020.8432399999999</v>
      </c>
      <c r="L186">
        <v>73.678830000000005</v>
      </c>
      <c r="M186">
        <v>2021.38753</v>
      </c>
      <c r="N186">
        <v>49.827179999999998</v>
      </c>
      <c r="O186">
        <v>2021.98676</v>
      </c>
      <c r="P186">
        <v>58.664380000000001</v>
      </c>
      <c r="Q186">
        <v>2021.3099199999999</v>
      </c>
      <c r="R186">
        <v>74.392759999999996</v>
      </c>
    </row>
    <row r="187" spans="1:18" x14ac:dyDescent="0.35">
      <c r="A187" s="20">
        <v>2022.00451</v>
      </c>
      <c r="B187">
        <v>50.419899999999998</v>
      </c>
      <c r="C187">
        <v>2022.7373399999999</v>
      </c>
      <c r="D187">
        <v>59.76032</v>
      </c>
      <c r="E187">
        <v>2022.0328500000001</v>
      </c>
      <c r="F187">
        <v>75.301950000000005</v>
      </c>
      <c r="G187">
        <v>2020.9375299999999</v>
      </c>
      <c r="H187">
        <v>49.248579999999997</v>
      </c>
      <c r="I187">
        <v>2021.35177</v>
      </c>
      <c r="J187">
        <v>57.605879999999999</v>
      </c>
      <c r="K187">
        <v>2020.84601</v>
      </c>
      <c r="L187">
        <v>73.593829999999997</v>
      </c>
      <c r="M187">
        <v>2021.3957800000001</v>
      </c>
      <c r="N187">
        <v>49.762749999999997</v>
      </c>
      <c r="O187">
        <v>2021.99658</v>
      </c>
      <c r="P187">
        <v>58.592959999999998</v>
      </c>
      <c r="Q187">
        <v>2021.31609</v>
      </c>
      <c r="R187">
        <v>74.31259</v>
      </c>
    </row>
    <row r="188" spans="1:18" x14ac:dyDescent="0.35">
      <c r="A188" s="20">
        <v>2022.0171399999999</v>
      </c>
      <c r="B188">
        <v>50.360039999999998</v>
      </c>
      <c r="C188">
        <v>2022.75153</v>
      </c>
      <c r="D188">
        <v>59.696170000000002</v>
      </c>
      <c r="E188">
        <v>2022.0436099999999</v>
      </c>
      <c r="F188">
        <v>75.228120000000004</v>
      </c>
      <c r="G188">
        <v>2020.9422400000001</v>
      </c>
      <c r="H188">
        <v>49.180439999999997</v>
      </c>
      <c r="I188">
        <v>2021.3578</v>
      </c>
      <c r="J188">
        <v>57.52843</v>
      </c>
      <c r="K188">
        <v>2020.8488400000001</v>
      </c>
      <c r="L188">
        <v>73.508840000000006</v>
      </c>
      <c r="M188">
        <v>2021.4041299999999</v>
      </c>
      <c r="N188">
        <v>49.698390000000003</v>
      </c>
      <c r="O188">
        <v>2022.00648</v>
      </c>
      <c r="P188">
        <v>58.521560000000001</v>
      </c>
      <c r="Q188">
        <v>2021.32233</v>
      </c>
      <c r="R188">
        <v>74.232460000000003</v>
      </c>
    </row>
    <row r="189" spans="1:18" x14ac:dyDescent="0.35">
      <c r="A189" s="20">
        <v>2022.02988</v>
      </c>
      <c r="B189">
        <v>50.300240000000002</v>
      </c>
      <c r="C189">
        <v>2022.7657899999999</v>
      </c>
      <c r="D189">
        <v>59.63203</v>
      </c>
      <c r="E189">
        <v>2022.0544400000001</v>
      </c>
      <c r="F189">
        <v>75.154309999999995</v>
      </c>
      <c r="G189">
        <v>2020.94705</v>
      </c>
      <c r="H189">
        <v>49.112349999999999</v>
      </c>
      <c r="I189">
        <v>2021.3638900000001</v>
      </c>
      <c r="J189">
        <v>57.450989999999997</v>
      </c>
      <c r="K189">
        <v>2020.85175</v>
      </c>
      <c r="L189">
        <v>73.423879999999997</v>
      </c>
      <c r="M189">
        <v>2021.4125899999999</v>
      </c>
      <c r="N189">
        <v>49.634079999999997</v>
      </c>
      <c r="O189">
        <v>2022.0164400000001</v>
      </c>
      <c r="P189">
        <v>58.450189999999999</v>
      </c>
      <c r="Q189">
        <v>2021.3286499999999</v>
      </c>
      <c r="R189">
        <v>74.152349999999998</v>
      </c>
    </row>
    <row r="190" spans="1:18" x14ac:dyDescent="0.35">
      <c r="A190" s="20">
        <v>2022.0427400000001</v>
      </c>
      <c r="B190">
        <v>50.24051</v>
      </c>
      <c r="C190">
        <v>2022.7801099999999</v>
      </c>
      <c r="D190">
        <v>59.567900000000002</v>
      </c>
      <c r="E190">
        <v>2022.0653600000001</v>
      </c>
      <c r="F190">
        <v>75.080529999999996</v>
      </c>
      <c r="G190">
        <v>2020.9519600000001</v>
      </c>
      <c r="H190">
        <v>49.0443</v>
      </c>
      <c r="I190">
        <v>2021.37005</v>
      </c>
      <c r="J190">
        <v>57.37359</v>
      </c>
      <c r="K190">
        <v>2020.85474</v>
      </c>
      <c r="L190">
        <v>73.338939999999994</v>
      </c>
      <c r="M190">
        <v>2021.4211700000001</v>
      </c>
      <c r="N190">
        <v>49.569830000000003</v>
      </c>
      <c r="O190">
        <v>2022.02647</v>
      </c>
      <c r="P190">
        <v>58.378830000000001</v>
      </c>
      <c r="Q190">
        <v>2021.3350600000001</v>
      </c>
      <c r="R190">
        <v>74.072280000000006</v>
      </c>
    </row>
    <row r="191" spans="1:18" x14ac:dyDescent="0.35">
      <c r="A191" s="20">
        <v>2022.0557200000001</v>
      </c>
      <c r="B191">
        <v>50.180840000000003</v>
      </c>
      <c r="C191">
        <v>2022.79448</v>
      </c>
      <c r="D191">
        <v>59.503799999999998</v>
      </c>
      <c r="E191">
        <v>2022.07636</v>
      </c>
      <c r="F191">
        <v>75.006780000000006</v>
      </c>
      <c r="G191">
        <v>2020.95696</v>
      </c>
      <c r="H191">
        <v>48.976309999999998</v>
      </c>
      <c r="I191">
        <v>2021.3762899999999</v>
      </c>
      <c r="J191">
        <v>57.296199999999999</v>
      </c>
      <c r="K191">
        <v>2020.85779</v>
      </c>
      <c r="L191">
        <v>73.254019999999997</v>
      </c>
      <c r="M191">
        <v>2021.42986</v>
      </c>
      <c r="N191">
        <v>49.50564</v>
      </c>
      <c r="O191">
        <v>2022.03657</v>
      </c>
      <c r="P191">
        <v>58.307490000000001</v>
      </c>
      <c r="Q191">
        <v>2021.3415399999999</v>
      </c>
      <c r="R191">
        <v>73.992220000000003</v>
      </c>
    </row>
    <row r="192" spans="1:18" x14ac:dyDescent="0.35">
      <c r="A192" s="20">
        <v>2022.06882</v>
      </c>
      <c r="B192">
        <v>50.12124</v>
      </c>
      <c r="C192">
        <v>2022.8089199999999</v>
      </c>
      <c r="D192">
        <v>59.439700000000002</v>
      </c>
      <c r="E192">
        <v>2022.08743</v>
      </c>
      <c r="F192">
        <v>74.933059999999998</v>
      </c>
      <c r="G192">
        <v>2020.9620600000001</v>
      </c>
      <c r="H192">
        <v>48.908369999999998</v>
      </c>
      <c r="I192">
        <v>2021.3826100000001</v>
      </c>
      <c r="J192">
        <v>57.21884</v>
      </c>
      <c r="K192">
        <v>2020.8609200000001</v>
      </c>
      <c r="L192">
        <v>73.169120000000007</v>
      </c>
      <c r="M192">
        <v>2021.43866</v>
      </c>
      <c r="N192">
        <v>49.441510000000001</v>
      </c>
      <c r="O192">
        <v>2022.04673</v>
      </c>
      <c r="P192">
        <v>58.236170000000001</v>
      </c>
      <c r="Q192">
        <v>2021.3481099999999</v>
      </c>
      <c r="R192">
        <v>73.912199999999999</v>
      </c>
    </row>
    <row r="193" spans="1:18" x14ac:dyDescent="0.35">
      <c r="A193" s="20">
        <v>2022.08204</v>
      </c>
      <c r="B193">
        <v>50.061709999999998</v>
      </c>
      <c r="C193">
        <v>2022.8234199999999</v>
      </c>
      <c r="D193">
        <v>59.375630000000001</v>
      </c>
      <c r="E193">
        <v>2022.0985900000001</v>
      </c>
      <c r="F193">
        <v>74.859359999999995</v>
      </c>
      <c r="G193">
        <v>2020.9672700000001</v>
      </c>
      <c r="H193">
        <v>48.840490000000003</v>
      </c>
      <c r="I193">
        <v>2021.3889899999999</v>
      </c>
      <c r="J193">
        <v>57.141509999999997</v>
      </c>
      <c r="K193">
        <v>2020.8641299999999</v>
      </c>
      <c r="L193">
        <v>73.084249999999997</v>
      </c>
      <c r="M193">
        <v>2021.44757</v>
      </c>
      <c r="N193">
        <v>49.37744</v>
      </c>
      <c r="O193">
        <v>2022.0569700000001</v>
      </c>
      <c r="P193">
        <v>58.164870000000001</v>
      </c>
      <c r="Q193">
        <v>2021.3547599999999</v>
      </c>
      <c r="R193">
        <v>73.832210000000003</v>
      </c>
    </row>
    <row r="194" spans="1:18" x14ac:dyDescent="0.35">
      <c r="A194" s="20">
        <v>2022.09539</v>
      </c>
      <c r="B194">
        <v>50.002249999999997</v>
      </c>
      <c r="C194">
        <v>2022.83798</v>
      </c>
      <c r="D194">
        <v>59.311570000000003</v>
      </c>
      <c r="E194">
        <v>2022.1098400000001</v>
      </c>
      <c r="F194">
        <v>74.785690000000002</v>
      </c>
      <c r="G194">
        <v>2020.9725699999999</v>
      </c>
      <c r="H194">
        <v>48.772649999999999</v>
      </c>
      <c r="I194">
        <v>2021.39545</v>
      </c>
      <c r="J194">
        <v>57.0642</v>
      </c>
      <c r="K194">
        <v>2020.8674100000001</v>
      </c>
      <c r="L194">
        <v>72.999399999999994</v>
      </c>
      <c r="M194">
        <v>2021.4566</v>
      </c>
      <c r="N194">
        <v>49.31344</v>
      </c>
      <c r="O194">
        <v>2022.06727</v>
      </c>
      <c r="P194">
        <v>58.093589999999999</v>
      </c>
      <c r="Q194">
        <v>2021.3615</v>
      </c>
      <c r="R194">
        <v>73.75224</v>
      </c>
    </row>
    <row r="195" spans="1:18" x14ac:dyDescent="0.35">
      <c r="A195" s="20">
        <v>2022.10886</v>
      </c>
      <c r="B195">
        <v>49.94285</v>
      </c>
      <c r="C195">
        <v>2022.8525999999999</v>
      </c>
      <c r="D195">
        <v>59.247520000000002</v>
      </c>
      <c r="E195">
        <v>2022.1211599999999</v>
      </c>
      <c r="F195">
        <v>74.712050000000005</v>
      </c>
      <c r="G195">
        <v>2020.9779699999999</v>
      </c>
      <c r="H195">
        <v>48.70487</v>
      </c>
      <c r="I195">
        <v>2021.4019900000001</v>
      </c>
      <c r="J195">
        <v>56.986910000000002</v>
      </c>
      <c r="K195">
        <v>2020.87077</v>
      </c>
      <c r="L195">
        <v>72.914569999999998</v>
      </c>
      <c r="M195">
        <v>2021.4657500000001</v>
      </c>
      <c r="N195">
        <v>49.249499999999998</v>
      </c>
      <c r="O195">
        <v>2022.0776499999999</v>
      </c>
      <c r="P195">
        <v>58.022329999999997</v>
      </c>
      <c r="Q195">
        <v>2021.36832</v>
      </c>
      <c r="R195">
        <v>73.672300000000007</v>
      </c>
    </row>
    <row r="196" spans="1:18" x14ac:dyDescent="0.35">
      <c r="A196" s="20">
        <v>2022.1224500000001</v>
      </c>
      <c r="B196">
        <v>49.883519999999997</v>
      </c>
      <c r="C196">
        <v>2022.8672899999999</v>
      </c>
      <c r="D196">
        <v>59.183489999999999</v>
      </c>
      <c r="E196">
        <v>2022.13257</v>
      </c>
      <c r="F196">
        <v>74.638440000000003</v>
      </c>
      <c r="G196">
        <v>2020.9834800000001</v>
      </c>
      <c r="H196">
        <v>48.637129999999999</v>
      </c>
      <c r="I196">
        <v>2021.4086</v>
      </c>
      <c r="J196">
        <v>56.909649999999999</v>
      </c>
      <c r="K196">
        <v>2020.8742</v>
      </c>
      <c r="L196">
        <v>72.829769999999996</v>
      </c>
      <c r="M196">
        <v>2021.4750100000001</v>
      </c>
      <c r="N196">
        <v>49.185609999999997</v>
      </c>
      <c r="O196">
        <v>2022.08809</v>
      </c>
      <c r="P196">
        <v>57.951090000000001</v>
      </c>
      <c r="Q196">
        <v>2021.3752199999999</v>
      </c>
      <c r="R196">
        <v>73.592389999999995</v>
      </c>
    </row>
    <row r="197" spans="1:18" x14ac:dyDescent="0.35">
      <c r="A197" s="20">
        <v>2022.13617</v>
      </c>
      <c r="B197">
        <v>49.824269999999999</v>
      </c>
      <c r="C197">
        <v>2022.88204</v>
      </c>
      <c r="D197">
        <v>59.119480000000003</v>
      </c>
      <c r="E197">
        <v>2022.1440600000001</v>
      </c>
      <c r="F197">
        <v>74.564859999999996</v>
      </c>
      <c r="G197">
        <v>2020.98909</v>
      </c>
      <c r="H197">
        <v>48.569459999999999</v>
      </c>
      <c r="I197">
        <v>2021.4152799999999</v>
      </c>
      <c r="J197">
        <v>56.832410000000003</v>
      </c>
      <c r="K197">
        <v>2020.87771</v>
      </c>
      <c r="L197">
        <v>72.744990000000001</v>
      </c>
      <c r="M197">
        <v>2021.4843900000001</v>
      </c>
      <c r="N197">
        <v>49.1218</v>
      </c>
      <c r="O197">
        <v>2022.09861</v>
      </c>
      <c r="P197">
        <v>57.879869999999997</v>
      </c>
      <c r="Q197">
        <v>2021.3822</v>
      </c>
      <c r="R197">
        <v>73.512510000000006</v>
      </c>
    </row>
    <row r="198" spans="1:18" x14ac:dyDescent="0.35">
      <c r="A198" s="20">
        <v>2022.1500100000001</v>
      </c>
      <c r="B198">
        <v>49.765079999999998</v>
      </c>
      <c r="C198">
        <v>2022.8968500000001</v>
      </c>
      <c r="D198">
        <v>59.055489999999999</v>
      </c>
      <c r="E198">
        <v>2022.1556399999999</v>
      </c>
      <c r="F198">
        <v>74.491309999999999</v>
      </c>
      <c r="G198">
        <v>2020.9947999999999</v>
      </c>
      <c r="H198">
        <v>48.501829999999998</v>
      </c>
      <c r="I198">
        <v>2021.4220399999999</v>
      </c>
      <c r="J198">
        <v>56.755200000000002</v>
      </c>
      <c r="K198">
        <v>2020.88129</v>
      </c>
      <c r="L198">
        <v>72.660229999999999</v>
      </c>
      <c r="M198">
        <v>2021.49388</v>
      </c>
      <c r="N198">
        <v>49.058039999999998</v>
      </c>
      <c r="O198">
        <v>2022.1092000000001</v>
      </c>
      <c r="P198">
        <v>57.808669999999999</v>
      </c>
      <c r="Q198">
        <v>2021.3892800000001</v>
      </c>
      <c r="R198">
        <v>73.432659999999998</v>
      </c>
    </row>
    <row r="199" spans="1:18" x14ac:dyDescent="0.35">
      <c r="A199" s="20">
        <v>2022.16398</v>
      </c>
      <c r="B199">
        <v>49.705959999999997</v>
      </c>
      <c r="C199">
        <v>2022.9117200000001</v>
      </c>
      <c r="D199">
        <v>58.991509999999998</v>
      </c>
      <c r="E199">
        <v>2022.1673000000001</v>
      </c>
      <c r="F199">
        <v>74.417789999999997</v>
      </c>
      <c r="G199">
        <v>2021.0006100000001</v>
      </c>
      <c r="H199">
        <v>48.434260000000002</v>
      </c>
      <c r="I199">
        <v>2021.4288799999999</v>
      </c>
      <c r="J199">
        <v>56.67801</v>
      </c>
      <c r="K199">
        <v>2020.8849600000001</v>
      </c>
      <c r="L199">
        <v>72.575500000000005</v>
      </c>
      <c r="M199">
        <v>2021.5035</v>
      </c>
      <c r="N199">
        <v>48.994349999999997</v>
      </c>
      <c r="O199">
        <v>2022.11986</v>
      </c>
      <c r="P199">
        <v>57.737490000000001</v>
      </c>
      <c r="Q199">
        <v>2021.39643</v>
      </c>
      <c r="R199">
        <v>73.35284</v>
      </c>
    </row>
    <row r="200" spans="1:18" x14ac:dyDescent="0.35">
      <c r="A200" s="20">
        <v>2022.1780699999999</v>
      </c>
      <c r="B200">
        <v>49.646909999999998</v>
      </c>
      <c r="C200">
        <v>2022.9266600000001</v>
      </c>
      <c r="D200">
        <v>58.92754</v>
      </c>
      <c r="E200">
        <v>2022.17904</v>
      </c>
      <c r="F200">
        <v>74.344290000000001</v>
      </c>
      <c r="G200">
        <v>2021.0065300000001</v>
      </c>
      <c r="H200">
        <v>48.36674</v>
      </c>
      <c r="I200">
        <v>2021.4358</v>
      </c>
      <c r="J200">
        <v>56.600850000000001</v>
      </c>
      <c r="K200">
        <v>2020.8887</v>
      </c>
      <c r="L200">
        <v>72.490790000000004</v>
      </c>
      <c r="M200">
        <v>2021.51323</v>
      </c>
      <c r="N200">
        <v>48.930720000000001</v>
      </c>
      <c r="O200">
        <v>2022.13059</v>
      </c>
      <c r="P200">
        <v>57.666330000000002</v>
      </c>
      <c r="Q200">
        <v>2021.4036799999999</v>
      </c>
      <c r="R200">
        <v>73.273049999999998</v>
      </c>
    </row>
    <row r="201" spans="1:18" x14ac:dyDescent="0.35">
      <c r="A201" s="20">
        <v>2022.1922999999999</v>
      </c>
      <c r="B201">
        <v>49.58793</v>
      </c>
      <c r="C201">
        <v>2022.94166</v>
      </c>
      <c r="D201">
        <v>58.863599999999998</v>
      </c>
      <c r="E201">
        <v>2022.1908699999999</v>
      </c>
      <c r="F201">
        <v>74.270830000000004</v>
      </c>
      <c r="G201">
        <v>2021.0125499999999</v>
      </c>
      <c r="H201">
        <v>48.29927</v>
      </c>
      <c r="I201">
        <v>2021.4427900000001</v>
      </c>
      <c r="J201">
        <v>56.523710000000001</v>
      </c>
      <c r="K201">
        <v>2020.8925200000001</v>
      </c>
      <c r="L201">
        <v>72.406099999999995</v>
      </c>
      <c r="M201">
        <v>2021.5230799999999</v>
      </c>
      <c r="N201">
        <v>48.867159999999998</v>
      </c>
      <c r="O201">
        <v>2022.1414</v>
      </c>
      <c r="P201">
        <v>57.595190000000002</v>
      </c>
      <c r="Q201">
        <v>2021.41101</v>
      </c>
      <c r="R201">
        <v>73.193290000000005</v>
      </c>
    </row>
    <row r="202" spans="1:18" x14ac:dyDescent="0.35">
      <c r="A202" s="20">
        <v>2022.2066500000001</v>
      </c>
      <c r="B202">
        <v>49.529029999999999</v>
      </c>
      <c r="C202">
        <v>2022.9567300000001</v>
      </c>
      <c r="D202">
        <v>58.799669999999999</v>
      </c>
      <c r="E202">
        <v>2022.20279</v>
      </c>
      <c r="F202">
        <v>74.197389999999999</v>
      </c>
      <c r="G202">
        <v>2021.0186799999999</v>
      </c>
      <c r="H202">
        <v>48.231859999999998</v>
      </c>
      <c r="I202">
        <v>2021.4498599999999</v>
      </c>
      <c r="J202">
        <v>56.446599999999997</v>
      </c>
      <c r="K202">
        <v>2020.8964100000001</v>
      </c>
      <c r="L202">
        <v>72.321439999999996</v>
      </c>
      <c r="M202">
        <v>2021.53305</v>
      </c>
      <c r="N202">
        <v>48.803660000000001</v>
      </c>
      <c r="O202">
        <v>2022.15227</v>
      </c>
      <c r="P202">
        <v>57.524079999999998</v>
      </c>
      <c r="Q202">
        <v>2021.41842</v>
      </c>
      <c r="R202">
        <v>73.113550000000004</v>
      </c>
    </row>
    <row r="203" spans="1:18" x14ac:dyDescent="0.35">
      <c r="A203" s="20">
        <v>2022.2211299999999</v>
      </c>
      <c r="B203">
        <v>49.470190000000002</v>
      </c>
      <c r="C203">
        <v>2022.9718600000001</v>
      </c>
      <c r="D203">
        <v>58.735759999999999</v>
      </c>
      <c r="E203">
        <v>2022.21479</v>
      </c>
      <c r="F203">
        <v>74.123990000000006</v>
      </c>
      <c r="G203">
        <v>2021.0249200000001</v>
      </c>
      <c r="H203">
        <v>48.164499999999997</v>
      </c>
      <c r="I203">
        <v>2021.4570100000001</v>
      </c>
      <c r="J203">
        <v>56.369509999999998</v>
      </c>
      <c r="K203">
        <v>2020.90039</v>
      </c>
      <c r="L203">
        <v>72.236800000000002</v>
      </c>
      <c r="M203">
        <v>2021.54315</v>
      </c>
      <c r="N203">
        <v>48.740220000000001</v>
      </c>
      <c r="O203">
        <v>2022.1632300000001</v>
      </c>
      <c r="P203">
        <v>57.452979999999997</v>
      </c>
      <c r="Q203">
        <v>2021.4259300000001</v>
      </c>
      <c r="R203">
        <v>73.033850000000001</v>
      </c>
    </row>
    <row r="204" spans="1:18" x14ac:dyDescent="0.35">
      <c r="A204" s="20">
        <v>2022.2357400000001</v>
      </c>
      <c r="B204">
        <v>49.411430000000003</v>
      </c>
      <c r="C204">
        <v>2022.98705</v>
      </c>
      <c r="D204">
        <v>58.671860000000002</v>
      </c>
      <c r="E204">
        <v>2022.2268799999999</v>
      </c>
      <c r="F204">
        <v>74.050610000000006</v>
      </c>
      <c r="G204">
        <v>2021.03126</v>
      </c>
      <c r="H204">
        <v>48.097200000000001</v>
      </c>
      <c r="I204">
        <v>2021.46424</v>
      </c>
      <c r="J204">
        <v>56.292450000000002</v>
      </c>
      <c r="K204">
        <v>2020.90445</v>
      </c>
      <c r="L204">
        <v>72.152190000000004</v>
      </c>
      <c r="M204">
        <v>2021.5533600000001</v>
      </c>
      <c r="N204">
        <v>48.676850000000002</v>
      </c>
      <c r="O204">
        <v>2022.17425</v>
      </c>
      <c r="P204">
        <v>57.381900000000002</v>
      </c>
      <c r="Q204">
        <v>2021.43352</v>
      </c>
      <c r="R204">
        <v>72.954179999999994</v>
      </c>
    </row>
    <row r="205" spans="1:18" x14ac:dyDescent="0.35">
      <c r="A205" s="20">
        <v>2022.2504799999999</v>
      </c>
      <c r="B205">
        <v>49.352739999999997</v>
      </c>
      <c r="C205">
        <v>2023.0023200000001</v>
      </c>
      <c r="D205">
        <v>58.607979999999998</v>
      </c>
      <c r="E205">
        <v>2022.2390600000001</v>
      </c>
      <c r="F205">
        <v>73.977270000000004</v>
      </c>
      <c r="G205">
        <v>2021.0377100000001</v>
      </c>
      <c r="H205">
        <v>48.029960000000003</v>
      </c>
      <c r="I205">
        <v>2021.47155</v>
      </c>
      <c r="J205">
        <v>56.215409999999999</v>
      </c>
      <c r="K205">
        <v>2020.90858</v>
      </c>
      <c r="L205">
        <v>72.067599999999999</v>
      </c>
      <c r="M205">
        <v>2021.5636999999999</v>
      </c>
      <c r="N205">
        <v>48.613549999999996</v>
      </c>
      <c r="O205">
        <v>2022.18535</v>
      </c>
      <c r="P205">
        <v>57.310850000000002</v>
      </c>
      <c r="Q205">
        <v>2021.44121</v>
      </c>
      <c r="R205">
        <v>72.874529999999993</v>
      </c>
    </row>
    <row r="206" spans="1:18" x14ac:dyDescent="0.35">
      <c r="A206" s="20">
        <v>2022.2653499999999</v>
      </c>
      <c r="B206">
        <v>49.294119999999999</v>
      </c>
      <c r="C206">
        <v>2023.01764</v>
      </c>
      <c r="D206">
        <v>58.544119999999999</v>
      </c>
      <c r="E206">
        <v>2022.2513300000001</v>
      </c>
      <c r="F206">
        <v>73.903949999999995</v>
      </c>
      <c r="G206">
        <v>2021.0442599999999</v>
      </c>
      <c r="H206">
        <v>47.962769999999999</v>
      </c>
      <c r="I206">
        <v>2021.47893</v>
      </c>
      <c r="J206">
        <v>56.13841</v>
      </c>
      <c r="K206">
        <v>2020.9128000000001</v>
      </c>
      <c r="L206">
        <v>71.983040000000003</v>
      </c>
      <c r="M206">
        <v>2021.5741599999999</v>
      </c>
      <c r="N206">
        <v>48.550310000000003</v>
      </c>
      <c r="O206">
        <v>2022.1965299999999</v>
      </c>
      <c r="P206">
        <v>57.239809999999999</v>
      </c>
      <c r="Q206">
        <v>2021.4489799999999</v>
      </c>
      <c r="R206">
        <v>72.794920000000005</v>
      </c>
    </row>
    <row r="207" spans="1:18" x14ac:dyDescent="0.35">
      <c r="A207" s="20">
        <v>2022.28035</v>
      </c>
      <c r="B207">
        <v>49.235570000000003</v>
      </c>
      <c r="C207">
        <v>2023.03304</v>
      </c>
      <c r="D207">
        <v>58.48028</v>
      </c>
      <c r="E207">
        <v>2022.26368</v>
      </c>
      <c r="F207">
        <v>73.830669999999998</v>
      </c>
      <c r="G207">
        <v>2021.0509300000001</v>
      </c>
      <c r="H207">
        <v>47.895629999999997</v>
      </c>
      <c r="I207">
        <v>2021.4864</v>
      </c>
      <c r="J207">
        <v>56.061419999999998</v>
      </c>
      <c r="K207">
        <v>2020.9170999999999</v>
      </c>
      <c r="L207">
        <v>71.898499999999999</v>
      </c>
      <c r="M207">
        <v>2021.58474</v>
      </c>
      <c r="N207">
        <v>48.487139999999997</v>
      </c>
      <c r="O207">
        <v>2022.20778</v>
      </c>
      <c r="P207">
        <v>57.168799999999997</v>
      </c>
      <c r="Q207">
        <v>2021.4568400000001</v>
      </c>
      <c r="R207">
        <v>72.715339999999998</v>
      </c>
    </row>
    <row r="208" spans="1:18" x14ac:dyDescent="0.35">
      <c r="A208" s="20">
        <v>2022.29549</v>
      </c>
      <c r="B208">
        <v>49.177100000000003</v>
      </c>
      <c r="C208">
        <v>2023.0485000000001</v>
      </c>
      <c r="D208">
        <v>58.416449999999998</v>
      </c>
      <c r="E208">
        <v>2022.27613</v>
      </c>
      <c r="F208">
        <v>73.757419999999996</v>
      </c>
      <c r="G208">
        <v>2021.0577000000001</v>
      </c>
      <c r="H208">
        <v>47.82855</v>
      </c>
      <c r="I208">
        <v>2021.49395</v>
      </c>
      <c r="J208">
        <v>55.984470000000002</v>
      </c>
      <c r="K208">
        <v>2020.92148</v>
      </c>
      <c r="L208">
        <v>71.813980000000001</v>
      </c>
      <c r="M208">
        <v>2021.59545</v>
      </c>
      <c r="N208">
        <v>48.424030000000002</v>
      </c>
      <c r="O208">
        <v>2022.2191</v>
      </c>
      <c r="P208">
        <v>57.097810000000003</v>
      </c>
      <c r="Q208">
        <v>2021.46479</v>
      </c>
      <c r="R208">
        <v>72.63579</v>
      </c>
    </row>
    <row r="209" spans="1:18" x14ac:dyDescent="0.35">
      <c r="A209" s="20">
        <v>2022.3107600000001</v>
      </c>
      <c r="B209">
        <v>49.118699999999997</v>
      </c>
      <c r="C209">
        <v>2023.06403</v>
      </c>
      <c r="D209">
        <v>58.352640000000001</v>
      </c>
      <c r="E209">
        <v>2022.2886599999999</v>
      </c>
      <c r="F209">
        <v>73.684190000000001</v>
      </c>
      <c r="G209">
        <v>2021.06458</v>
      </c>
      <c r="H209">
        <v>47.76153</v>
      </c>
      <c r="I209">
        <v>2021.5015800000001</v>
      </c>
      <c r="J209">
        <v>55.907539999999997</v>
      </c>
      <c r="K209">
        <v>2020.9259400000001</v>
      </c>
      <c r="L209">
        <v>71.729500000000002</v>
      </c>
      <c r="M209">
        <v>2021.60628</v>
      </c>
      <c r="N209">
        <v>48.360999999999997</v>
      </c>
      <c r="O209">
        <v>2022.2304999999999</v>
      </c>
      <c r="P209">
        <v>57.02684</v>
      </c>
      <c r="Q209">
        <v>2021.4728299999999</v>
      </c>
      <c r="R209">
        <v>72.556269999999998</v>
      </c>
    </row>
    <row r="210" spans="1:18" x14ac:dyDescent="0.35">
      <c r="A210" s="20">
        <v>2022.32617</v>
      </c>
      <c r="B210">
        <v>49.060380000000002</v>
      </c>
      <c r="C210">
        <v>2023.07963</v>
      </c>
      <c r="D210">
        <v>58.288849999999996</v>
      </c>
      <c r="E210">
        <v>2022.3012799999999</v>
      </c>
      <c r="F210">
        <v>73.611000000000004</v>
      </c>
      <c r="G210">
        <v>2021.0715700000001</v>
      </c>
      <c r="H210">
        <v>47.694560000000003</v>
      </c>
      <c r="I210">
        <v>2021.50929</v>
      </c>
      <c r="J210">
        <v>55.830629999999999</v>
      </c>
      <c r="K210">
        <v>2020.93049</v>
      </c>
      <c r="L210">
        <v>71.645030000000006</v>
      </c>
      <c r="M210">
        <v>2021.61724</v>
      </c>
      <c r="N210">
        <v>48.298029999999997</v>
      </c>
      <c r="O210">
        <v>2022.24198</v>
      </c>
      <c r="P210">
        <v>56.955889999999997</v>
      </c>
      <c r="Q210">
        <v>2021.4809600000001</v>
      </c>
      <c r="R210">
        <v>72.476780000000005</v>
      </c>
    </row>
    <row r="211" spans="1:18" x14ac:dyDescent="0.35">
      <c r="A211" s="20">
        <v>2022.3416999999999</v>
      </c>
      <c r="B211">
        <v>49.002130000000001</v>
      </c>
      <c r="C211">
        <v>2023.09529</v>
      </c>
      <c r="D211">
        <v>58.225070000000002</v>
      </c>
      <c r="E211">
        <v>2022.3140000000001</v>
      </c>
      <c r="F211">
        <v>73.537840000000003</v>
      </c>
      <c r="G211">
        <v>2021.0786800000001</v>
      </c>
      <c r="H211">
        <v>47.627650000000003</v>
      </c>
      <c r="I211">
        <v>2021.5170800000001</v>
      </c>
      <c r="J211">
        <v>55.75376</v>
      </c>
      <c r="K211">
        <v>2020.9351099999999</v>
      </c>
      <c r="L211">
        <v>71.560590000000005</v>
      </c>
      <c r="M211">
        <v>2021.62833</v>
      </c>
      <c r="N211">
        <v>48.235129999999998</v>
      </c>
      <c r="O211">
        <v>2022.2535399999999</v>
      </c>
      <c r="P211">
        <v>56.884970000000003</v>
      </c>
      <c r="Q211">
        <v>2021.48919</v>
      </c>
      <c r="R211">
        <v>72.397319999999993</v>
      </c>
    </row>
    <row r="212" spans="1:18" x14ac:dyDescent="0.35">
      <c r="A212" s="20">
        <v>2022.3573799999999</v>
      </c>
      <c r="B212">
        <v>48.943959999999997</v>
      </c>
      <c r="C212">
        <v>2023.1110200000001</v>
      </c>
      <c r="D212">
        <v>58.161320000000003</v>
      </c>
      <c r="E212">
        <v>2022.3268</v>
      </c>
      <c r="F212">
        <v>73.46472</v>
      </c>
      <c r="G212">
        <v>2021.0858900000001</v>
      </c>
      <c r="H212">
        <v>47.5608</v>
      </c>
      <c r="I212">
        <v>2021.52496</v>
      </c>
      <c r="J212">
        <v>55.676909999999999</v>
      </c>
      <c r="K212">
        <v>2020.9398200000001</v>
      </c>
      <c r="L212">
        <v>71.476179999999999</v>
      </c>
      <c r="M212">
        <v>2021.6395399999999</v>
      </c>
      <c r="N212">
        <v>48.172289999999997</v>
      </c>
      <c r="O212">
        <v>2022.2651699999999</v>
      </c>
      <c r="P212">
        <v>56.814059999999998</v>
      </c>
      <c r="Q212">
        <v>2021.4975099999999</v>
      </c>
      <c r="R212">
        <v>72.317890000000006</v>
      </c>
    </row>
    <row r="213" spans="1:18" x14ac:dyDescent="0.35">
      <c r="A213" s="20">
        <v>2022.37319</v>
      </c>
      <c r="B213">
        <v>48.885860000000001</v>
      </c>
      <c r="C213">
        <v>2023.12682</v>
      </c>
      <c r="D213">
        <v>58.097580000000001</v>
      </c>
      <c r="E213">
        <v>2022.3397</v>
      </c>
      <c r="F213">
        <v>73.391620000000003</v>
      </c>
      <c r="G213">
        <v>2021.09322</v>
      </c>
      <c r="H213">
        <v>47.494010000000003</v>
      </c>
      <c r="I213">
        <v>2021.5329200000001</v>
      </c>
      <c r="J213">
        <v>55.600079999999998</v>
      </c>
      <c r="K213">
        <v>2020.94462</v>
      </c>
      <c r="L213">
        <v>71.39179</v>
      </c>
      <c r="M213">
        <v>2021.6508799999999</v>
      </c>
      <c r="N213">
        <v>48.109529999999999</v>
      </c>
      <c r="O213">
        <v>2022.2768799999999</v>
      </c>
      <c r="P213">
        <v>56.743180000000002</v>
      </c>
      <c r="Q213">
        <v>2021.5059200000001</v>
      </c>
      <c r="R213">
        <v>72.238500000000002</v>
      </c>
    </row>
    <row r="214" spans="1:18" x14ac:dyDescent="0.35">
      <c r="A214" s="20">
        <v>2022.38914</v>
      </c>
      <c r="B214">
        <v>48.827840000000002</v>
      </c>
      <c r="C214">
        <v>2023.1426899999999</v>
      </c>
      <c r="D214">
        <v>58.033859999999997</v>
      </c>
      <c r="E214">
        <v>2022.3526899999999</v>
      </c>
      <c r="F214">
        <v>73.318550000000002</v>
      </c>
      <c r="G214">
        <v>2021.1006600000001</v>
      </c>
      <c r="H214">
        <v>47.42727</v>
      </c>
      <c r="I214">
        <v>2021.54096</v>
      </c>
      <c r="J214">
        <v>55.523290000000003</v>
      </c>
      <c r="K214">
        <v>2020.94949</v>
      </c>
      <c r="L214">
        <v>71.307429999999997</v>
      </c>
      <c r="M214">
        <v>2021.6623500000001</v>
      </c>
      <c r="N214">
        <v>48.04683</v>
      </c>
      <c r="O214">
        <v>2022.2886699999999</v>
      </c>
      <c r="P214">
        <v>56.672319999999999</v>
      </c>
      <c r="Q214">
        <v>2021.51442</v>
      </c>
      <c r="R214">
        <v>72.159139999999994</v>
      </c>
    </row>
    <row r="215" spans="1:18" x14ac:dyDescent="0.35">
      <c r="A215" s="20">
        <v>2022.4052300000001</v>
      </c>
      <c r="B215">
        <v>48.7699</v>
      </c>
      <c r="C215">
        <v>2023.1586299999999</v>
      </c>
      <c r="D215">
        <v>57.970149999999997</v>
      </c>
      <c r="E215">
        <v>2022.3657700000001</v>
      </c>
      <c r="F215">
        <v>73.245519999999999</v>
      </c>
      <c r="G215">
        <v>2021.1082100000001</v>
      </c>
      <c r="H215">
        <v>47.360599999999998</v>
      </c>
      <c r="I215">
        <v>2021.54909</v>
      </c>
      <c r="J215">
        <v>55.44652</v>
      </c>
      <c r="K215">
        <v>2020.9544599999999</v>
      </c>
      <c r="L215">
        <v>71.223100000000002</v>
      </c>
      <c r="M215">
        <v>2021.6739500000001</v>
      </c>
      <c r="N215">
        <v>47.984200000000001</v>
      </c>
      <c r="O215">
        <v>2022.30053</v>
      </c>
      <c r="P215">
        <v>56.601489999999998</v>
      </c>
      <c r="Q215">
        <v>2021.5230200000001</v>
      </c>
      <c r="R215">
        <v>72.079800000000006</v>
      </c>
    </row>
    <row r="216" spans="1:18" x14ac:dyDescent="0.35">
      <c r="A216" s="20">
        <v>2022.42146</v>
      </c>
      <c r="B216">
        <v>48.712029999999999</v>
      </c>
      <c r="C216">
        <v>2023.17464</v>
      </c>
      <c r="D216">
        <v>57.906469999999999</v>
      </c>
      <c r="E216">
        <v>2022.37895</v>
      </c>
      <c r="F216">
        <v>73.172520000000006</v>
      </c>
      <c r="G216">
        <v>2021.1158800000001</v>
      </c>
      <c r="H216">
        <v>47.293979999999998</v>
      </c>
      <c r="I216">
        <v>2021.55729</v>
      </c>
      <c r="J216">
        <v>55.369779999999999</v>
      </c>
      <c r="K216">
        <v>2020.9595099999999</v>
      </c>
      <c r="L216">
        <v>71.13879</v>
      </c>
      <c r="M216">
        <v>2021.68568</v>
      </c>
      <c r="N216">
        <v>47.92165</v>
      </c>
      <c r="O216">
        <v>2022.3124800000001</v>
      </c>
      <c r="P216">
        <v>56.530670000000001</v>
      </c>
      <c r="Q216">
        <v>2021.53171</v>
      </c>
      <c r="R216">
        <v>72.000510000000006</v>
      </c>
    </row>
    <row r="217" spans="1:18" x14ac:dyDescent="0.35">
      <c r="A217" s="20">
        <v>2022.4378200000001</v>
      </c>
      <c r="B217">
        <v>48.654240000000001</v>
      </c>
      <c r="C217">
        <v>2023.1907200000001</v>
      </c>
      <c r="D217">
        <v>57.842799999999997</v>
      </c>
      <c r="E217">
        <v>2022.39222</v>
      </c>
      <c r="F217">
        <v>73.099549999999994</v>
      </c>
      <c r="G217">
        <v>2021.12366</v>
      </c>
      <c r="H217">
        <v>47.227420000000002</v>
      </c>
      <c r="I217">
        <v>2021.5655899999999</v>
      </c>
      <c r="J217">
        <v>55.29307</v>
      </c>
      <c r="K217">
        <v>2020.9646399999999</v>
      </c>
      <c r="L217">
        <v>71.054500000000004</v>
      </c>
      <c r="M217">
        <v>2021.6975399999999</v>
      </c>
      <c r="N217">
        <v>47.859160000000003</v>
      </c>
      <c r="O217">
        <v>2022.3245099999999</v>
      </c>
      <c r="P217">
        <v>56.459879999999998</v>
      </c>
      <c r="Q217">
        <v>2021.5405000000001</v>
      </c>
      <c r="R217">
        <v>71.921239999999997</v>
      </c>
    </row>
    <row r="218" spans="1:18" x14ac:dyDescent="0.35">
      <c r="A218" s="20">
        <v>2022.45433</v>
      </c>
      <c r="B218">
        <v>48.596530000000001</v>
      </c>
      <c r="C218">
        <v>2023.20687</v>
      </c>
      <c r="D218">
        <v>57.779150000000001</v>
      </c>
      <c r="E218">
        <v>2022.4055800000001</v>
      </c>
      <c r="F218">
        <v>73.026610000000005</v>
      </c>
      <c r="G218">
        <v>2021.13156</v>
      </c>
      <c r="H218">
        <v>47.160919999999997</v>
      </c>
      <c r="I218">
        <v>2021.5739699999999</v>
      </c>
      <c r="J218">
        <v>55.216380000000001</v>
      </c>
      <c r="K218">
        <v>2020.9698599999999</v>
      </c>
      <c r="L218">
        <v>70.970249999999993</v>
      </c>
      <c r="M218">
        <v>2021.7095300000001</v>
      </c>
      <c r="N218">
        <v>47.79674</v>
      </c>
      <c r="O218">
        <v>2022.3366100000001</v>
      </c>
      <c r="P218">
        <v>56.389110000000002</v>
      </c>
      <c r="Q218">
        <v>2021.5493799999999</v>
      </c>
      <c r="R218">
        <v>71.842010000000002</v>
      </c>
    </row>
    <row r="219" spans="1:18" x14ac:dyDescent="0.35">
      <c r="A219" s="20">
        <v>2022.4709800000001</v>
      </c>
      <c r="B219">
        <v>48.538890000000002</v>
      </c>
      <c r="C219">
        <v>2023.2230999999999</v>
      </c>
      <c r="D219">
        <v>57.715519999999998</v>
      </c>
      <c r="E219">
        <v>2022.41904</v>
      </c>
      <c r="F219">
        <v>72.953710000000001</v>
      </c>
      <c r="G219">
        <v>2021.13957</v>
      </c>
      <c r="H219">
        <v>47.094479999999997</v>
      </c>
      <c r="I219">
        <v>2021.5824399999999</v>
      </c>
      <c r="J219">
        <v>55.13973</v>
      </c>
      <c r="K219">
        <v>2020.9751699999999</v>
      </c>
      <c r="L219">
        <v>70.886020000000002</v>
      </c>
      <c r="M219">
        <v>2021.72165</v>
      </c>
      <c r="N219">
        <v>47.734400000000001</v>
      </c>
      <c r="O219">
        <v>2022.3488</v>
      </c>
      <c r="P219">
        <v>56.318359999999998</v>
      </c>
      <c r="Q219">
        <v>2021.55836</v>
      </c>
      <c r="R219">
        <v>71.762799999999999</v>
      </c>
    </row>
    <row r="220" spans="1:18" x14ac:dyDescent="0.35">
      <c r="A220" s="20">
        <v>2022.48776</v>
      </c>
      <c r="B220">
        <v>48.481340000000003</v>
      </c>
      <c r="C220">
        <v>2023.23939</v>
      </c>
      <c r="D220">
        <v>57.651910000000001</v>
      </c>
      <c r="E220">
        <v>2022.4325899999999</v>
      </c>
      <c r="F220">
        <v>72.880840000000006</v>
      </c>
      <c r="G220">
        <v>2021.1477</v>
      </c>
      <c r="H220">
        <v>47.028100000000002</v>
      </c>
      <c r="I220">
        <v>2021.5909899999999</v>
      </c>
      <c r="J220">
        <v>55.063099999999999</v>
      </c>
      <c r="K220">
        <v>2020.98056</v>
      </c>
      <c r="L220">
        <v>70.801810000000003</v>
      </c>
      <c r="M220">
        <v>2021.7339099999999</v>
      </c>
      <c r="N220">
        <v>47.672130000000003</v>
      </c>
      <c r="O220">
        <v>2022.3610699999999</v>
      </c>
      <c r="P220">
        <v>56.247639999999997</v>
      </c>
      <c r="Q220">
        <v>2021.5674300000001</v>
      </c>
      <c r="R220">
        <v>71.683639999999997</v>
      </c>
    </row>
    <row r="221" spans="1:18" x14ac:dyDescent="0.35">
      <c r="A221" s="20">
        <v>2022.5047</v>
      </c>
      <c r="B221">
        <v>48.423859999999998</v>
      </c>
      <c r="C221">
        <v>2023.25575</v>
      </c>
      <c r="D221">
        <v>57.588320000000003</v>
      </c>
      <c r="E221">
        <v>2022.44624</v>
      </c>
      <c r="F221">
        <v>72.808000000000007</v>
      </c>
      <c r="G221">
        <v>2021.1559500000001</v>
      </c>
      <c r="H221">
        <v>46.961779999999997</v>
      </c>
      <c r="I221">
        <v>2021.5996299999999</v>
      </c>
      <c r="J221">
        <v>54.986499999999999</v>
      </c>
      <c r="K221">
        <v>2020.98604</v>
      </c>
      <c r="L221">
        <v>70.717640000000003</v>
      </c>
      <c r="M221">
        <v>2021.7463</v>
      </c>
      <c r="N221">
        <v>47.609920000000002</v>
      </c>
      <c r="O221">
        <v>2022.3734099999999</v>
      </c>
      <c r="P221">
        <v>56.176940000000002</v>
      </c>
      <c r="Q221">
        <v>2021.5766000000001</v>
      </c>
      <c r="R221">
        <v>71.604500000000002</v>
      </c>
    </row>
    <row r="222" spans="1:18" x14ac:dyDescent="0.35">
      <c r="A222" s="20">
        <v>2022.5217700000001</v>
      </c>
      <c r="B222">
        <v>48.366459999999996</v>
      </c>
      <c r="C222">
        <v>2023.2721899999999</v>
      </c>
      <c r="D222">
        <v>57.524740000000001</v>
      </c>
      <c r="E222">
        <v>2022.4599900000001</v>
      </c>
      <c r="F222">
        <v>72.735200000000006</v>
      </c>
      <c r="G222">
        <v>2021.1643099999999</v>
      </c>
      <c r="H222">
        <v>46.895519999999998</v>
      </c>
      <c r="I222">
        <v>2021.60835</v>
      </c>
      <c r="J222">
        <v>54.909930000000003</v>
      </c>
      <c r="K222">
        <v>2020.99161</v>
      </c>
      <c r="L222">
        <v>70.633480000000006</v>
      </c>
      <c r="M222">
        <v>2021.75882</v>
      </c>
      <c r="N222">
        <v>47.547789999999999</v>
      </c>
      <c r="O222">
        <v>2022.3858399999999</v>
      </c>
      <c r="P222">
        <v>56.106259999999999</v>
      </c>
      <c r="Q222">
        <v>2021.5858700000001</v>
      </c>
      <c r="R222">
        <v>71.525400000000005</v>
      </c>
    </row>
    <row r="223" spans="1:18" x14ac:dyDescent="0.35">
      <c r="A223" s="20">
        <v>2022.53899</v>
      </c>
      <c r="B223">
        <v>48.309139999999999</v>
      </c>
      <c r="C223">
        <v>2023.2887000000001</v>
      </c>
      <c r="D223">
        <v>57.461190000000002</v>
      </c>
      <c r="E223">
        <v>2022.4738299999999</v>
      </c>
      <c r="F223">
        <v>72.662430000000001</v>
      </c>
      <c r="G223">
        <v>2021.1727900000001</v>
      </c>
      <c r="H223">
        <v>46.829320000000003</v>
      </c>
      <c r="I223">
        <v>2021.61716</v>
      </c>
      <c r="J223">
        <v>54.833379999999998</v>
      </c>
      <c r="K223">
        <v>2020.9972700000001</v>
      </c>
      <c r="L223">
        <v>70.549359999999993</v>
      </c>
      <c r="M223">
        <v>2021.7714800000001</v>
      </c>
      <c r="N223">
        <v>47.48574</v>
      </c>
      <c r="O223">
        <v>2022.3983599999999</v>
      </c>
      <c r="P223">
        <v>56.035600000000002</v>
      </c>
      <c r="Q223">
        <v>2021.5952400000001</v>
      </c>
      <c r="R223">
        <v>71.446330000000003</v>
      </c>
    </row>
    <row r="224" spans="1:18" x14ac:dyDescent="0.35">
      <c r="A224" s="20">
        <v>2022.5563500000001</v>
      </c>
      <c r="B224">
        <v>48.251910000000002</v>
      </c>
      <c r="C224">
        <v>2023.30528</v>
      </c>
      <c r="D224">
        <v>57.397649999999999</v>
      </c>
      <c r="E224">
        <v>2022.48777</v>
      </c>
      <c r="F224">
        <v>72.589690000000004</v>
      </c>
      <c r="G224">
        <v>2021.1813999999999</v>
      </c>
      <c r="H224">
        <v>46.763179999999998</v>
      </c>
      <c r="I224">
        <v>2021.6260600000001</v>
      </c>
      <c r="J224">
        <v>54.756869999999999</v>
      </c>
      <c r="K224">
        <v>2021.0030099999999</v>
      </c>
      <c r="L224">
        <v>70.465270000000004</v>
      </c>
      <c r="M224">
        <v>2021.7842800000001</v>
      </c>
      <c r="N224">
        <v>47.423749999999998</v>
      </c>
      <c r="O224">
        <v>2022.41095</v>
      </c>
      <c r="P224">
        <v>55.964970000000001</v>
      </c>
      <c r="Q224">
        <v>2021.6047000000001</v>
      </c>
      <c r="R224">
        <v>71.367289999999997</v>
      </c>
    </row>
    <row r="225" spans="1:18" x14ac:dyDescent="0.35">
      <c r="A225" s="20">
        <v>2022.57386</v>
      </c>
      <c r="B225">
        <v>48.194749999999999</v>
      </c>
      <c r="C225">
        <v>2023.32194</v>
      </c>
      <c r="D225">
        <v>57.334130000000002</v>
      </c>
      <c r="E225">
        <v>2022.50181</v>
      </c>
      <c r="F225">
        <v>72.516980000000004</v>
      </c>
      <c r="G225">
        <v>2021.19012</v>
      </c>
      <c r="H225">
        <v>46.697110000000002</v>
      </c>
      <c r="I225">
        <v>2021.6350500000001</v>
      </c>
      <c r="J225">
        <v>54.68038</v>
      </c>
      <c r="K225">
        <v>2021.0088499999999</v>
      </c>
      <c r="L225">
        <v>70.381200000000007</v>
      </c>
      <c r="M225">
        <v>2021.79721</v>
      </c>
      <c r="N225">
        <v>47.361840000000001</v>
      </c>
      <c r="O225">
        <v>2022.42363</v>
      </c>
      <c r="P225">
        <v>55.894370000000002</v>
      </c>
      <c r="Q225">
        <v>2021.6142600000001</v>
      </c>
      <c r="R225">
        <v>71.288290000000003</v>
      </c>
    </row>
    <row r="226" spans="1:18" x14ac:dyDescent="0.35">
      <c r="A226" s="20">
        <v>2022.5915199999999</v>
      </c>
      <c r="B226">
        <v>48.13767</v>
      </c>
      <c r="C226">
        <v>2023.3386599999999</v>
      </c>
      <c r="D226">
        <v>57.270629999999997</v>
      </c>
      <c r="E226">
        <v>2022.51594</v>
      </c>
      <c r="F226">
        <v>72.444310000000002</v>
      </c>
      <c r="G226">
        <v>2021.1989599999999</v>
      </c>
      <c r="H226">
        <v>46.63109</v>
      </c>
      <c r="I226">
        <v>2021.6441299999999</v>
      </c>
      <c r="J226">
        <v>54.603920000000002</v>
      </c>
      <c r="K226">
        <v>2021.01477</v>
      </c>
      <c r="L226">
        <v>70.297160000000005</v>
      </c>
      <c r="M226">
        <v>2021.8102799999999</v>
      </c>
      <c r="N226">
        <v>47.3</v>
      </c>
      <c r="O226">
        <v>2022.4363900000001</v>
      </c>
      <c r="P226">
        <v>55.823779999999999</v>
      </c>
      <c r="Q226">
        <v>2021.62393</v>
      </c>
      <c r="R226">
        <v>71.209329999999994</v>
      </c>
    </row>
    <row r="227" spans="1:18" x14ac:dyDescent="0.35">
      <c r="A227" s="20">
        <v>2022.60932</v>
      </c>
      <c r="B227">
        <v>48.080680000000001</v>
      </c>
      <c r="C227">
        <v>2023.35547</v>
      </c>
      <c r="D227">
        <v>57.207149999999999</v>
      </c>
      <c r="E227">
        <v>2022.53018</v>
      </c>
      <c r="F227">
        <v>72.371679999999998</v>
      </c>
      <c r="G227">
        <v>2021.2079200000001</v>
      </c>
      <c r="H227">
        <v>46.56514</v>
      </c>
      <c r="I227">
        <v>2021.6532999999999</v>
      </c>
      <c r="J227">
        <v>54.527500000000003</v>
      </c>
      <c r="K227">
        <v>2021.02079</v>
      </c>
      <c r="L227">
        <v>70.213139999999996</v>
      </c>
      <c r="M227">
        <v>2021.82348</v>
      </c>
      <c r="N227">
        <v>47.238239999999998</v>
      </c>
      <c r="O227">
        <v>2022.4492299999999</v>
      </c>
      <c r="P227">
        <v>55.753219999999999</v>
      </c>
      <c r="Q227">
        <v>2021.6336899999999</v>
      </c>
      <c r="R227">
        <v>71.130390000000006</v>
      </c>
    </row>
    <row r="228" spans="1:18" x14ac:dyDescent="0.35">
      <c r="A228" s="20">
        <v>2022.62727</v>
      </c>
      <c r="B228">
        <v>48.023769999999999</v>
      </c>
      <c r="C228">
        <v>2023.3723399999999</v>
      </c>
      <c r="D228">
        <v>57.143689999999999</v>
      </c>
      <c r="E228">
        <v>2022.5445099999999</v>
      </c>
      <c r="F228">
        <v>72.29907</v>
      </c>
      <c r="G228">
        <v>2021.2170000000001</v>
      </c>
      <c r="H228">
        <v>46.499250000000004</v>
      </c>
      <c r="I228">
        <v>2021.66256</v>
      </c>
      <c r="J228">
        <v>54.451099999999997</v>
      </c>
      <c r="K228">
        <v>2021.0268900000001</v>
      </c>
      <c r="L228">
        <v>70.129159999999999</v>
      </c>
      <c r="M228">
        <v>2021.83683</v>
      </c>
      <c r="N228">
        <v>47.176549999999999</v>
      </c>
      <c r="O228">
        <v>2022.46216</v>
      </c>
      <c r="P228">
        <v>55.682679999999998</v>
      </c>
      <c r="Q228">
        <v>2021.64355</v>
      </c>
      <c r="R228">
        <v>71.051490000000001</v>
      </c>
    </row>
    <row r="229" spans="1:18" x14ac:dyDescent="0.35">
      <c r="A229" s="20">
        <v>2022.64537</v>
      </c>
      <c r="B229">
        <v>47.966940000000001</v>
      </c>
      <c r="C229">
        <v>2023.3893</v>
      </c>
      <c r="D229">
        <v>57.080249999999999</v>
      </c>
      <c r="E229">
        <v>2022.5589399999999</v>
      </c>
      <c r="F229">
        <v>72.226510000000005</v>
      </c>
      <c r="G229">
        <v>2021.2262000000001</v>
      </c>
      <c r="H229">
        <v>46.433430000000001</v>
      </c>
      <c r="I229">
        <v>2021.67191</v>
      </c>
      <c r="J229">
        <v>54.37473</v>
      </c>
      <c r="K229">
        <v>2021.0330899999999</v>
      </c>
      <c r="L229">
        <v>70.045199999999994</v>
      </c>
      <c r="M229">
        <v>2021.85031</v>
      </c>
      <c r="N229">
        <v>47.114930000000001</v>
      </c>
      <c r="O229">
        <v>2022.4751699999999</v>
      </c>
      <c r="P229">
        <v>55.612169999999999</v>
      </c>
      <c r="Q229">
        <v>2021.6535200000001</v>
      </c>
      <c r="R229">
        <v>70.972629999999995</v>
      </c>
    </row>
    <row r="230" spans="1:18" x14ac:dyDescent="0.35">
      <c r="A230" s="20">
        <v>2022.66362</v>
      </c>
      <c r="B230">
        <v>47.91019</v>
      </c>
      <c r="C230">
        <v>2023.4063200000001</v>
      </c>
      <c r="D230">
        <v>57.016829999999999</v>
      </c>
      <c r="E230">
        <v>2022.57347</v>
      </c>
      <c r="F230">
        <v>72.153970000000001</v>
      </c>
      <c r="G230">
        <v>2021.2355299999999</v>
      </c>
      <c r="H230">
        <v>46.367660000000001</v>
      </c>
      <c r="I230">
        <v>2021.6813400000001</v>
      </c>
      <c r="J230">
        <v>54.298389999999998</v>
      </c>
      <c r="K230">
        <v>2021.0393799999999</v>
      </c>
      <c r="L230">
        <v>69.961269999999999</v>
      </c>
      <c r="M230">
        <v>2021.86394</v>
      </c>
      <c r="N230">
        <v>47.05339</v>
      </c>
      <c r="O230">
        <v>2022.4882700000001</v>
      </c>
      <c r="P230">
        <v>55.541679999999999</v>
      </c>
      <c r="Q230">
        <v>2021.6635799999999</v>
      </c>
      <c r="R230">
        <v>70.893799999999999</v>
      </c>
    </row>
    <row r="231" spans="1:18" x14ac:dyDescent="0.35">
      <c r="A231" s="20">
        <v>2022.68202</v>
      </c>
      <c r="B231">
        <v>47.853529999999999</v>
      </c>
      <c r="C231">
        <v>2023.4234300000001</v>
      </c>
      <c r="D231">
        <v>56.953429999999997</v>
      </c>
      <c r="E231">
        <v>2022.5881099999999</v>
      </c>
      <c r="F231">
        <v>72.081469999999996</v>
      </c>
      <c r="G231">
        <v>2021.2449799999999</v>
      </c>
      <c r="H231">
        <v>46.301960000000001</v>
      </c>
      <c r="I231">
        <v>2021.6908699999999</v>
      </c>
      <c r="J231">
        <v>54.222079999999998</v>
      </c>
      <c r="K231">
        <v>2021.04576</v>
      </c>
      <c r="L231">
        <v>69.877369999999999</v>
      </c>
      <c r="M231">
        <v>2021.8777</v>
      </c>
      <c r="N231">
        <v>46.991930000000004</v>
      </c>
      <c r="O231">
        <v>2022.50146</v>
      </c>
      <c r="P231">
        <v>55.471220000000002</v>
      </c>
      <c r="Q231">
        <v>2021.6737499999999</v>
      </c>
      <c r="R231">
        <v>70.814999999999998</v>
      </c>
    </row>
    <row r="232" spans="1:18" x14ac:dyDescent="0.35">
      <c r="A232" s="20">
        <v>2022.70057</v>
      </c>
      <c r="B232">
        <v>47.796950000000002</v>
      </c>
      <c r="C232">
        <v>2023.4405999999999</v>
      </c>
      <c r="D232">
        <v>56.890050000000002</v>
      </c>
      <c r="E232">
        <v>2022.60284</v>
      </c>
      <c r="F232">
        <v>72.009010000000004</v>
      </c>
      <c r="G232">
        <v>2021.2545600000001</v>
      </c>
      <c r="H232">
        <v>46.236330000000002</v>
      </c>
      <c r="I232">
        <v>2021.7004899999999</v>
      </c>
      <c r="J232">
        <v>54.145800000000001</v>
      </c>
      <c r="K232">
        <v>2021.05223</v>
      </c>
      <c r="L232">
        <v>69.793490000000006</v>
      </c>
      <c r="M232">
        <v>2021.8916099999999</v>
      </c>
      <c r="N232">
        <v>46.930540000000001</v>
      </c>
      <c r="O232">
        <v>2022.5147300000001</v>
      </c>
      <c r="P232">
        <v>55.400779999999997</v>
      </c>
      <c r="Q232">
        <v>2021.6840199999999</v>
      </c>
      <c r="R232">
        <v>70.736239999999995</v>
      </c>
    </row>
    <row r="233" spans="1:18" x14ac:dyDescent="0.35">
      <c r="A233" s="20">
        <v>2022.7192700000001</v>
      </c>
      <c r="B233">
        <v>47.740450000000003</v>
      </c>
      <c r="C233">
        <v>2023.45786</v>
      </c>
      <c r="D233">
        <v>56.826689999999999</v>
      </c>
      <c r="E233">
        <v>2022.6176800000001</v>
      </c>
      <c r="F233">
        <v>71.936580000000006</v>
      </c>
      <c r="G233">
        <v>2021.2642499999999</v>
      </c>
      <c r="H233">
        <v>46.170760000000001</v>
      </c>
      <c r="I233">
        <v>2021.71021</v>
      </c>
      <c r="J233">
        <v>54.06955</v>
      </c>
      <c r="K233">
        <v>2021.0588</v>
      </c>
      <c r="L233">
        <v>69.709649999999996</v>
      </c>
      <c r="M233">
        <v>2021.9056599999999</v>
      </c>
      <c r="N233">
        <v>46.869230000000002</v>
      </c>
      <c r="O233">
        <v>2022.52808</v>
      </c>
      <c r="P233">
        <v>55.330359999999999</v>
      </c>
      <c r="Q233">
        <v>2021.6944000000001</v>
      </c>
      <c r="R233">
        <v>70.657520000000005</v>
      </c>
    </row>
    <row r="234" spans="1:18" x14ac:dyDescent="0.35">
      <c r="A234" s="20">
        <v>2022.73813</v>
      </c>
      <c r="B234">
        <v>47.684040000000003</v>
      </c>
      <c r="C234">
        <v>2023.4751900000001</v>
      </c>
      <c r="D234">
        <v>56.763339999999999</v>
      </c>
      <c r="E234">
        <v>2022.6326200000001</v>
      </c>
      <c r="F234">
        <v>71.864189999999994</v>
      </c>
      <c r="G234">
        <v>2021.2740799999999</v>
      </c>
      <c r="H234">
        <v>46.105249999999998</v>
      </c>
      <c r="I234">
        <v>2021.72001</v>
      </c>
      <c r="J234">
        <v>53.99333</v>
      </c>
      <c r="K234">
        <v>2021.06546</v>
      </c>
      <c r="L234">
        <v>69.625829999999993</v>
      </c>
      <c r="M234">
        <v>2021.91985</v>
      </c>
      <c r="N234">
        <v>46.807989999999997</v>
      </c>
      <c r="O234">
        <v>2022.54152</v>
      </c>
      <c r="P234">
        <v>55.259970000000003</v>
      </c>
      <c r="Q234">
        <v>2021.70487</v>
      </c>
      <c r="R234">
        <v>70.578829999999996</v>
      </c>
    </row>
    <row r="235" spans="1:18" x14ac:dyDescent="0.35">
      <c r="A235" s="20">
        <v>2022.75713</v>
      </c>
      <c r="B235">
        <v>47.62771</v>
      </c>
      <c r="C235">
        <v>2023.4926</v>
      </c>
      <c r="D235">
        <v>56.700020000000002</v>
      </c>
      <c r="E235">
        <v>2022.6476600000001</v>
      </c>
      <c r="F235">
        <v>71.791830000000004</v>
      </c>
      <c r="G235">
        <v>2021.28403</v>
      </c>
      <c r="H235">
        <v>46.039810000000003</v>
      </c>
      <c r="I235">
        <v>2021.72991</v>
      </c>
      <c r="J235">
        <v>53.917140000000003</v>
      </c>
      <c r="K235">
        <v>2021.07221</v>
      </c>
      <c r="L235">
        <v>69.54204</v>
      </c>
      <c r="M235">
        <v>2021.93418</v>
      </c>
      <c r="N235">
        <v>46.746830000000003</v>
      </c>
      <c r="O235">
        <v>2022.5550499999999</v>
      </c>
      <c r="P235">
        <v>55.189610000000002</v>
      </c>
      <c r="Q235">
        <v>2021.7154499999999</v>
      </c>
      <c r="R235">
        <v>70.500169999999997</v>
      </c>
    </row>
    <row r="236" spans="1:18" x14ac:dyDescent="0.35">
      <c r="A236" s="20">
        <v>2022.77629</v>
      </c>
      <c r="B236">
        <v>47.571469999999998</v>
      </c>
      <c r="C236">
        <v>2023.51008</v>
      </c>
      <c r="D236">
        <v>56.636719999999997</v>
      </c>
      <c r="E236">
        <v>2022.66281</v>
      </c>
      <c r="F236">
        <v>71.71951</v>
      </c>
      <c r="G236">
        <v>2021.2941000000001</v>
      </c>
      <c r="H236">
        <v>45.974429999999998</v>
      </c>
      <c r="I236">
        <v>2021.7399</v>
      </c>
      <c r="J236">
        <v>53.840980000000002</v>
      </c>
      <c r="K236">
        <v>2021.07906</v>
      </c>
      <c r="L236">
        <v>69.458290000000005</v>
      </c>
      <c r="M236">
        <v>2021.94866</v>
      </c>
      <c r="N236">
        <v>46.685749999999999</v>
      </c>
      <c r="O236">
        <v>2022.5686700000001</v>
      </c>
      <c r="P236">
        <v>55.11927</v>
      </c>
      <c r="Q236">
        <v>2021.72614</v>
      </c>
      <c r="R236">
        <v>70.421549999999996</v>
      </c>
    </row>
    <row r="237" spans="1:18" x14ac:dyDescent="0.35">
      <c r="A237" s="20">
        <v>2022.7956099999999</v>
      </c>
      <c r="B237">
        <v>47.515309999999999</v>
      </c>
      <c r="C237">
        <v>2023.52765</v>
      </c>
      <c r="D237">
        <v>56.573439999999998</v>
      </c>
      <c r="E237">
        <v>2022.67806</v>
      </c>
      <c r="F237">
        <v>71.647220000000004</v>
      </c>
      <c r="G237">
        <v>2021.3043</v>
      </c>
      <c r="H237">
        <v>45.909120000000001</v>
      </c>
      <c r="I237">
        <v>2021.74999</v>
      </c>
      <c r="J237">
        <v>53.764859999999999</v>
      </c>
      <c r="K237">
        <v>2021.086</v>
      </c>
      <c r="L237">
        <v>69.374560000000002</v>
      </c>
      <c r="M237">
        <v>2021.9632799999999</v>
      </c>
      <c r="N237">
        <v>46.624749999999999</v>
      </c>
      <c r="O237">
        <v>2022.5823800000001</v>
      </c>
      <c r="P237">
        <v>55.048949999999998</v>
      </c>
      <c r="Q237">
        <v>2021.73693</v>
      </c>
      <c r="R237">
        <v>70.342969999999994</v>
      </c>
    </row>
    <row r="238" spans="1:18" x14ac:dyDescent="0.35">
      <c r="A238" s="20">
        <v>2022.8150800000001</v>
      </c>
      <c r="B238">
        <v>47.459240000000001</v>
      </c>
      <c r="C238">
        <v>2023.54529</v>
      </c>
      <c r="D238">
        <v>56.510170000000002</v>
      </c>
      <c r="E238">
        <v>2022.6934100000001</v>
      </c>
      <c r="F238">
        <v>71.574969999999993</v>
      </c>
      <c r="G238">
        <v>2021.3146300000001</v>
      </c>
      <c r="H238">
        <v>45.843870000000003</v>
      </c>
      <c r="I238">
        <v>2021.76017</v>
      </c>
      <c r="J238">
        <v>53.688760000000002</v>
      </c>
      <c r="K238">
        <v>2021.09304</v>
      </c>
      <c r="L238">
        <v>69.290850000000006</v>
      </c>
      <c r="M238">
        <v>2021.9780499999999</v>
      </c>
      <c r="N238">
        <v>46.56382</v>
      </c>
      <c r="O238">
        <v>2022.59617</v>
      </c>
      <c r="P238">
        <v>54.978659999999998</v>
      </c>
      <c r="Q238">
        <v>2021.74783</v>
      </c>
      <c r="R238">
        <v>70.264420000000001</v>
      </c>
    </row>
    <row r="239" spans="1:18" x14ac:dyDescent="0.35">
      <c r="A239" s="20">
        <v>2022.8347000000001</v>
      </c>
      <c r="B239">
        <v>47.403260000000003</v>
      </c>
      <c r="C239">
        <v>2023.5630100000001</v>
      </c>
      <c r="D239">
        <v>56.446930000000002</v>
      </c>
      <c r="E239">
        <v>2022.7088699999999</v>
      </c>
      <c r="F239">
        <v>71.502759999999995</v>
      </c>
      <c r="G239">
        <v>2021.32509</v>
      </c>
      <c r="H239">
        <v>45.778689999999997</v>
      </c>
      <c r="I239">
        <v>2021.77044</v>
      </c>
      <c r="J239">
        <v>53.612690000000001</v>
      </c>
      <c r="K239">
        <v>2021.1001699999999</v>
      </c>
      <c r="L239">
        <v>69.207179999999994</v>
      </c>
      <c r="M239">
        <v>2021.99296</v>
      </c>
      <c r="N239">
        <v>46.502980000000001</v>
      </c>
      <c r="O239">
        <v>2022.61006</v>
      </c>
      <c r="P239">
        <v>54.908389999999997</v>
      </c>
      <c r="Q239">
        <v>2021.75883</v>
      </c>
      <c r="R239">
        <v>70.185910000000007</v>
      </c>
    </row>
    <row r="240" spans="1:18" x14ac:dyDescent="0.35">
      <c r="A240" s="20">
        <v>2022.8544899999999</v>
      </c>
      <c r="B240">
        <v>47.347360000000002</v>
      </c>
      <c r="C240">
        <v>2023.5808099999999</v>
      </c>
      <c r="D240">
        <v>56.383710000000001</v>
      </c>
      <c r="E240">
        <v>2022.72443</v>
      </c>
      <c r="F240">
        <v>71.430580000000006</v>
      </c>
      <c r="G240">
        <v>2021.3356799999999</v>
      </c>
      <c r="H240">
        <v>45.713569999999997</v>
      </c>
      <c r="I240">
        <v>2021.7808199999999</v>
      </c>
      <c r="J240">
        <v>53.536659999999998</v>
      </c>
      <c r="K240">
        <v>2021.1074000000001</v>
      </c>
      <c r="L240">
        <v>69.123540000000006</v>
      </c>
      <c r="M240">
        <v>2022.00803</v>
      </c>
      <c r="N240">
        <v>46.442210000000003</v>
      </c>
      <c r="O240">
        <v>2022.6240299999999</v>
      </c>
      <c r="P240">
        <v>54.838149999999999</v>
      </c>
      <c r="Q240">
        <v>2021.7699399999999</v>
      </c>
      <c r="R240">
        <v>70.107439999999997</v>
      </c>
    </row>
    <row r="241" spans="1:18" x14ac:dyDescent="0.35">
      <c r="A241" s="20">
        <v>2022.8744300000001</v>
      </c>
      <c r="B241">
        <v>47.291550000000001</v>
      </c>
      <c r="C241">
        <v>2023.59869</v>
      </c>
      <c r="D241">
        <v>56.320509999999999</v>
      </c>
      <c r="E241">
        <v>2022.7401</v>
      </c>
      <c r="F241">
        <v>71.358440000000002</v>
      </c>
      <c r="G241">
        <v>2021.3463899999999</v>
      </c>
      <c r="H241">
        <v>45.648530000000001</v>
      </c>
      <c r="I241">
        <v>2021.7912799999999</v>
      </c>
      <c r="J241">
        <v>53.460650000000001</v>
      </c>
      <c r="K241">
        <v>2021.11473</v>
      </c>
      <c r="L241">
        <v>69.039929999999998</v>
      </c>
      <c r="M241">
        <v>2022.02323</v>
      </c>
      <c r="N241">
        <v>46.381520000000002</v>
      </c>
      <c r="O241">
        <v>2022.6380899999999</v>
      </c>
      <c r="P241">
        <v>54.767940000000003</v>
      </c>
      <c r="Q241">
        <v>2021.78115</v>
      </c>
      <c r="R241">
        <v>70.028999999999996</v>
      </c>
    </row>
    <row r="242" spans="1:18" x14ac:dyDescent="0.35">
      <c r="A242" s="20">
        <v>2022.89453</v>
      </c>
      <c r="B242">
        <v>47.23583</v>
      </c>
      <c r="C242">
        <v>2023.61664</v>
      </c>
      <c r="D242">
        <v>56.257330000000003</v>
      </c>
      <c r="E242">
        <v>2022.75587</v>
      </c>
      <c r="F242">
        <v>71.286330000000007</v>
      </c>
      <c r="G242">
        <v>2021.35724</v>
      </c>
      <c r="H242">
        <v>45.583539999999999</v>
      </c>
      <c r="I242">
        <v>2021.8018400000001</v>
      </c>
      <c r="J242">
        <v>53.384680000000003</v>
      </c>
      <c r="K242">
        <v>2021.1221599999999</v>
      </c>
      <c r="L242">
        <v>68.95635</v>
      </c>
      <c r="M242">
        <v>2022.0385900000001</v>
      </c>
      <c r="N242">
        <v>46.320909999999998</v>
      </c>
      <c r="O242">
        <v>2022.6522399999999</v>
      </c>
      <c r="P242">
        <v>54.697749999999999</v>
      </c>
      <c r="Q242">
        <v>2021.7924800000001</v>
      </c>
      <c r="R242">
        <v>69.950599999999994</v>
      </c>
    </row>
    <row r="243" spans="1:18" x14ac:dyDescent="0.35">
      <c r="A243" s="20">
        <v>2022.91479</v>
      </c>
      <c r="B243">
        <v>47.180190000000003</v>
      </c>
      <c r="C243">
        <v>2023.6346799999999</v>
      </c>
      <c r="D243">
        <v>56.19417</v>
      </c>
      <c r="E243">
        <v>2022.7717600000001</v>
      </c>
      <c r="F243">
        <v>71.214259999999996</v>
      </c>
      <c r="G243">
        <v>2021.3682100000001</v>
      </c>
      <c r="H243">
        <v>45.518630000000002</v>
      </c>
      <c r="I243">
        <v>2021.8125</v>
      </c>
      <c r="J243">
        <v>53.30874</v>
      </c>
      <c r="K243">
        <v>2021.12968</v>
      </c>
      <c r="L243">
        <v>68.872789999999995</v>
      </c>
      <c r="M243">
        <v>2022.0541000000001</v>
      </c>
      <c r="N243">
        <v>46.260379999999998</v>
      </c>
      <c r="O243">
        <v>2022.6664900000001</v>
      </c>
      <c r="P243">
        <v>54.627580000000002</v>
      </c>
      <c r="Q243">
        <v>2021.8039100000001</v>
      </c>
      <c r="R243">
        <v>69.872230000000002</v>
      </c>
    </row>
    <row r="244" spans="1:18" x14ac:dyDescent="0.35">
      <c r="A244" s="20">
        <v>2022.9351999999999</v>
      </c>
      <c r="B244">
        <v>47.124650000000003</v>
      </c>
      <c r="C244">
        <v>2023.6528000000001</v>
      </c>
      <c r="D244">
        <v>56.131030000000003</v>
      </c>
      <c r="E244">
        <v>2022.78774</v>
      </c>
      <c r="F244">
        <v>71.142229999999998</v>
      </c>
      <c r="G244">
        <v>2021.37932</v>
      </c>
      <c r="H244">
        <v>45.453780000000002</v>
      </c>
      <c r="I244">
        <v>2021.8232599999999</v>
      </c>
      <c r="J244">
        <v>53.23283</v>
      </c>
      <c r="K244">
        <v>2021.1373000000001</v>
      </c>
      <c r="L244">
        <v>68.789270000000002</v>
      </c>
      <c r="M244">
        <v>2022.0697600000001</v>
      </c>
      <c r="N244">
        <v>46.199930000000002</v>
      </c>
      <c r="O244">
        <v>2022.68082</v>
      </c>
      <c r="P244">
        <v>54.55744</v>
      </c>
      <c r="Q244">
        <v>2021.8154500000001</v>
      </c>
      <c r="R244">
        <v>69.793909999999997</v>
      </c>
    </row>
    <row r="245" spans="1:18" x14ac:dyDescent="0.35">
      <c r="A245" s="20">
        <v>2022.95578</v>
      </c>
      <c r="B245">
        <v>47.069189999999999</v>
      </c>
      <c r="C245">
        <v>2023.671</v>
      </c>
      <c r="D245">
        <v>56.067909999999998</v>
      </c>
      <c r="E245">
        <v>2022.80384</v>
      </c>
      <c r="F245">
        <v>71.070239999999998</v>
      </c>
      <c r="G245">
        <v>2021.3905600000001</v>
      </c>
      <c r="H245">
        <v>45.389009999999999</v>
      </c>
      <c r="I245">
        <v>2021.83411</v>
      </c>
      <c r="J245">
        <v>53.156950000000002</v>
      </c>
      <c r="K245">
        <v>2021.14501</v>
      </c>
      <c r="L245">
        <v>68.705780000000004</v>
      </c>
      <c r="M245">
        <v>2022.08556</v>
      </c>
      <c r="N245">
        <v>46.139560000000003</v>
      </c>
      <c r="O245">
        <v>2022.69525</v>
      </c>
      <c r="P245">
        <v>54.48733</v>
      </c>
      <c r="Q245">
        <v>2021.8271</v>
      </c>
      <c r="R245">
        <v>69.715609999999998</v>
      </c>
    </row>
    <row r="246" spans="1:18" x14ac:dyDescent="0.35">
      <c r="A246" s="20">
        <v>2022.9765199999999</v>
      </c>
      <c r="B246">
        <v>47.013820000000003</v>
      </c>
      <c r="C246">
        <v>2023.6892800000001</v>
      </c>
      <c r="D246">
        <v>56.004820000000002</v>
      </c>
      <c r="E246">
        <v>2022.82005</v>
      </c>
      <c r="F246">
        <v>70.998279999999994</v>
      </c>
      <c r="G246">
        <v>2021.40193</v>
      </c>
      <c r="H246">
        <v>45.324300000000001</v>
      </c>
      <c r="I246">
        <v>2021.8450600000001</v>
      </c>
      <c r="J246">
        <v>53.081110000000002</v>
      </c>
      <c r="K246">
        <v>2021.15283</v>
      </c>
      <c r="L246">
        <v>68.622320000000002</v>
      </c>
      <c r="M246">
        <v>2022.1015199999999</v>
      </c>
      <c r="N246">
        <v>46.079270000000001</v>
      </c>
      <c r="O246">
        <v>2022.70976</v>
      </c>
      <c r="P246">
        <v>54.417250000000003</v>
      </c>
      <c r="Q246">
        <v>2021.8388600000001</v>
      </c>
      <c r="R246">
        <v>69.637360000000001</v>
      </c>
    </row>
    <row r="247" spans="1:18" x14ac:dyDescent="0.35">
      <c r="A247" s="20">
        <v>2022.9974299999999</v>
      </c>
      <c r="B247">
        <v>46.958550000000002</v>
      </c>
      <c r="C247">
        <v>2023.7076400000001</v>
      </c>
      <c r="D247">
        <v>55.941740000000003</v>
      </c>
      <c r="E247">
        <v>2022.83636</v>
      </c>
      <c r="F247">
        <v>70.926360000000003</v>
      </c>
      <c r="G247">
        <v>2021.4134300000001</v>
      </c>
      <c r="H247">
        <v>45.259650000000001</v>
      </c>
      <c r="I247">
        <v>2021.8561099999999</v>
      </c>
      <c r="J247">
        <v>53.005290000000002</v>
      </c>
      <c r="K247">
        <v>2021.16075</v>
      </c>
      <c r="L247">
        <v>68.538880000000006</v>
      </c>
      <c r="M247">
        <v>2022.11763</v>
      </c>
      <c r="N247">
        <v>46.019069999999999</v>
      </c>
      <c r="O247">
        <v>2022.7243699999999</v>
      </c>
      <c r="P247">
        <v>54.347189999999998</v>
      </c>
      <c r="Q247">
        <v>2021.8507300000001</v>
      </c>
      <c r="R247">
        <v>69.559150000000002</v>
      </c>
    </row>
    <row r="248" spans="1:18" x14ac:dyDescent="0.35">
      <c r="A248" s="20">
        <v>2023.0184899999999</v>
      </c>
      <c r="B248">
        <v>46.903359999999999</v>
      </c>
      <c r="C248">
        <v>2023.7260799999999</v>
      </c>
      <c r="D248">
        <v>55.878689999999999</v>
      </c>
      <c r="E248">
        <v>2022.8527799999999</v>
      </c>
      <c r="F248">
        <v>70.854479999999995</v>
      </c>
      <c r="G248">
        <v>2021.42507</v>
      </c>
      <c r="H248">
        <v>45.195079999999997</v>
      </c>
      <c r="I248">
        <v>2021.86726</v>
      </c>
      <c r="J248">
        <v>52.929510000000001</v>
      </c>
      <c r="K248">
        <v>2021.16876</v>
      </c>
      <c r="L248">
        <v>68.455479999999994</v>
      </c>
      <c r="M248">
        <v>2022.1338900000001</v>
      </c>
      <c r="N248">
        <v>45.958950000000002</v>
      </c>
      <c r="O248">
        <v>2022.7390800000001</v>
      </c>
      <c r="P248">
        <v>54.277149999999999</v>
      </c>
      <c r="Q248">
        <v>2021.8627100000001</v>
      </c>
      <c r="R248">
        <v>69.480969999999999</v>
      </c>
    </row>
    <row r="249" spans="1:18" x14ac:dyDescent="0.35">
      <c r="A249" s="20">
        <v>2023.03972</v>
      </c>
      <c r="B249">
        <v>46.848260000000003</v>
      </c>
      <c r="C249">
        <v>2023.74461</v>
      </c>
      <c r="D249">
        <v>55.815649999999998</v>
      </c>
      <c r="E249">
        <v>2022.86932</v>
      </c>
      <c r="F249">
        <v>70.782629999999997</v>
      </c>
      <c r="G249">
        <v>2021.43685</v>
      </c>
      <c r="H249">
        <v>45.130580000000002</v>
      </c>
      <c r="I249">
        <v>2021.87851</v>
      </c>
      <c r="J249">
        <v>52.853760000000001</v>
      </c>
      <c r="K249">
        <v>2021.17688</v>
      </c>
      <c r="L249">
        <v>68.372110000000006</v>
      </c>
      <c r="M249">
        <v>2022.15031</v>
      </c>
      <c r="N249">
        <v>45.898899999999998</v>
      </c>
      <c r="O249">
        <v>2022.75387</v>
      </c>
      <c r="P249">
        <v>54.207140000000003</v>
      </c>
      <c r="Q249">
        <v>2021.8748000000001</v>
      </c>
      <c r="R249">
        <v>69.402829999999994</v>
      </c>
    </row>
    <row r="250" spans="1:18" x14ac:dyDescent="0.35">
      <c r="A250" s="20">
        <v>2023.0611100000001</v>
      </c>
      <c r="B250">
        <v>46.793259999999997</v>
      </c>
      <c r="C250">
        <v>2023.76322</v>
      </c>
      <c r="D250">
        <v>55.75264</v>
      </c>
      <c r="E250">
        <v>2022.8859600000001</v>
      </c>
      <c r="F250">
        <v>70.710830000000001</v>
      </c>
      <c r="G250">
        <v>2021.44875</v>
      </c>
      <c r="H250">
        <v>45.066139999999997</v>
      </c>
      <c r="I250">
        <v>2021.88986</v>
      </c>
      <c r="J250">
        <v>52.77805</v>
      </c>
      <c r="K250">
        <v>2021.1850999999999</v>
      </c>
      <c r="L250">
        <v>68.28877</v>
      </c>
      <c r="M250">
        <v>2022.16688</v>
      </c>
      <c r="N250">
        <v>45.838940000000001</v>
      </c>
      <c r="O250">
        <v>2022.7687599999999</v>
      </c>
      <c r="P250">
        <v>54.137160000000002</v>
      </c>
      <c r="Q250">
        <v>2021.8869999999999</v>
      </c>
      <c r="R250">
        <v>69.324730000000002</v>
      </c>
    </row>
    <row r="251" spans="1:18" x14ac:dyDescent="0.35">
      <c r="A251" s="20">
        <v>2023.08267</v>
      </c>
      <c r="B251">
        <v>46.738349999999997</v>
      </c>
      <c r="C251">
        <v>2023.7819099999999</v>
      </c>
      <c r="D251">
        <v>55.68965</v>
      </c>
      <c r="E251">
        <v>2022.90272</v>
      </c>
      <c r="F251">
        <v>70.639060000000001</v>
      </c>
      <c r="G251">
        <v>2021.4607900000001</v>
      </c>
      <c r="H251">
        <v>45.001779999999997</v>
      </c>
      <c r="I251">
        <v>2021.90131</v>
      </c>
      <c r="J251">
        <v>52.702370000000002</v>
      </c>
      <c r="K251">
        <v>2021.1934200000001</v>
      </c>
      <c r="L251">
        <v>68.205460000000002</v>
      </c>
      <c r="M251">
        <v>2022.1836000000001</v>
      </c>
      <c r="N251">
        <v>45.779069999999997</v>
      </c>
      <c r="O251">
        <v>2022.7837400000001</v>
      </c>
      <c r="P251">
        <v>54.067210000000003</v>
      </c>
      <c r="Q251">
        <v>2021.89931</v>
      </c>
      <c r="R251">
        <v>69.246660000000006</v>
      </c>
    </row>
    <row r="252" spans="1:18" x14ac:dyDescent="0.35">
      <c r="A252" s="20">
        <v>2023.10439</v>
      </c>
      <c r="B252">
        <v>46.683520000000001</v>
      </c>
      <c r="C252">
        <v>2023.80069</v>
      </c>
      <c r="D252">
        <v>55.62668</v>
      </c>
      <c r="E252">
        <v>2022.91958</v>
      </c>
      <c r="F252">
        <v>70.567329999999998</v>
      </c>
      <c r="G252">
        <v>2021.47297</v>
      </c>
      <c r="H252">
        <v>44.937489999999997</v>
      </c>
      <c r="I252">
        <v>2021.9128599999999</v>
      </c>
      <c r="J252">
        <v>52.626710000000003</v>
      </c>
      <c r="K252">
        <v>2021.2018399999999</v>
      </c>
      <c r="L252">
        <v>68.12218</v>
      </c>
      <c r="M252">
        <v>2022.20048</v>
      </c>
      <c r="N252">
        <v>45.719279999999998</v>
      </c>
      <c r="O252">
        <v>2022.79882</v>
      </c>
      <c r="P252">
        <v>53.997280000000003</v>
      </c>
      <c r="Q252">
        <v>2021.91174</v>
      </c>
      <c r="R252">
        <v>69.168639999999996</v>
      </c>
    </row>
    <row r="253" spans="1:18" x14ac:dyDescent="0.35">
      <c r="A253" s="20">
        <v>2023.12628</v>
      </c>
      <c r="B253">
        <v>46.628790000000002</v>
      </c>
      <c r="C253">
        <v>2023.81954</v>
      </c>
      <c r="D253">
        <v>55.563740000000003</v>
      </c>
      <c r="E253">
        <v>2022.9365600000001</v>
      </c>
      <c r="F253">
        <v>70.495639999999995</v>
      </c>
      <c r="G253">
        <v>2021.4852900000001</v>
      </c>
      <c r="H253">
        <v>44.873260000000002</v>
      </c>
      <c r="I253">
        <v>2021.9245100000001</v>
      </c>
      <c r="J253">
        <v>52.551099999999998</v>
      </c>
      <c r="K253">
        <v>2021.21036</v>
      </c>
      <c r="L253">
        <v>68.038939999999997</v>
      </c>
      <c r="M253">
        <v>2022.2175199999999</v>
      </c>
      <c r="N253">
        <v>45.659570000000002</v>
      </c>
      <c r="O253">
        <v>2022.8139900000001</v>
      </c>
      <c r="P253">
        <v>53.927379999999999</v>
      </c>
      <c r="Q253">
        <v>2021.92428</v>
      </c>
      <c r="R253">
        <v>69.090649999999997</v>
      </c>
    </row>
    <row r="254" spans="1:18" x14ac:dyDescent="0.35">
      <c r="A254" s="20">
        <v>2023.14834</v>
      </c>
      <c r="B254">
        <v>46.574159999999999</v>
      </c>
      <c r="C254">
        <v>2023.8384900000001</v>
      </c>
      <c r="D254">
        <v>55.500810000000001</v>
      </c>
      <c r="E254">
        <v>2022.9536499999999</v>
      </c>
      <c r="F254">
        <v>70.423990000000003</v>
      </c>
      <c r="G254">
        <v>2021.49774</v>
      </c>
      <c r="H254">
        <v>44.809109999999997</v>
      </c>
      <c r="I254">
        <v>2021.9362599999999</v>
      </c>
      <c r="J254">
        <v>52.47551</v>
      </c>
      <c r="K254">
        <v>2021.2189800000001</v>
      </c>
      <c r="L254">
        <v>67.955719999999999</v>
      </c>
      <c r="M254">
        <v>2022.23471</v>
      </c>
      <c r="N254">
        <v>45.599939999999997</v>
      </c>
      <c r="O254">
        <v>2022.82926</v>
      </c>
      <c r="P254">
        <v>53.857509999999998</v>
      </c>
      <c r="Q254">
        <v>2021.93694</v>
      </c>
      <c r="R254">
        <v>69.012699999999995</v>
      </c>
    </row>
    <row r="255" spans="1:18" x14ac:dyDescent="0.35">
      <c r="A255" s="20">
        <v>2023.17057</v>
      </c>
      <c r="B255">
        <v>46.51961</v>
      </c>
      <c r="C255">
        <v>2023.85752</v>
      </c>
      <c r="D255">
        <v>55.437910000000002</v>
      </c>
      <c r="E255">
        <v>2022.9708499999999</v>
      </c>
      <c r="F255">
        <v>70.352369999999993</v>
      </c>
      <c r="G255">
        <v>2021.5103300000001</v>
      </c>
      <c r="H255">
        <v>44.74503</v>
      </c>
      <c r="I255">
        <v>2021.94811</v>
      </c>
      <c r="J255">
        <v>52.39996</v>
      </c>
      <c r="K255">
        <v>2021.2277099999999</v>
      </c>
      <c r="L255">
        <v>67.872540000000001</v>
      </c>
      <c r="M255">
        <v>2022.25206</v>
      </c>
      <c r="N255">
        <v>45.540399999999998</v>
      </c>
      <c r="O255">
        <v>2022.8446300000001</v>
      </c>
      <c r="P255">
        <v>53.787660000000002</v>
      </c>
      <c r="Q255">
        <v>2021.9496999999999</v>
      </c>
      <c r="R255">
        <v>68.934799999999996</v>
      </c>
    </row>
    <row r="256" spans="1:18" x14ac:dyDescent="0.35">
      <c r="A256" s="20">
        <v>2023.1929600000001</v>
      </c>
      <c r="B256">
        <v>46.465159999999997</v>
      </c>
      <c r="C256">
        <v>2023.87663</v>
      </c>
      <c r="D256">
        <v>55.375030000000002</v>
      </c>
      <c r="E256">
        <v>2022.9881700000001</v>
      </c>
      <c r="F256">
        <v>70.280799999999999</v>
      </c>
      <c r="G256">
        <v>2021.52306</v>
      </c>
      <c r="H256">
        <v>44.681019999999997</v>
      </c>
      <c r="I256">
        <v>2021.9600700000001</v>
      </c>
      <c r="J256">
        <v>52.324440000000003</v>
      </c>
      <c r="K256">
        <v>2021.2365500000001</v>
      </c>
      <c r="L256">
        <v>67.789389999999997</v>
      </c>
      <c r="M256">
        <v>2022.2695699999999</v>
      </c>
      <c r="N256">
        <v>45.48095</v>
      </c>
      <c r="O256">
        <v>2022.8600899999999</v>
      </c>
      <c r="P256">
        <v>53.717840000000002</v>
      </c>
      <c r="Q256">
        <v>2021.9625900000001</v>
      </c>
      <c r="R256">
        <v>68.856930000000006</v>
      </c>
    </row>
    <row r="257" spans="1:18" x14ac:dyDescent="0.35">
      <c r="A257" s="20">
        <v>2023.2155299999999</v>
      </c>
      <c r="B257">
        <v>46.410809999999998</v>
      </c>
      <c r="C257">
        <v>2023.8958299999999</v>
      </c>
      <c r="D257">
        <v>55.312170000000002</v>
      </c>
      <c r="E257">
        <v>2023.0056</v>
      </c>
      <c r="F257">
        <v>70.20926</v>
      </c>
      <c r="G257">
        <v>2021.53593</v>
      </c>
      <c r="H257">
        <v>44.617080000000001</v>
      </c>
      <c r="I257">
        <v>2021.9721300000001</v>
      </c>
      <c r="J257">
        <v>52.248959999999997</v>
      </c>
      <c r="K257">
        <v>2021.24548</v>
      </c>
      <c r="L257">
        <v>67.706270000000004</v>
      </c>
      <c r="M257">
        <v>2022.2872400000001</v>
      </c>
      <c r="N257">
        <v>45.421579999999999</v>
      </c>
      <c r="O257">
        <v>2022.87564</v>
      </c>
      <c r="P257">
        <v>53.648049999999998</v>
      </c>
      <c r="Q257">
        <v>2021.97559</v>
      </c>
      <c r="R257">
        <v>68.7791</v>
      </c>
    </row>
    <row r="258" spans="1:18" x14ac:dyDescent="0.35">
      <c r="A258" s="20">
        <v>2023.2382600000001</v>
      </c>
      <c r="B258">
        <v>46.356540000000003</v>
      </c>
      <c r="C258">
        <v>2023.9151099999999</v>
      </c>
      <c r="D258">
        <v>55.24933</v>
      </c>
      <c r="E258">
        <v>2023.02314</v>
      </c>
      <c r="F258">
        <v>70.137770000000003</v>
      </c>
      <c r="G258">
        <v>2021.5489399999999</v>
      </c>
      <c r="H258">
        <v>44.55321</v>
      </c>
      <c r="I258">
        <v>2021.9842900000001</v>
      </c>
      <c r="J258">
        <v>52.17351</v>
      </c>
      <c r="K258">
        <v>2021.25452</v>
      </c>
      <c r="L258">
        <v>67.623180000000005</v>
      </c>
      <c r="M258">
        <v>2022.3050599999999</v>
      </c>
      <c r="N258">
        <v>45.362290000000002</v>
      </c>
      <c r="O258">
        <v>2022.8913</v>
      </c>
      <c r="P258">
        <v>53.578290000000003</v>
      </c>
      <c r="Q258">
        <v>2021.9887000000001</v>
      </c>
      <c r="R258">
        <v>68.701300000000003</v>
      </c>
    </row>
    <row r="259" spans="1:18" x14ac:dyDescent="0.35">
      <c r="A259" s="20">
        <v>2023.26117</v>
      </c>
      <c r="B259">
        <v>46.302379999999999</v>
      </c>
      <c r="C259">
        <v>2023.9344799999999</v>
      </c>
      <c r="D259">
        <v>55.186520000000002</v>
      </c>
      <c r="E259">
        <v>2023.0408</v>
      </c>
      <c r="F259">
        <v>70.066310000000001</v>
      </c>
      <c r="G259">
        <v>2021.5620899999999</v>
      </c>
      <c r="H259">
        <v>44.489420000000003</v>
      </c>
      <c r="I259">
        <v>2021.99656</v>
      </c>
      <c r="J259">
        <v>52.098089999999999</v>
      </c>
      <c r="K259">
        <v>2021.26367</v>
      </c>
      <c r="L259">
        <v>67.540120000000002</v>
      </c>
      <c r="M259">
        <v>2022.32305</v>
      </c>
      <c r="N259">
        <v>45.303089999999997</v>
      </c>
      <c r="O259">
        <v>2022.90705</v>
      </c>
      <c r="P259">
        <v>53.50855</v>
      </c>
      <c r="Q259">
        <v>2022.0019299999999</v>
      </c>
      <c r="R259">
        <v>68.623549999999994</v>
      </c>
    </row>
    <row r="260" spans="1:18" x14ac:dyDescent="0.35">
      <c r="A260" s="20">
        <v>2023.2842499999999</v>
      </c>
      <c r="B260">
        <v>46.248309999999996</v>
      </c>
      <c r="C260">
        <v>2023.9539299999999</v>
      </c>
      <c r="D260">
        <v>55.123730000000002</v>
      </c>
      <c r="E260">
        <v>2023.0585699999999</v>
      </c>
      <c r="F260">
        <v>69.994900000000001</v>
      </c>
      <c r="G260">
        <v>2021.57538</v>
      </c>
      <c r="H260">
        <v>44.425699999999999</v>
      </c>
      <c r="I260">
        <v>2022.00893</v>
      </c>
      <c r="J260">
        <v>52.022709999999996</v>
      </c>
      <c r="K260">
        <v>2021.2729200000001</v>
      </c>
      <c r="L260">
        <v>67.457099999999997</v>
      </c>
      <c r="M260">
        <v>2022.3412000000001</v>
      </c>
      <c r="N260">
        <v>45.243980000000001</v>
      </c>
      <c r="O260">
        <v>2022.9229</v>
      </c>
      <c r="P260">
        <v>53.438839999999999</v>
      </c>
      <c r="Q260">
        <v>2022.0152800000001</v>
      </c>
      <c r="R260">
        <v>68.545839999999998</v>
      </c>
    </row>
    <row r="261" spans="1:18" x14ac:dyDescent="0.35">
      <c r="A261" s="20">
        <v>2023.3074999999999</v>
      </c>
      <c r="B261">
        <v>46.194330000000001</v>
      </c>
      <c r="C261">
        <v>2023.9734800000001</v>
      </c>
      <c r="D261">
        <v>55.060960000000001</v>
      </c>
      <c r="E261">
        <v>2023.07646</v>
      </c>
      <c r="F261">
        <v>69.923519999999996</v>
      </c>
      <c r="G261">
        <v>2021.58881</v>
      </c>
      <c r="H261">
        <v>44.362050000000004</v>
      </c>
      <c r="I261">
        <v>2022.0214100000001</v>
      </c>
      <c r="J261">
        <v>51.947360000000003</v>
      </c>
      <c r="K261">
        <v>2021.2822699999999</v>
      </c>
      <c r="L261">
        <v>67.374110000000002</v>
      </c>
      <c r="M261">
        <v>2022.35951</v>
      </c>
      <c r="N261">
        <v>45.184959999999997</v>
      </c>
      <c r="O261">
        <v>2022.93884</v>
      </c>
      <c r="P261">
        <v>53.369160000000001</v>
      </c>
      <c r="Q261">
        <v>2022.02874</v>
      </c>
      <c r="R261">
        <v>68.468170000000001</v>
      </c>
    </row>
    <row r="262" spans="1:18" x14ac:dyDescent="0.35">
      <c r="A262" s="20">
        <v>2023.3309200000001</v>
      </c>
      <c r="B262">
        <v>46.140450000000001</v>
      </c>
      <c r="C262">
        <v>2023.9931099999999</v>
      </c>
      <c r="D262">
        <v>54.99821</v>
      </c>
      <c r="E262">
        <v>2023.09447</v>
      </c>
      <c r="F262">
        <v>69.852180000000004</v>
      </c>
      <c r="G262">
        <v>2021.60238</v>
      </c>
      <c r="H262">
        <v>44.298470000000002</v>
      </c>
      <c r="I262">
        <v>2022.0339899999999</v>
      </c>
      <c r="J262">
        <v>51.872050000000002</v>
      </c>
      <c r="K262">
        <v>2021.2917399999999</v>
      </c>
      <c r="L262">
        <v>67.291150000000002</v>
      </c>
      <c r="M262">
        <v>2022.37798</v>
      </c>
      <c r="N262">
        <v>45.126019999999997</v>
      </c>
      <c r="O262">
        <v>2022.95489</v>
      </c>
      <c r="P262">
        <v>53.299509999999998</v>
      </c>
      <c r="Q262">
        <v>2022.04232</v>
      </c>
      <c r="R262">
        <v>68.390540000000001</v>
      </c>
    </row>
    <row r="263" spans="1:18" x14ac:dyDescent="0.35">
      <c r="A263" s="20">
        <v>2023.3545200000001</v>
      </c>
      <c r="B263">
        <v>46.086660000000002</v>
      </c>
      <c r="C263">
        <v>2024.0128299999999</v>
      </c>
      <c r="D263">
        <v>54.935490000000001</v>
      </c>
      <c r="E263">
        <v>2023.11259</v>
      </c>
      <c r="F263">
        <v>69.780889999999999</v>
      </c>
      <c r="G263">
        <v>2021.6161</v>
      </c>
      <c r="H263">
        <v>44.234969999999997</v>
      </c>
      <c r="I263">
        <v>2022.0466699999999</v>
      </c>
      <c r="J263">
        <v>51.796770000000002</v>
      </c>
      <c r="K263">
        <v>2021.3013100000001</v>
      </c>
      <c r="L263">
        <v>67.208219999999997</v>
      </c>
      <c r="M263">
        <v>2022.39662</v>
      </c>
      <c r="N263">
        <v>45.067169999999997</v>
      </c>
      <c r="O263">
        <v>2022.9710399999999</v>
      </c>
      <c r="P263">
        <v>53.229880000000001</v>
      </c>
      <c r="Q263">
        <v>2022.05603</v>
      </c>
      <c r="R263">
        <v>68.312950000000001</v>
      </c>
    </row>
    <row r="264" spans="1:18" x14ac:dyDescent="0.35">
      <c r="A264" s="20">
        <v>2023.3782900000001</v>
      </c>
      <c r="B264">
        <v>46.032980000000002</v>
      </c>
      <c r="C264">
        <v>2024.0326299999999</v>
      </c>
      <c r="D264">
        <v>54.872779999999999</v>
      </c>
      <c r="E264">
        <v>2023.13084</v>
      </c>
      <c r="F264">
        <v>69.709630000000004</v>
      </c>
      <c r="G264">
        <v>2021.62996</v>
      </c>
      <c r="H264">
        <v>44.17154</v>
      </c>
      <c r="I264">
        <v>2022.0594699999999</v>
      </c>
      <c r="J264">
        <v>51.721530000000001</v>
      </c>
      <c r="K264">
        <v>2021.3109899999999</v>
      </c>
      <c r="L264">
        <v>67.125330000000005</v>
      </c>
      <c r="M264">
        <v>2022.41542</v>
      </c>
      <c r="N264">
        <v>45.008409999999998</v>
      </c>
      <c r="O264">
        <v>2022.9872800000001</v>
      </c>
      <c r="P264">
        <v>53.160290000000003</v>
      </c>
      <c r="Q264">
        <v>2022.0698400000001</v>
      </c>
      <c r="R264">
        <v>68.235399999999998</v>
      </c>
    </row>
    <row r="265" spans="1:18" x14ac:dyDescent="0.35">
      <c r="A265" s="20">
        <v>2023.4022399999999</v>
      </c>
      <c r="B265">
        <v>45.979390000000002</v>
      </c>
      <c r="C265">
        <v>2024.05252</v>
      </c>
      <c r="D265">
        <v>54.810110000000002</v>
      </c>
      <c r="E265">
        <v>2023.1491900000001</v>
      </c>
      <c r="F265">
        <v>69.638419999999996</v>
      </c>
      <c r="G265">
        <v>2021.6439600000001</v>
      </c>
      <c r="H265">
        <v>44.10819</v>
      </c>
      <c r="I265">
        <v>2022.0723700000001</v>
      </c>
      <c r="J265">
        <v>51.646320000000003</v>
      </c>
      <c r="K265">
        <v>2021.32077</v>
      </c>
      <c r="L265">
        <v>67.042469999999994</v>
      </c>
      <c r="M265">
        <v>2022.4343799999999</v>
      </c>
      <c r="N265">
        <v>44.949730000000002</v>
      </c>
      <c r="O265">
        <v>2023.0036299999999</v>
      </c>
      <c r="P265">
        <v>53.090719999999997</v>
      </c>
      <c r="Q265">
        <v>2022.0837799999999</v>
      </c>
      <c r="R265">
        <v>68.157889999999995</v>
      </c>
    </row>
    <row r="266" spans="1:18" x14ac:dyDescent="0.35">
      <c r="A266" s="20">
        <v>2023.4263599999999</v>
      </c>
      <c r="B266">
        <v>45.925899999999999</v>
      </c>
      <c r="C266">
        <v>2024.07251</v>
      </c>
      <c r="D266">
        <v>54.747450000000001</v>
      </c>
      <c r="E266">
        <v>2023.16767</v>
      </c>
      <c r="F266">
        <v>69.567239999999998</v>
      </c>
      <c r="G266">
        <v>2021.6581100000001</v>
      </c>
      <c r="H266">
        <v>44.044910000000002</v>
      </c>
      <c r="I266">
        <v>2022.08537</v>
      </c>
      <c r="J266">
        <v>51.57114</v>
      </c>
      <c r="K266">
        <v>2021.3306600000001</v>
      </c>
      <c r="L266">
        <v>66.959639999999993</v>
      </c>
      <c r="M266">
        <v>2022.4535100000001</v>
      </c>
      <c r="N266">
        <v>44.891150000000003</v>
      </c>
      <c r="O266">
        <v>2023.02007</v>
      </c>
      <c r="P266">
        <v>53.021180000000001</v>
      </c>
      <c r="Q266">
        <v>2022.0978399999999</v>
      </c>
      <c r="R266">
        <v>68.080420000000004</v>
      </c>
    </row>
    <row r="267" spans="1:18" x14ac:dyDescent="0.35">
      <c r="A267" s="20">
        <v>2023.45066</v>
      </c>
      <c r="B267">
        <v>45.872500000000002</v>
      </c>
      <c r="C267">
        <v>2024.09258</v>
      </c>
      <c r="D267">
        <v>54.684820000000002</v>
      </c>
      <c r="E267">
        <v>2023.1862699999999</v>
      </c>
      <c r="F267">
        <v>69.496110000000002</v>
      </c>
      <c r="G267">
        <v>2021.6723999999999</v>
      </c>
      <c r="H267">
        <v>43.98171</v>
      </c>
      <c r="I267">
        <v>2022.0984900000001</v>
      </c>
      <c r="J267">
        <v>51.496000000000002</v>
      </c>
      <c r="K267">
        <v>2021.3406600000001</v>
      </c>
      <c r="L267">
        <v>66.876850000000005</v>
      </c>
      <c r="M267">
        <v>2022.4728</v>
      </c>
      <c r="N267">
        <v>44.832650000000001</v>
      </c>
      <c r="O267">
        <v>2023.0366200000001</v>
      </c>
      <c r="P267">
        <v>52.95167</v>
      </c>
      <c r="Q267">
        <v>2022.11202</v>
      </c>
      <c r="R267">
        <v>68.002989999999997</v>
      </c>
    </row>
    <row r="268" spans="1:18" x14ac:dyDescent="0.35">
      <c r="A268" s="20">
        <v>2023.47514</v>
      </c>
      <c r="B268">
        <v>45.819209999999998</v>
      </c>
      <c r="C268">
        <v>2024.11274</v>
      </c>
      <c r="D268">
        <v>54.622210000000003</v>
      </c>
      <c r="E268">
        <v>2023.20498</v>
      </c>
      <c r="F268">
        <v>69.425020000000004</v>
      </c>
      <c r="G268">
        <v>2021.6868400000001</v>
      </c>
      <c r="H268">
        <v>43.918579999999999</v>
      </c>
      <c r="I268">
        <v>2022.1117099999999</v>
      </c>
      <c r="J268">
        <v>51.420900000000003</v>
      </c>
      <c r="K268">
        <v>2021.35078</v>
      </c>
      <c r="L268">
        <v>66.794089999999997</v>
      </c>
      <c r="M268">
        <v>2022.49226</v>
      </c>
      <c r="N268">
        <v>44.774239999999999</v>
      </c>
      <c r="O268">
        <v>2023.0532700000001</v>
      </c>
      <c r="P268">
        <v>52.882179999999998</v>
      </c>
      <c r="Q268">
        <v>2022.1263200000001</v>
      </c>
      <c r="R268">
        <v>67.925600000000003</v>
      </c>
    </row>
    <row r="269" spans="1:18" x14ac:dyDescent="0.35">
      <c r="A269" s="20">
        <v>2023.4998000000001</v>
      </c>
      <c r="B269">
        <v>45.766010000000001</v>
      </c>
      <c r="C269">
        <v>2024.1329900000001</v>
      </c>
      <c r="D269">
        <v>54.559620000000002</v>
      </c>
      <c r="E269">
        <v>2023.2238199999999</v>
      </c>
      <c r="F269">
        <v>69.353960000000001</v>
      </c>
      <c r="G269">
        <v>2021.7014300000001</v>
      </c>
      <c r="H269">
        <v>43.855519999999999</v>
      </c>
      <c r="I269">
        <v>2022.1250399999999</v>
      </c>
      <c r="J269">
        <v>51.345829999999999</v>
      </c>
      <c r="K269">
        <v>2021.3610000000001</v>
      </c>
      <c r="L269">
        <v>66.711359999999999</v>
      </c>
      <c r="M269">
        <v>2022.51189</v>
      </c>
      <c r="N269">
        <v>44.71593</v>
      </c>
      <c r="O269">
        <v>2023.0700099999999</v>
      </c>
      <c r="P269">
        <v>52.812730000000002</v>
      </c>
      <c r="Q269">
        <v>2022.1407400000001</v>
      </c>
      <c r="R269">
        <v>67.848259999999996</v>
      </c>
    </row>
    <row r="270" spans="1:18" x14ac:dyDescent="0.35">
      <c r="A270" s="20">
        <v>2023.5246400000001</v>
      </c>
      <c r="B270">
        <v>45.712910000000001</v>
      </c>
      <c r="C270">
        <v>2024.1533300000001</v>
      </c>
      <c r="D270">
        <v>54.497059999999998</v>
      </c>
      <c r="E270">
        <v>2023.2427700000001</v>
      </c>
      <c r="F270">
        <v>69.28295</v>
      </c>
      <c r="G270">
        <v>2021.7161599999999</v>
      </c>
      <c r="H270">
        <v>43.792540000000002</v>
      </c>
      <c r="I270">
        <v>2022.1384800000001</v>
      </c>
      <c r="J270">
        <v>51.270800000000001</v>
      </c>
      <c r="K270">
        <v>2021.3713299999999</v>
      </c>
      <c r="L270">
        <v>66.62867</v>
      </c>
      <c r="M270">
        <v>2022.53169</v>
      </c>
      <c r="N270">
        <v>44.657699999999998</v>
      </c>
      <c r="O270">
        <v>2023.0868700000001</v>
      </c>
      <c r="P270">
        <v>52.743299999999998</v>
      </c>
      <c r="Q270">
        <v>2022.1552899999999</v>
      </c>
      <c r="R270">
        <v>67.770960000000002</v>
      </c>
    </row>
    <row r="271" spans="1:18" x14ac:dyDescent="0.35">
      <c r="A271" s="20">
        <v>2023.5496599999999</v>
      </c>
      <c r="B271">
        <v>45.65992</v>
      </c>
      <c r="C271">
        <v>2024.1737599999999</v>
      </c>
      <c r="D271">
        <v>54.434519999999999</v>
      </c>
      <c r="E271">
        <v>2023.2618500000001</v>
      </c>
      <c r="F271">
        <v>69.21199</v>
      </c>
      <c r="G271">
        <v>2021.7310500000001</v>
      </c>
      <c r="H271">
        <v>43.729640000000003</v>
      </c>
      <c r="I271">
        <v>2022.15203</v>
      </c>
      <c r="J271">
        <v>51.195799999999998</v>
      </c>
      <c r="K271">
        <v>2021.38177</v>
      </c>
      <c r="L271">
        <v>66.546009999999995</v>
      </c>
      <c r="M271">
        <v>2022.5516600000001</v>
      </c>
      <c r="N271">
        <v>44.599559999999997</v>
      </c>
      <c r="O271">
        <v>2023.10382</v>
      </c>
      <c r="P271">
        <v>52.673909999999999</v>
      </c>
      <c r="Q271">
        <v>2022.16995</v>
      </c>
      <c r="R271">
        <v>67.693690000000004</v>
      </c>
    </row>
    <row r="272" spans="1:18" x14ac:dyDescent="0.35">
      <c r="A272" s="20">
        <v>2023.5748599999999</v>
      </c>
      <c r="B272">
        <v>45.607019999999999</v>
      </c>
      <c r="C272">
        <v>2024.1942899999999</v>
      </c>
      <c r="D272">
        <v>54.372010000000003</v>
      </c>
      <c r="E272">
        <v>2023.2810500000001</v>
      </c>
      <c r="F272">
        <v>69.141059999999996</v>
      </c>
      <c r="G272">
        <v>2021.7460799999999</v>
      </c>
      <c r="H272">
        <v>43.666820000000001</v>
      </c>
      <c r="I272">
        <v>2022.16569</v>
      </c>
      <c r="J272">
        <v>51.120840000000001</v>
      </c>
      <c r="K272">
        <v>2021.3923199999999</v>
      </c>
      <c r="L272">
        <v>66.463380000000001</v>
      </c>
      <c r="M272">
        <v>2022.57179</v>
      </c>
      <c r="N272">
        <v>44.541519999999998</v>
      </c>
      <c r="O272">
        <v>2023.1208799999999</v>
      </c>
      <c r="P272">
        <v>52.60454</v>
      </c>
      <c r="Q272">
        <v>2022.1847399999999</v>
      </c>
      <c r="R272">
        <v>67.616470000000007</v>
      </c>
    </row>
    <row r="273" spans="1:18" x14ac:dyDescent="0.35">
      <c r="A273" s="20">
        <v>2023.60024</v>
      </c>
      <c r="B273">
        <v>45.554220000000001</v>
      </c>
      <c r="C273">
        <v>2024.2148999999999</v>
      </c>
      <c r="D273">
        <v>54.309510000000003</v>
      </c>
      <c r="E273">
        <v>2023.3003699999999</v>
      </c>
      <c r="F273">
        <v>69.070179999999993</v>
      </c>
      <c r="G273">
        <v>2021.76125</v>
      </c>
      <c r="H273">
        <v>43.60407</v>
      </c>
      <c r="I273">
        <v>2022.1794600000001</v>
      </c>
      <c r="J273">
        <v>51.045909999999999</v>
      </c>
      <c r="K273">
        <v>2021.4029800000001</v>
      </c>
      <c r="L273">
        <v>66.380790000000005</v>
      </c>
      <c r="M273">
        <v>2022.5921000000001</v>
      </c>
      <c r="N273">
        <v>44.483559999999997</v>
      </c>
      <c r="O273">
        <v>2023.13804</v>
      </c>
      <c r="P273">
        <v>52.535209999999999</v>
      </c>
      <c r="Q273">
        <v>2022.19965</v>
      </c>
      <c r="R273">
        <v>67.539299999999997</v>
      </c>
    </row>
    <row r="274" spans="1:18" x14ac:dyDescent="0.35">
      <c r="A274" s="20">
        <v>2023.6258</v>
      </c>
      <c r="B274">
        <v>45.501530000000002</v>
      </c>
      <c r="C274">
        <v>2024.23561</v>
      </c>
      <c r="D274">
        <v>54.247050000000002</v>
      </c>
      <c r="E274">
        <v>2023.31981</v>
      </c>
      <c r="F274">
        <v>68.999340000000004</v>
      </c>
      <c r="G274">
        <v>2021.77658</v>
      </c>
      <c r="H274">
        <v>43.541400000000003</v>
      </c>
      <c r="I274">
        <v>2022.19334</v>
      </c>
      <c r="J274">
        <v>50.971020000000003</v>
      </c>
      <c r="K274">
        <v>2021.4137599999999</v>
      </c>
      <c r="L274">
        <v>66.298230000000004</v>
      </c>
      <c r="M274">
        <v>2022.61257</v>
      </c>
      <c r="N274">
        <v>44.425699999999999</v>
      </c>
      <c r="O274">
        <v>2023.1552999999999</v>
      </c>
      <c r="P274">
        <v>52.465899999999998</v>
      </c>
      <c r="Q274">
        <v>2022.21469</v>
      </c>
      <c r="R274">
        <v>67.462159999999997</v>
      </c>
    </row>
    <row r="275" spans="1:18" x14ac:dyDescent="0.35">
      <c r="A275" s="20">
        <v>2023.6515400000001</v>
      </c>
      <c r="B275">
        <v>45.448929999999997</v>
      </c>
      <c r="C275">
        <v>2024.2564</v>
      </c>
      <c r="D275">
        <v>54.184600000000003</v>
      </c>
      <c r="E275">
        <v>2023.3393699999999</v>
      </c>
      <c r="F275">
        <v>68.928539999999998</v>
      </c>
      <c r="G275">
        <v>2021.79206</v>
      </c>
      <c r="H275">
        <v>43.4788</v>
      </c>
      <c r="I275">
        <v>2022.20733</v>
      </c>
      <c r="J275">
        <v>50.896169999999998</v>
      </c>
      <c r="K275">
        <v>2021.42464</v>
      </c>
      <c r="L275">
        <v>66.215710000000001</v>
      </c>
      <c r="M275">
        <v>2022.6332199999999</v>
      </c>
      <c r="N275">
        <v>44.367930000000001</v>
      </c>
      <c r="O275">
        <v>2023.1726699999999</v>
      </c>
      <c r="P275">
        <v>52.396619999999999</v>
      </c>
      <c r="Q275">
        <v>2022.2298499999999</v>
      </c>
      <c r="R275">
        <v>67.385069999999999</v>
      </c>
    </row>
    <row r="276" spans="1:18" x14ac:dyDescent="0.35">
      <c r="A276" s="20">
        <v>2023.6774700000001</v>
      </c>
      <c r="B276">
        <v>45.396439999999998</v>
      </c>
      <c r="C276">
        <v>2024.2773</v>
      </c>
      <c r="D276">
        <v>54.12218</v>
      </c>
      <c r="E276">
        <v>2023.35906</v>
      </c>
      <c r="F276">
        <v>68.857780000000005</v>
      </c>
      <c r="G276">
        <v>2021.8076900000001</v>
      </c>
      <c r="H276">
        <v>43.416289999999996</v>
      </c>
      <c r="I276">
        <v>2022.22144</v>
      </c>
      <c r="J276">
        <v>50.821350000000002</v>
      </c>
      <c r="K276">
        <v>2021.4356399999999</v>
      </c>
      <c r="L276">
        <v>66.133219999999994</v>
      </c>
      <c r="M276">
        <v>2022.6540399999999</v>
      </c>
      <c r="N276">
        <v>44.310250000000003</v>
      </c>
      <c r="O276">
        <v>2023.1901399999999</v>
      </c>
      <c r="P276">
        <v>52.327370000000002</v>
      </c>
      <c r="Q276">
        <v>2022.24513</v>
      </c>
      <c r="R276">
        <v>67.308019999999999</v>
      </c>
    </row>
    <row r="277" spans="1:18" x14ac:dyDescent="0.35">
      <c r="A277" s="20">
        <v>2023.7035900000001</v>
      </c>
      <c r="B277">
        <v>45.344050000000003</v>
      </c>
      <c r="C277">
        <v>2024.29828</v>
      </c>
      <c r="D277">
        <v>54.05979</v>
      </c>
      <c r="E277">
        <v>2023.37888</v>
      </c>
      <c r="F277">
        <v>68.787059999999997</v>
      </c>
      <c r="G277">
        <v>2021.82347</v>
      </c>
      <c r="H277">
        <v>43.353850000000001</v>
      </c>
      <c r="I277">
        <v>2022.2356500000001</v>
      </c>
      <c r="J277">
        <v>50.746569999999998</v>
      </c>
      <c r="K277">
        <v>2021.44676</v>
      </c>
      <c r="L277">
        <v>66.05077</v>
      </c>
      <c r="M277">
        <v>2022.6750300000001</v>
      </c>
      <c r="N277">
        <v>44.252670000000002</v>
      </c>
      <c r="O277">
        <v>2023.2077200000001</v>
      </c>
      <c r="P277">
        <v>52.258150000000001</v>
      </c>
      <c r="Q277">
        <v>2022.26054</v>
      </c>
      <c r="R277">
        <v>67.231009999999998</v>
      </c>
    </row>
    <row r="278" spans="1:18" x14ac:dyDescent="0.35">
      <c r="A278" s="20">
        <v>2023.7298900000001</v>
      </c>
      <c r="B278">
        <v>45.291759999999996</v>
      </c>
      <c r="C278">
        <v>2024.31936</v>
      </c>
      <c r="D278">
        <v>53.997410000000002</v>
      </c>
      <c r="E278">
        <v>2023.3988099999999</v>
      </c>
      <c r="F278">
        <v>68.716390000000004</v>
      </c>
      <c r="G278">
        <v>2021.83941</v>
      </c>
      <c r="H278">
        <v>43.291490000000003</v>
      </c>
      <c r="I278">
        <v>2022.2499800000001</v>
      </c>
      <c r="J278">
        <v>50.67183</v>
      </c>
      <c r="K278">
        <v>2021.4579799999999</v>
      </c>
      <c r="L278">
        <v>65.968350000000001</v>
      </c>
      <c r="M278">
        <v>2022.6962000000001</v>
      </c>
      <c r="N278">
        <v>44.195169999999997</v>
      </c>
      <c r="O278">
        <v>2023.22541</v>
      </c>
      <c r="P278">
        <v>52.188960000000002</v>
      </c>
      <c r="Q278">
        <v>2022.2760800000001</v>
      </c>
      <c r="R278">
        <v>67.154039999999995</v>
      </c>
    </row>
    <row r="279" spans="1:18" x14ac:dyDescent="0.35">
      <c r="A279" s="20">
        <v>2023.7563700000001</v>
      </c>
      <c r="B279">
        <v>45.239579999999997</v>
      </c>
      <c r="C279">
        <v>2024.3405299999999</v>
      </c>
      <c r="D279">
        <v>53.935070000000003</v>
      </c>
      <c r="E279">
        <v>2023.41887</v>
      </c>
      <c r="F279">
        <v>68.645769999999999</v>
      </c>
      <c r="G279">
        <v>2021.8554899999999</v>
      </c>
      <c r="H279">
        <v>43.229210000000002</v>
      </c>
      <c r="I279">
        <v>2022.26442</v>
      </c>
      <c r="J279">
        <v>50.597119999999997</v>
      </c>
      <c r="K279">
        <v>2021.4693299999999</v>
      </c>
      <c r="L279">
        <v>65.885959999999997</v>
      </c>
      <c r="M279">
        <v>2022.7175400000001</v>
      </c>
      <c r="N279">
        <v>44.137779999999999</v>
      </c>
      <c r="O279">
        <v>2023.2431999999999</v>
      </c>
      <c r="P279">
        <v>52.119799999999998</v>
      </c>
      <c r="Q279">
        <v>2022.2917399999999</v>
      </c>
      <c r="R279">
        <v>67.077119999999994</v>
      </c>
    </row>
    <row r="280" spans="1:18" x14ac:dyDescent="0.35">
      <c r="A280" s="20">
        <v>2023.78304</v>
      </c>
      <c r="B280">
        <v>45.1875</v>
      </c>
      <c r="C280">
        <v>2024.3617899999999</v>
      </c>
      <c r="D280">
        <v>53.87274</v>
      </c>
      <c r="E280">
        <v>2023.4390599999999</v>
      </c>
      <c r="F280">
        <v>68.575180000000003</v>
      </c>
      <c r="G280">
        <v>2021.8717300000001</v>
      </c>
      <c r="H280">
        <v>43.167009999999998</v>
      </c>
      <c r="I280">
        <v>2022.2789700000001</v>
      </c>
      <c r="J280">
        <v>50.522449999999999</v>
      </c>
      <c r="K280">
        <v>2021.4807800000001</v>
      </c>
      <c r="L280">
        <v>65.803610000000006</v>
      </c>
      <c r="M280">
        <v>2022.7390600000001</v>
      </c>
      <c r="N280">
        <v>44.080469999999998</v>
      </c>
      <c r="O280">
        <v>2023.26109</v>
      </c>
      <c r="P280">
        <v>52.05068</v>
      </c>
      <c r="Q280">
        <v>2022.30753</v>
      </c>
      <c r="R280">
        <v>67.000240000000005</v>
      </c>
    </row>
    <row r="281" spans="1:18" x14ac:dyDescent="0.35">
      <c r="A281" s="20">
        <v>2023.8099</v>
      </c>
      <c r="B281">
        <v>45.13552</v>
      </c>
      <c r="C281">
        <v>2024.3831499999999</v>
      </c>
      <c r="D281">
        <v>53.81044</v>
      </c>
      <c r="E281">
        <v>2023.45937</v>
      </c>
      <c r="F281">
        <v>68.504639999999995</v>
      </c>
      <c r="G281">
        <v>2021.8881200000001</v>
      </c>
      <c r="H281">
        <v>43.104880000000001</v>
      </c>
      <c r="I281">
        <v>2022.2936400000001</v>
      </c>
      <c r="J281">
        <v>50.44782</v>
      </c>
      <c r="K281">
        <v>2021.49235</v>
      </c>
      <c r="L281">
        <v>65.721299999999999</v>
      </c>
      <c r="M281">
        <v>2022.7607499999999</v>
      </c>
      <c r="N281">
        <v>44.023260000000001</v>
      </c>
      <c r="O281">
        <v>2023.2791</v>
      </c>
      <c r="P281">
        <v>51.981580000000001</v>
      </c>
      <c r="Q281">
        <v>2022.3234500000001</v>
      </c>
      <c r="R281">
        <v>66.923410000000004</v>
      </c>
    </row>
    <row r="282" spans="1:18" x14ac:dyDescent="0.35">
      <c r="A282" s="20">
        <v>2023.8369499999999</v>
      </c>
      <c r="B282">
        <v>45.083649999999999</v>
      </c>
      <c r="C282">
        <v>2024.4046000000001</v>
      </c>
      <c r="D282">
        <v>53.748170000000002</v>
      </c>
      <c r="E282">
        <v>2023.47981</v>
      </c>
      <c r="F282">
        <v>68.434139999999999</v>
      </c>
      <c r="G282">
        <v>2021.9046699999999</v>
      </c>
      <c r="H282">
        <v>43.042839999999998</v>
      </c>
      <c r="I282">
        <v>2022.30843</v>
      </c>
      <c r="J282">
        <v>50.37323</v>
      </c>
      <c r="K282">
        <v>2021.50404</v>
      </c>
      <c r="L282">
        <v>65.639020000000002</v>
      </c>
      <c r="M282">
        <v>2022.78262</v>
      </c>
      <c r="N282">
        <v>43.966149999999999</v>
      </c>
      <c r="O282">
        <v>2023.29721</v>
      </c>
      <c r="P282">
        <v>51.912509999999997</v>
      </c>
      <c r="Q282">
        <v>2022.3394900000001</v>
      </c>
      <c r="R282">
        <v>66.846620000000001</v>
      </c>
    </row>
    <row r="283" spans="1:18" x14ac:dyDescent="0.35">
      <c r="A283" s="20">
        <v>2023.86419</v>
      </c>
      <c r="B283">
        <v>45.031880000000001</v>
      </c>
      <c r="C283">
        <v>2024.42615</v>
      </c>
      <c r="D283">
        <v>53.685920000000003</v>
      </c>
      <c r="E283">
        <v>2023.50038</v>
      </c>
      <c r="F283">
        <v>68.363690000000005</v>
      </c>
      <c r="G283">
        <v>2021.92137</v>
      </c>
      <c r="H283">
        <v>42.980879999999999</v>
      </c>
      <c r="I283">
        <v>2022.32332</v>
      </c>
      <c r="J283">
        <v>50.298670000000001</v>
      </c>
      <c r="K283">
        <v>2021.51584</v>
      </c>
      <c r="L283">
        <v>65.556780000000003</v>
      </c>
      <c r="M283">
        <v>2022.80466</v>
      </c>
      <c r="N283">
        <v>43.909120000000001</v>
      </c>
      <c r="O283">
        <v>2023.3154300000001</v>
      </c>
      <c r="P283">
        <v>51.843470000000003</v>
      </c>
      <c r="Q283">
        <v>2022.3556699999999</v>
      </c>
      <c r="R283">
        <v>66.769869999999997</v>
      </c>
    </row>
    <row r="284" spans="1:18" x14ac:dyDescent="0.35">
      <c r="A284" s="20">
        <v>2023.8916099999999</v>
      </c>
      <c r="B284">
        <v>44.980220000000003</v>
      </c>
      <c r="C284">
        <v>2024.4477899999999</v>
      </c>
      <c r="D284">
        <v>53.623690000000003</v>
      </c>
      <c r="E284">
        <v>2023.52107</v>
      </c>
      <c r="F284">
        <v>68.293279999999996</v>
      </c>
      <c r="G284">
        <v>2021.93823</v>
      </c>
      <c r="H284">
        <v>42.918999999999997</v>
      </c>
      <c r="I284">
        <v>2022.33834</v>
      </c>
      <c r="J284">
        <v>50.224150000000002</v>
      </c>
      <c r="K284">
        <v>2021.5277599999999</v>
      </c>
      <c r="L284">
        <v>65.47457</v>
      </c>
      <c r="M284">
        <v>2022.8268800000001</v>
      </c>
      <c r="N284">
        <v>43.852200000000003</v>
      </c>
      <c r="O284">
        <v>2023.33375</v>
      </c>
      <c r="P284">
        <v>51.774470000000001</v>
      </c>
      <c r="Q284">
        <v>2022.3719699999999</v>
      </c>
      <c r="R284">
        <v>66.693160000000006</v>
      </c>
    </row>
    <row r="285" spans="1:18" x14ac:dyDescent="0.35">
      <c r="A285" s="20">
        <v>2023.91923</v>
      </c>
      <c r="B285">
        <v>44.928660000000001</v>
      </c>
      <c r="C285">
        <v>2024.4695300000001</v>
      </c>
      <c r="D285">
        <v>53.561489999999999</v>
      </c>
      <c r="E285">
        <v>2023.54189</v>
      </c>
      <c r="F285">
        <v>68.222909999999999</v>
      </c>
      <c r="G285">
        <v>2021.95525</v>
      </c>
      <c r="H285">
        <v>42.857190000000003</v>
      </c>
      <c r="I285">
        <v>2022.35347</v>
      </c>
      <c r="J285">
        <v>50.14967</v>
      </c>
      <c r="K285">
        <v>2021.5398</v>
      </c>
      <c r="L285">
        <v>65.392399999999995</v>
      </c>
      <c r="M285">
        <v>2022.8492900000001</v>
      </c>
      <c r="N285">
        <v>43.795369999999998</v>
      </c>
      <c r="O285">
        <v>2023.3521900000001</v>
      </c>
      <c r="P285">
        <v>51.705489999999998</v>
      </c>
      <c r="Q285">
        <v>2022.3884</v>
      </c>
      <c r="R285">
        <v>66.616500000000002</v>
      </c>
    </row>
    <row r="286" spans="1:18" x14ac:dyDescent="0.35">
      <c r="A286" s="20">
        <v>2023.94704</v>
      </c>
      <c r="B286">
        <v>44.877209999999998</v>
      </c>
      <c r="C286">
        <v>2024.49137</v>
      </c>
      <c r="D286">
        <v>53.499319999999997</v>
      </c>
      <c r="E286">
        <v>2023.56285</v>
      </c>
      <c r="F286">
        <v>68.152590000000004</v>
      </c>
      <c r="G286">
        <v>2021.9724200000001</v>
      </c>
      <c r="H286">
        <v>42.795470000000002</v>
      </c>
      <c r="I286">
        <v>2022.36871</v>
      </c>
      <c r="J286">
        <v>50.075220000000002</v>
      </c>
      <c r="K286">
        <v>2021.55195</v>
      </c>
      <c r="L286">
        <v>65.31026</v>
      </c>
      <c r="M286">
        <v>2022.8718699999999</v>
      </c>
      <c r="N286">
        <v>43.738639999999997</v>
      </c>
      <c r="O286">
        <v>2023.3707300000001</v>
      </c>
      <c r="P286">
        <v>51.636539999999997</v>
      </c>
      <c r="Q286">
        <v>2022.4049600000001</v>
      </c>
      <c r="R286">
        <v>66.53989</v>
      </c>
    </row>
    <row r="287" spans="1:18" x14ac:dyDescent="0.35">
      <c r="A287" s="20">
        <v>2023.97504</v>
      </c>
      <c r="B287">
        <v>44.825870000000002</v>
      </c>
      <c r="C287">
        <v>2024.5133000000001</v>
      </c>
      <c r="D287">
        <v>53.437170000000002</v>
      </c>
      <c r="E287">
        <v>2023.58392</v>
      </c>
      <c r="F287">
        <v>68.082310000000007</v>
      </c>
      <c r="G287">
        <v>2021.98975</v>
      </c>
      <c r="H287">
        <v>42.733829999999998</v>
      </c>
      <c r="I287">
        <v>2022.3840700000001</v>
      </c>
      <c r="J287">
        <v>50.000819999999997</v>
      </c>
      <c r="K287">
        <v>2021.56422</v>
      </c>
      <c r="L287">
        <v>65.228160000000003</v>
      </c>
      <c r="M287">
        <v>2022.89463</v>
      </c>
      <c r="N287">
        <v>43.682000000000002</v>
      </c>
      <c r="O287">
        <v>2023.38939</v>
      </c>
      <c r="P287">
        <v>51.567630000000001</v>
      </c>
      <c r="Q287">
        <v>2022.42166</v>
      </c>
      <c r="R287">
        <v>66.463319999999996</v>
      </c>
    </row>
    <row r="288" spans="1:18" x14ac:dyDescent="0.35">
      <c r="A288" s="20">
        <v>2024.00324</v>
      </c>
      <c r="B288">
        <v>44.774630000000002</v>
      </c>
      <c r="C288">
        <v>2024.5353299999999</v>
      </c>
      <c r="D288">
        <v>53.375039999999998</v>
      </c>
      <c r="E288">
        <v>2023.6051299999999</v>
      </c>
      <c r="F288">
        <v>68.012079999999997</v>
      </c>
      <c r="G288">
        <v>2022.0072399999999</v>
      </c>
      <c r="H288">
        <v>42.672269999999997</v>
      </c>
      <c r="I288">
        <v>2022.3995500000001</v>
      </c>
      <c r="J288">
        <v>49.926450000000003</v>
      </c>
      <c r="K288">
        <v>2021.5766100000001</v>
      </c>
      <c r="L288">
        <v>65.146100000000004</v>
      </c>
      <c r="M288">
        <v>2022.9175700000001</v>
      </c>
      <c r="N288">
        <v>43.625459999999997</v>
      </c>
      <c r="O288">
        <v>2023.40815</v>
      </c>
      <c r="P288">
        <v>51.498750000000001</v>
      </c>
      <c r="Q288">
        <v>2022.43848</v>
      </c>
      <c r="R288">
        <v>66.386790000000005</v>
      </c>
    </row>
    <row r="289" spans="1:18" x14ac:dyDescent="0.35">
      <c r="A289" s="20">
        <v>2024.03162</v>
      </c>
      <c r="B289">
        <v>44.723500000000001</v>
      </c>
      <c r="C289">
        <v>2024.55746</v>
      </c>
      <c r="D289">
        <v>53.312939999999998</v>
      </c>
      <c r="E289">
        <v>2023.6264699999999</v>
      </c>
      <c r="F289">
        <v>67.941890000000001</v>
      </c>
      <c r="G289">
        <v>2022.0248899999999</v>
      </c>
      <c r="H289">
        <v>42.610799999999998</v>
      </c>
      <c r="I289">
        <v>2022.41515</v>
      </c>
      <c r="J289">
        <v>49.852119999999999</v>
      </c>
      <c r="K289">
        <v>2021.5891200000001</v>
      </c>
      <c r="L289">
        <v>65.064070000000001</v>
      </c>
      <c r="M289">
        <v>2022.9406899999999</v>
      </c>
      <c r="N289">
        <v>43.569020000000002</v>
      </c>
      <c r="O289">
        <v>2023.4270200000001</v>
      </c>
      <c r="P289">
        <v>51.429900000000004</v>
      </c>
      <c r="Q289">
        <v>2022.45544</v>
      </c>
      <c r="R289">
        <v>66.310310000000001</v>
      </c>
    </row>
    <row r="290" spans="1:18" x14ac:dyDescent="0.35">
      <c r="A290" s="20">
        <v>2024.0602100000001</v>
      </c>
      <c r="B290">
        <v>44.67248</v>
      </c>
      <c r="C290">
        <v>2024.5796800000001</v>
      </c>
      <c r="D290">
        <v>53.250869999999999</v>
      </c>
      <c r="E290">
        <v>2023.6479400000001</v>
      </c>
      <c r="F290">
        <v>67.871740000000003</v>
      </c>
      <c r="G290">
        <v>2022.04269</v>
      </c>
      <c r="H290">
        <v>42.549399999999999</v>
      </c>
      <c r="I290">
        <v>2022.4308599999999</v>
      </c>
      <c r="J290">
        <v>49.777830000000002</v>
      </c>
      <c r="K290">
        <v>2021.60175</v>
      </c>
      <c r="L290">
        <v>64.982079999999996</v>
      </c>
      <c r="M290">
        <v>2022.9639999999999</v>
      </c>
      <c r="N290">
        <v>43.512680000000003</v>
      </c>
      <c r="O290">
        <v>2023.4460099999999</v>
      </c>
      <c r="P290">
        <v>51.361080000000001</v>
      </c>
      <c r="Q290">
        <v>2022.47252</v>
      </c>
      <c r="R290">
        <v>66.233879999999999</v>
      </c>
    </row>
    <row r="291" spans="1:18" x14ac:dyDescent="0.35">
      <c r="A291" s="20">
        <v>2024.08898</v>
      </c>
      <c r="B291">
        <v>44.621569999999998</v>
      </c>
      <c r="C291">
        <v>2024.6020100000001</v>
      </c>
      <c r="D291">
        <v>53.18882</v>
      </c>
      <c r="E291">
        <v>2023.6695400000001</v>
      </c>
      <c r="F291">
        <v>67.801649999999995</v>
      </c>
      <c r="G291">
        <v>2022.0606600000001</v>
      </c>
      <c r="H291">
        <v>42.48809</v>
      </c>
      <c r="I291">
        <v>2022.44669</v>
      </c>
      <c r="J291">
        <v>49.703580000000002</v>
      </c>
      <c r="K291">
        <v>2021.6144899999999</v>
      </c>
      <c r="L291">
        <v>64.900130000000004</v>
      </c>
      <c r="M291">
        <v>2022.98749</v>
      </c>
      <c r="N291">
        <v>43.456429999999997</v>
      </c>
      <c r="O291">
        <v>2023.4650999999999</v>
      </c>
      <c r="P291">
        <v>51.292290000000001</v>
      </c>
      <c r="Q291">
        <v>2022.48974</v>
      </c>
      <c r="R291">
        <v>66.157480000000007</v>
      </c>
    </row>
    <row r="292" spans="1:18" x14ac:dyDescent="0.35">
      <c r="A292" s="20">
        <v>2024.11796</v>
      </c>
      <c r="B292">
        <v>44.57076</v>
      </c>
      <c r="C292">
        <v>2024.6244300000001</v>
      </c>
      <c r="D292">
        <v>53.126800000000003</v>
      </c>
      <c r="E292">
        <v>2023.69127</v>
      </c>
      <c r="F292">
        <v>67.731589999999997</v>
      </c>
      <c r="G292">
        <v>2022.07879</v>
      </c>
      <c r="H292">
        <v>42.426859999999998</v>
      </c>
      <c r="I292">
        <v>2022.4626499999999</v>
      </c>
      <c r="J292">
        <v>49.629359999999998</v>
      </c>
      <c r="K292">
        <v>2021.62736</v>
      </c>
      <c r="L292">
        <v>64.818209999999993</v>
      </c>
      <c r="M292">
        <v>2023.01116</v>
      </c>
      <c r="N292">
        <v>43.400280000000002</v>
      </c>
      <c r="O292">
        <v>2023.4843100000001</v>
      </c>
      <c r="P292">
        <v>51.223529999999997</v>
      </c>
      <c r="Q292">
        <v>2022.5071</v>
      </c>
      <c r="R292">
        <v>66.081140000000005</v>
      </c>
    </row>
    <row r="293" spans="1:18" x14ac:dyDescent="0.35">
      <c r="A293" s="20">
        <v>2024.1471300000001</v>
      </c>
      <c r="B293">
        <v>44.520060000000001</v>
      </c>
      <c r="C293">
        <v>2024.6469500000001</v>
      </c>
      <c r="D293">
        <v>53.064799999999998</v>
      </c>
      <c r="E293">
        <v>2023.7131400000001</v>
      </c>
      <c r="F293">
        <v>67.661590000000004</v>
      </c>
      <c r="G293">
        <v>2022.09708</v>
      </c>
      <c r="H293">
        <v>42.36571</v>
      </c>
      <c r="I293">
        <v>2022.4787200000001</v>
      </c>
      <c r="J293">
        <v>49.555190000000003</v>
      </c>
      <c r="K293">
        <v>2021.6403499999999</v>
      </c>
      <c r="L293">
        <v>64.736329999999995</v>
      </c>
      <c r="M293">
        <v>2023.0350100000001</v>
      </c>
      <c r="N293">
        <v>43.344230000000003</v>
      </c>
      <c r="O293">
        <v>2023.5036299999999</v>
      </c>
      <c r="P293">
        <v>51.154800000000002</v>
      </c>
      <c r="Q293">
        <v>2022.52458</v>
      </c>
      <c r="R293">
        <v>66.004840000000002</v>
      </c>
    </row>
    <row r="294" spans="1:18" x14ac:dyDescent="0.35">
      <c r="A294" s="20">
        <v>2024.1764900000001</v>
      </c>
      <c r="B294">
        <v>44.469479999999997</v>
      </c>
      <c r="C294">
        <v>2024.66957</v>
      </c>
      <c r="D294">
        <v>53.002830000000003</v>
      </c>
      <c r="E294">
        <v>2023.73513</v>
      </c>
      <c r="F294">
        <v>67.591620000000006</v>
      </c>
      <c r="G294">
        <v>2022.11553</v>
      </c>
      <c r="H294">
        <v>42.304650000000002</v>
      </c>
      <c r="I294">
        <v>2022.4949099999999</v>
      </c>
      <c r="J294">
        <v>49.481050000000003</v>
      </c>
      <c r="K294">
        <v>2021.65346</v>
      </c>
      <c r="L294">
        <v>64.654489999999996</v>
      </c>
      <c r="M294">
        <v>2023.0590500000001</v>
      </c>
      <c r="N294">
        <v>43.28828</v>
      </c>
      <c r="O294">
        <v>2023.52306</v>
      </c>
      <c r="P294">
        <v>51.086109999999998</v>
      </c>
      <c r="Q294">
        <v>2022.5422100000001</v>
      </c>
      <c r="R294">
        <v>65.928579999999997</v>
      </c>
    </row>
    <row r="295" spans="1:18" x14ac:dyDescent="0.35">
      <c r="A295" s="20">
        <v>2024.20606</v>
      </c>
      <c r="B295">
        <v>44.418999999999997</v>
      </c>
      <c r="C295">
        <v>2024.69229</v>
      </c>
      <c r="D295">
        <v>52.94088</v>
      </c>
      <c r="E295">
        <v>2023.7572600000001</v>
      </c>
      <c r="F295">
        <v>67.521709999999999</v>
      </c>
      <c r="G295">
        <v>2022.1341399999999</v>
      </c>
      <c r="H295">
        <v>42.243670000000002</v>
      </c>
      <c r="I295">
        <v>2022.5112200000001</v>
      </c>
      <c r="J295">
        <v>49.406959999999998</v>
      </c>
      <c r="K295">
        <v>2021.66669</v>
      </c>
      <c r="L295">
        <v>64.572680000000005</v>
      </c>
      <c r="M295">
        <v>2023.0832800000001</v>
      </c>
      <c r="N295">
        <v>43.232430000000001</v>
      </c>
      <c r="O295">
        <v>2023.54261</v>
      </c>
      <c r="P295">
        <v>51.017449999999997</v>
      </c>
      <c r="Q295">
        <v>2022.55996</v>
      </c>
      <c r="R295">
        <v>65.852379999999997</v>
      </c>
    </row>
    <row r="296" spans="1:18" x14ac:dyDescent="0.35">
      <c r="A296" s="20">
        <v>2024.2358200000001</v>
      </c>
      <c r="B296">
        <v>44.368630000000003</v>
      </c>
      <c r="C296">
        <v>2024.7151100000001</v>
      </c>
      <c r="D296">
        <v>52.878959999999999</v>
      </c>
      <c r="E296">
        <v>2023.77952</v>
      </c>
      <c r="F296">
        <v>67.451840000000004</v>
      </c>
      <c r="G296">
        <v>2022.15292</v>
      </c>
      <c r="H296">
        <v>42.182780000000001</v>
      </c>
      <c r="I296">
        <v>2022.52765</v>
      </c>
      <c r="J296">
        <v>49.332900000000002</v>
      </c>
      <c r="K296">
        <v>2021.68004</v>
      </c>
      <c r="L296">
        <v>64.49091</v>
      </c>
      <c r="M296">
        <v>2023.10769</v>
      </c>
      <c r="N296">
        <v>43.176679999999998</v>
      </c>
      <c r="O296">
        <v>2023.5622699999999</v>
      </c>
      <c r="P296">
        <v>50.948819999999998</v>
      </c>
      <c r="Q296">
        <v>2022.5778499999999</v>
      </c>
      <c r="R296">
        <v>65.776210000000006</v>
      </c>
    </row>
    <row r="297" spans="1:18" x14ac:dyDescent="0.35">
      <c r="A297" s="20">
        <v>2024.2657899999999</v>
      </c>
      <c r="B297">
        <v>44.318370000000002</v>
      </c>
      <c r="C297">
        <v>2024.73803</v>
      </c>
      <c r="D297">
        <v>52.817070000000001</v>
      </c>
      <c r="E297">
        <v>2023.8019200000001</v>
      </c>
      <c r="F297">
        <v>67.382009999999994</v>
      </c>
      <c r="G297">
        <v>2022.1718599999999</v>
      </c>
      <c r="H297">
        <v>42.121969999999997</v>
      </c>
      <c r="I297">
        <v>2022.54421</v>
      </c>
      <c r="J297">
        <v>49.258879999999998</v>
      </c>
      <c r="K297">
        <v>2021.6935100000001</v>
      </c>
      <c r="L297">
        <v>64.409180000000006</v>
      </c>
      <c r="M297">
        <v>2023.13229</v>
      </c>
      <c r="N297">
        <v>43.121029999999998</v>
      </c>
      <c r="O297">
        <v>2023.58204</v>
      </c>
      <c r="P297">
        <v>50.880220000000001</v>
      </c>
      <c r="Q297">
        <v>2022.5958800000001</v>
      </c>
      <c r="R297">
        <v>65.700100000000006</v>
      </c>
    </row>
    <row r="298" spans="1:18" x14ac:dyDescent="0.35">
      <c r="A298" s="20">
        <v>2024.2959499999999</v>
      </c>
      <c r="B298">
        <v>44.268230000000003</v>
      </c>
      <c r="C298">
        <v>2024.7610500000001</v>
      </c>
      <c r="D298">
        <v>52.755200000000002</v>
      </c>
      <c r="E298">
        <v>2023.8244500000001</v>
      </c>
      <c r="F298">
        <v>67.312240000000003</v>
      </c>
      <c r="G298">
        <v>2022.1909599999999</v>
      </c>
      <c r="H298">
        <v>42.061239999999998</v>
      </c>
      <c r="I298">
        <v>2022.56088</v>
      </c>
      <c r="J298">
        <v>49.184910000000002</v>
      </c>
      <c r="K298">
        <v>2021.7071100000001</v>
      </c>
      <c r="L298">
        <v>64.327489999999997</v>
      </c>
      <c r="M298">
        <v>2023.15708</v>
      </c>
      <c r="N298">
        <v>43.065480000000001</v>
      </c>
      <c r="O298">
        <v>2023.6019200000001</v>
      </c>
      <c r="P298">
        <v>50.811660000000003</v>
      </c>
      <c r="Q298">
        <v>2022.6140399999999</v>
      </c>
      <c r="R298">
        <v>65.624030000000005</v>
      </c>
    </row>
    <row r="299" spans="1:18" x14ac:dyDescent="0.35">
      <c r="A299" s="20">
        <v>2024.3263099999999</v>
      </c>
      <c r="B299">
        <v>44.21819</v>
      </c>
      <c r="C299">
        <v>2024.7841699999999</v>
      </c>
      <c r="D299">
        <v>52.693359999999998</v>
      </c>
      <c r="E299">
        <v>2023.8471099999999</v>
      </c>
      <c r="F299">
        <v>67.242509999999996</v>
      </c>
      <c r="G299">
        <v>2022.2102299999999</v>
      </c>
      <c r="H299">
        <v>42.000599999999999</v>
      </c>
      <c r="I299">
        <v>2022.5776800000001</v>
      </c>
      <c r="J299">
        <v>49.110970000000002</v>
      </c>
      <c r="K299">
        <v>2021.72083</v>
      </c>
      <c r="L299">
        <v>64.245829999999998</v>
      </c>
      <c r="M299">
        <v>2023.1820499999999</v>
      </c>
      <c r="N299">
        <v>43.010039999999996</v>
      </c>
      <c r="O299">
        <v>2023.62192</v>
      </c>
      <c r="P299">
        <v>50.743130000000001</v>
      </c>
      <c r="Q299">
        <v>2022.6323400000001</v>
      </c>
      <c r="R299">
        <v>65.548000000000002</v>
      </c>
    </row>
    <row r="300" spans="1:18" x14ac:dyDescent="0.35">
      <c r="A300" s="20">
        <v>2024.35688</v>
      </c>
      <c r="B300">
        <v>44.16827</v>
      </c>
      <c r="C300">
        <v>2024.8073899999999</v>
      </c>
      <c r="D300">
        <v>52.631540000000001</v>
      </c>
      <c r="E300">
        <v>2023.8699200000001</v>
      </c>
      <c r="F300">
        <v>67.172820000000002</v>
      </c>
      <c r="G300">
        <v>2022.2296699999999</v>
      </c>
      <c r="H300">
        <v>41.940040000000003</v>
      </c>
      <c r="I300">
        <v>2022.5945999999999</v>
      </c>
      <c r="J300">
        <v>49.03707</v>
      </c>
      <c r="K300">
        <v>2021.73468</v>
      </c>
      <c r="L300">
        <v>64.164209999999997</v>
      </c>
      <c r="M300">
        <v>2023.20722</v>
      </c>
      <c r="N300">
        <v>42.954689999999999</v>
      </c>
      <c r="O300">
        <v>2023.64204</v>
      </c>
      <c r="P300">
        <v>50.674630000000001</v>
      </c>
      <c r="Q300">
        <v>2022.6507799999999</v>
      </c>
      <c r="R300">
        <v>65.472030000000004</v>
      </c>
    </row>
    <row r="301" spans="1:18" x14ac:dyDescent="0.35">
      <c r="A301" s="20">
        <v>2024.3876499999999</v>
      </c>
      <c r="B301">
        <v>44.118459999999999</v>
      </c>
      <c r="C301">
        <v>2024.8307199999999</v>
      </c>
      <c r="D301">
        <v>52.569749999999999</v>
      </c>
      <c r="E301">
        <v>2023.89285</v>
      </c>
      <c r="F301">
        <v>67.103179999999995</v>
      </c>
      <c r="G301">
        <v>2022.24927</v>
      </c>
      <c r="H301">
        <v>41.879570000000001</v>
      </c>
      <c r="I301">
        <v>2022.6116400000001</v>
      </c>
      <c r="J301">
        <v>48.963209999999997</v>
      </c>
      <c r="K301">
        <v>2021.74865</v>
      </c>
      <c r="L301">
        <v>64.082629999999995</v>
      </c>
      <c r="M301">
        <v>2023.2325699999999</v>
      </c>
      <c r="N301">
        <v>42.899450000000002</v>
      </c>
      <c r="O301">
        <v>2023.66227</v>
      </c>
      <c r="P301">
        <v>50.606160000000003</v>
      </c>
      <c r="Q301">
        <v>2022.6693499999999</v>
      </c>
      <c r="R301">
        <v>65.396100000000004</v>
      </c>
    </row>
    <row r="302" spans="1:18" x14ac:dyDescent="0.35">
      <c r="A302" s="20">
        <v>2024.4186199999999</v>
      </c>
      <c r="B302">
        <v>44.068759999999997</v>
      </c>
      <c r="C302">
        <v>2024.8541399999999</v>
      </c>
      <c r="D302">
        <v>52.507989999999999</v>
      </c>
      <c r="E302">
        <v>2023.9159299999999</v>
      </c>
      <c r="F302">
        <v>67.033590000000004</v>
      </c>
      <c r="G302">
        <v>2022.2690399999999</v>
      </c>
      <c r="H302">
        <v>41.819189999999999</v>
      </c>
      <c r="I302">
        <v>2022.6288099999999</v>
      </c>
      <c r="J302">
        <v>48.889400000000002</v>
      </c>
      <c r="K302">
        <v>2021.7627399999999</v>
      </c>
      <c r="L302">
        <v>64.001090000000005</v>
      </c>
      <c r="M302">
        <v>2023.25812</v>
      </c>
      <c r="N302">
        <v>42.844299999999997</v>
      </c>
      <c r="O302">
        <v>2023.68262</v>
      </c>
      <c r="P302">
        <v>50.53772</v>
      </c>
      <c r="Q302">
        <v>2022.68806</v>
      </c>
      <c r="R302">
        <v>65.320220000000006</v>
      </c>
    </row>
    <row r="303" spans="1:18" x14ac:dyDescent="0.35">
      <c r="A303" s="20">
        <v>2024.4498000000001</v>
      </c>
      <c r="B303">
        <v>44.019179999999999</v>
      </c>
      <c r="C303">
        <v>2024.8776800000001</v>
      </c>
      <c r="D303">
        <v>52.446249999999999</v>
      </c>
      <c r="E303">
        <v>2023.93914</v>
      </c>
      <c r="F303">
        <v>66.96405</v>
      </c>
      <c r="G303">
        <v>2022.2889700000001</v>
      </c>
      <c r="H303">
        <v>41.758890000000001</v>
      </c>
      <c r="I303">
        <v>2022.6460999999999</v>
      </c>
      <c r="J303">
        <v>48.815620000000003</v>
      </c>
      <c r="K303">
        <v>2021.7769599999999</v>
      </c>
      <c r="L303">
        <v>63.919589999999999</v>
      </c>
      <c r="M303">
        <v>2023.28386</v>
      </c>
      <c r="N303">
        <v>42.789259999999999</v>
      </c>
      <c r="O303">
        <v>2023.70308</v>
      </c>
      <c r="P303">
        <v>50.469320000000003</v>
      </c>
      <c r="Q303">
        <v>2022.7069100000001</v>
      </c>
      <c r="R303">
        <v>65.244380000000007</v>
      </c>
    </row>
    <row r="304" spans="1:18" x14ac:dyDescent="0.35">
      <c r="A304" s="20">
        <v>2024.48118</v>
      </c>
      <c r="B304">
        <v>43.969700000000003</v>
      </c>
      <c r="C304">
        <v>2024.90131</v>
      </c>
      <c r="D304">
        <v>52.384540000000001</v>
      </c>
      <c r="E304">
        <v>2023.9624899999999</v>
      </c>
      <c r="F304">
        <v>66.894549999999995</v>
      </c>
      <c r="G304">
        <v>2022.30908</v>
      </c>
      <c r="H304">
        <v>41.698680000000003</v>
      </c>
      <c r="I304">
        <v>2022.6635100000001</v>
      </c>
      <c r="J304">
        <v>48.741880000000002</v>
      </c>
      <c r="K304">
        <v>2021.7913100000001</v>
      </c>
      <c r="L304">
        <v>63.838120000000004</v>
      </c>
      <c r="M304">
        <v>2023.30978</v>
      </c>
      <c r="N304">
        <v>42.73433</v>
      </c>
      <c r="O304">
        <v>2023.7236600000001</v>
      </c>
      <c r="P304">
        <v>50.400950000000002</v>
      </c>
      <c r="Q304">
        <v>2022.7258999999999</v>
      </c>
      <c r="R304">
        <v>65.168589999999995</v>
      </c>
    </row>
    <row r="305" spans="1:18" x14ac:dyDescent="0.35">
      <c r="A305" s="20">
        <v>2024.51277</v>
      </c>
      <c r="B305">
        <v>43.920349999999999</v>
      </c>
      <c r="C305">
        <v>2024.9250400000001</v>
      </c>
      <c r="D305">
        <v>52.322859999999999</v>
      </c>
      <c r="E305">
        <v>2023.98597</v>
      </c>
      <c r="F305">
        <v>66.825109999999995</v>
      </c>
      <c r="G305">
        <v>2022.32935</v>
      </c>
      <c r="H305">
        <v>41.638559999999998</v>
      </c>
      <c r="I305">
        <v>2022.6810499999999</v>
      </c>
      <c r="J305">
        <v>48.668190000000003</v>
      </c>
      <c r="K305">
        <v>2021.8057799999999</v>
      </c>
      <c r="L305">
        <v>63.756689999999999</v>
      </c>
      <c r="M305">
        <v>2023.33591</v>
      </c>
      <c r="N305">
        <v>42.679490000000001</v>
      </c>
      <c r="O305">
        <v>2023.7443499999999</v>
      </c>
      <c r="P305">
        <v>50.332619999999999</v>
      </c>
      <c r="Q305">
        <v>2022.74503</v>
      </c>
      <c r="R305">
        <v>65.092849999999999</v>
      </c>
    </row>
    <row r="306" spans="1:18" x14ac:dyDescent="0.35">
      <c r="A306" s="20">
        <v>2024.54456</v>
      </c>
      <c r="B306">
        <v>43.871099999999998</v>
      </c>
      <c r="C306">
        <v>2024.9488899999999</v>
      </c>
      <c r="D306">
        <v>52.261200000000002</v>
      </c>
      <c r="E306">
        <v>2024.0096000000001</v>
      </c>
      <c r="F306">
        <v>66.755709999999993</v>
      </c>
      <c r="G306">
        <v>2022.34979</v>
      </c>
      <c r="H306">
        <v>41.578519999999997</v>
      </c>
      <c r="I306">
        <v>2022.6987200000001</v>
      </c>
      <c r="J306">
        <v>48.594540000000002</v>
      </c>
      <c r="K306">
        <v>2021.8203699999999</v>
      </c>
      <c r="L306">
        <v>63.675310000000003</v>
      </c>
      <c r="M306">
        <v>2023.36222</v>
      </c>
      <c r="N306">
        <v>42.624760000000002</v>
      </c>
      <c r="O306">
        <v>2023.7651699999999</v>
      </c>
      <c r="P306">
        <v>50.264319999999998</v>
      </c>
      <c r="Q306">
        <v>2022.7643</v>
      </c>
      <c r="R306">
        <v>65.017160000000004</v>
      </c>
    </row>
    <row r="307" spans="1:18" x14ac:dyDescent="0.35">
      <c r="A307" s="20">
        <v>2024.57656</v>
      </c>
      <c r="B307">
        <v>43.821980000000003</v>
      </c>
      <c r="C307">
        <v>2024.9728299999999</v>
      </c>
      <c r="D307">
        <v>52.199570000000001</v>
      </c>
      <c r="E307">
        <v>2024.0333599999999</v>
      </c>
      <c r="F307">
        <v>66.686350000000004</v>
      </c>
      <c r="G307">
        <v>2022.3704</v>
      </c>
      <c r="H307">
        <v>41.518569999999997</v>
      </c>
      <c r="I307">
        <v>2022.71651</v>
      </c>
      <c r="J307">
        <v>48.520919999999997</v>
      </c>
      <c r="K307">
        <v>2021.8351</v>
      </c>
      <c r="L307">
        <v>63.593960000000003</v>
      </c>
      <c r="M307">
        <v>2023.3887299999999</v>
      </c>
      <c r="N307">
        <v>42.570140000000002</v>
      </c>
      <c r="O307">
        <v>2023.7861</v>
      </c>
      <c r="P307">
        <v>50.19605</v>
      </c>
      <c r="Q307">
        <v>2022.7837099999999</v>
      </c>
      <c r="R307">
        <v>64.941519999999997</v>
      </c>
    </row>
    <row r="308" spans="1:18" x14ac:dyDescent="0.35">
      <c r="A308" s="20">
        <v>2024.60877</v>
      </c>
      <c r="B308">
        <v>43.772959999999998</v>
      </c>
      <c r="C308">
        <v>2024.9968799999999</v>
      </c>
      <c r="D308">
        <v>52.137970000000003</v>
      </c>
      <c r="E308">
        <v>2024.05726</v>
      </c>
      <c r="F308">
        <v>66.617050000000006</v>
      </c>
      <c r="G308">
        <v>2022.3911900000001</v>
      </c>
      <c r="H308">
        <v>41.458710000000004</v>
      </c>
      <c r="I308">
        <v>2022.73443</v>
      </c>
      <c r="J308">
        <v>48.44735</v>
      </c>
      <c r="K308">
        <v>2021.84995</v>
      </c>
      <c r="L308">
        <v>63.512650000000001</v>
      </c>
      <c r="M308">
        <v>2023.41543</v>
      </c>
      <c r="N308">
        <v>42.515619999999998</v>
      </c>
      <c r="O308">
        <v>2023.8071500000001</v>
      </c>
      <c r="P308">
        <v>50.127809999999997</v>
      </c>
      <c r="Q308">
        <v>2022.8032700000001</v>
      </c>
      <c r="R308">
        <v>64.865920000000003</v>
      </c>
    </row>
    <row r="309" spans="1:18" x14ac:dyDescent="0.35">
      <c r="A309" s="20">
        <v>2024.6411900000001</v>
      </c>
      <c r="B309">
        <v>43.724069999999998</v>
      </c>
      <c r="C309">
        <v>2025.0210300000001</v>
      </c>
      <c r="D309">
        <v>52.0764</v>
      </c>
      <c r="E309">
        <v>2024.08131</v>
      </c>
      <c r="F309">
        <v>66.547790000000006</v>
      </c>
      <c r="G309">
        <v>2022.4121399999999</v>
      </c>
      <c r="H309">
        <v>41.398940000000003</v>
      </c>
      <c r="I309">
        <v>2022.7524699999999</v>
      </c>
      <c r="J309">
        <v>48.373820000000002</v>
      </c>
      <c r="K309">
        <v>2021.86493</v>
      </c>
      <c r="L309">
        <v>63.431379999999997</v>
      </c>
      <c r="M309">
        <v>2023.4423300000001</v>
      </c>
      <c r="N309">
        <v>42.461199999999998</v>
      </c>
      <c r="O309">
        <v>2023.8283200000001</v>
      </c>
      <c r="P309">
        <v>50.059609999999999</v>
      </c>
      <c r="Q309">
        <v>2022.82296</v>
      </c>
      <c r="R309">
        <v>64.790379999999999</v>
      </c>
    </row>
    <row r="310" spans="1:18" x14ac:dyDescent="0.35">
      <c r="A310" s="20">
        <v>2024.67382</v>
      </c>
      <c r="B310">
        <v>43.675280000000001</v>
      </c>
      <c r="C310">
        <v>2025.04529</v>
      </c>
      <c r="D310">
        <v>52.014850000000003</v>
      </c>
      <c r="E310">
        <v>2024.1054899999999</v>
      </c>
      <c r="F310">
        <v>66.478579999999994</v>
      </c>
      <c r="G310">
        <v>2022.43327</v>
      </c>
      <c r="H310">
        <v>41.33925</v>
      </c>
      <c r="I310">
        <v>2022.77064</v>
      </c>
      <c r="J310">
        <v>48.300330000000002</v>
      </c>
      <c r="K310">
        <v>2021.88004</v>
      </c>
      <c r="L310">
        <v>63.350149999999999</v>
      </c>
      <c r="M310">
        <v>2023.4694199999999</v>
      </c>
      <c r="N310">
        <v>42.406889999999997</v>
      </c>
      <c r="O310">
        <v>2023.84961</v>
      </c>
      <c r="P310">
        <v>49.99145</v>
      </c>
      <c r="Q310">
        <v>2022.8427999999999</v>
      </c>
      <c r="R310">
        <v>64.714879999999994</v>
      </c>
    </row>
    <row r="311" spans="1:18" x14ac:dyDescent="0.35">
      <c r="A311" s="20">
        <v>2024.7066500000001</v>
      </c>
      <c r="B311">
        <v>43.626620000000003</v>
      </c>
      <c r="C311">
        <v>2025.0696600000001</v>
      </c>
      <c r="D311">
        <v>51.953330000000001</v>
      </c>
      <c r="E311">
        <v>2024.1298200000001</v>
      </c>
      <c r="F311">
        <v>66.40943</v>
      </c>
      <c r="G311">
        <v>2022.4545599999999</v>
      </c>
      <c r="H311">
        <v>41.27966</v>
      </c>
      <c r="I311">
        <v>2022.7889399999999</v>
      </c>
      <c r="J311">
        <v>48.226880000000001</v>
      </c>
      <c r="K311">
        <v>2021.89528</v>
      </c>
      <c r="L311">
        <v>63.268949999999997</v>
      </c>
      <c r="M311">
        <v>2023.4967200000001</v>
      </c>
      <c r="N311">
        <v>42.352690000000003</v>
      </c>
      <c r="O311">
        <v>2023.87102</v>
      </c>
      <c r="P311">
        <v>49.923310000000001</v>
      </c>
      <c r="Q311">
        <v>2022.86277</v>
      </c>
      <c r="R311">
        <v>64.639430000000004</v>
      </c>
    </row>
    <row r="312" spans="1:18" x14ac:dyDescent="0.35">
      <c r="A312" s="20">
        <v>2024.7397000000001</v>
      </c>
      <c r="B312">
        <v>43.578069999999997</v>
      </c>
      <c r="C312">
        <v>2025.09413</v>
      </c>
      <c r="D312">
        <v>51.891840000000002</v>
      </c>
      <c r="E312">
        <v>2024.15428</v>
      </c>
      <c r="F312">
        <v>66.340310000000002</v>
      </c>
      <c r="G312">
        <v>2022.47603</v>
      </c>
      <c r="H312">
        <v>41.220149999999997</v>
      </c>
      <c r="I312">
        <v>2022.80737</v>
      </c>
      <c r="J312">
        <v>48.153480000000002</v>
      </c>
      <c r="K312">
        <v>2021.9106400000001</v>
      </c>
      <c r="L312">
        <v>63.187800000000003</v>
      </c>
      <c r="M312">
        <v>2023.52421</v>
      </c>
      <c r="N312">
        <v>42.298589999999997</v>
      </c>
      <c r="O312">
        <v>2023.89255</v>
      </c>
      <c r="P312">
        <v>49.85521</v>
      </c>
      <c r="Q312">
        <v>2022.8829000000001</v>
      </c>
      <c r="R312">
        <v>64.564019999999999</v>
      </c>
    </row>
    <row r="313" spans="1:18" x14ac:dyDescent="0.35">
      <c r="A313" s="20">
        <v>2024.77296</v>
      </c>
      <c r="B313">
        <v>43.529640000000001</v>
      </c>
      <c r="C313">
        <v>2025.1187</v>
      </c>
      <c r="D313">
        <v>51.830379999999998</v>
      </c>
      <c r="E313">
        <v>2024.1788899999999</v>
      </c>
      <c r="F313">
        <v>66.271249999999995</v>
      </c>
      <c r="G313">
        <v>2022.4976799999999</v>
      </c>
      <c r="H313">
        <v>41.160730000000001</v>
      </c>
      <c r="I313">
        <v>2022.82592</v>
      </c>
      <c r="J313">
        <v>48.080109999999998</v>
      </c>
      <c r="K313">
        <v>2021.92614</v>
      </c>
      <c r="L313">
        <v>63.10669</v>
      </c>
      <c r="M313">
        <v>2023.55189</v>
      </c>
      <c r="N313">
        <v>42.244599999999998</v>
      </c>
      <c r="O313">
        <v>2023.91419</v>
      </c>
      <c r="P313">
        <v>49.787149999999997</v>
      </c>
      <c r="Q313">
        <v>2022.9031600000001</v>
      </c>
      <c r="R313">
        <v>64.488669999999999</v>
      </c>
    </row>
    <row r="314" spans="1:18" x14ac:dyDescent="0.35">
      <c r="A314" s="20">
        <v>2024.8064300000001</v>
      </c>
      <c r="B314">
        <v>43.48133</v>
      </c>
      <c r="C314">
        <v>2025.14338</v>
      </c>
      <c r="D314">
        <v>51.768949999999997</v>
      </c>
      <c r="E314">
        <v>2024.20364</v>
      </c>
      <c r="F314">
        <v>66.202240000000003</v>
      </c>
      <c r="G314">
        <v>2022.5195000000001</v>
      </c>
      <c r="H314">
        <v>41.101399999999998</v>
      </c>
      <c r="I314">
        <v>2022.8446100000001</v>
      </c>
      <c r="J314">
        <v>48.006790000000002</v>
      </c>
      <c r="K314">
        <v>2021.9417699999999</v>
      </c>
      <c r="L314">
        <v>63.02561</v>
      </c>
      <c r="M314">
        <v>2023.57978</v>
      </c>
      <c r="N314">
        <v>42.190710000000003</v>
      </c>
      <c r="O314">
        <v>2023.93596</v>
      </c>
      <c r="P314">
        <v>49.719119999999997</v>
      </c>
      <c r="Q314">
        <v>2022.9235699999999</v>
      </c>
      <c r="R314">
        <v>64.41337</v>
      </c>
    </row>
    <row r="315" spans="1:18" x14ac:dyDescent="0.35">
      <c r="A315" s="20">
        <v>2024.8401200000001</v>
      </c>
      <c r="B315">
        <v>43.433129999999998</v>
      </c>
      <c r="C315">
        <v>2025.1681699999999</v>
      </c>
      <c r="D315">
        <v>51.707560000000001</v>
      </c>
      <c r="E315">
        <v>2024.2285400000001</v>
      </c>
      <c r="F315">
        <v>66.133279999999999</v>
      </c>
      <c r="G315">
        <v>2022.5414900000001</v>
      </c>
      <c r="H315">
        <v>41.042169999999999</v>
      </c>
      <c r="I315">
        <v>2022.8634199999999</v>
      </c>
      <c r="J315">
        <v>47.933509999999998</v>
      </c>
      <c r="K315">
        <v>2021.9575299999999</v>
      </c>
      <c r="L315">
        <v>62.944580000000002</v>
      </c>
      <c r="M315">
        <v>2023.60787</v>
      </c>
      <c r="N315">
        <v>42.13693</v>
      </c>
      <c r="O315">
        <v>2023.95786</v>
      </c>
      <c r="P315">
        <v>49.651119999999999</v>
      </c>
      <c r="Q315">
        <v>2022.9441300000001</v>
      </c>
      <c r="R315">
        <v>64.33811</v>
      </c>
    </row>
    <row r="316" spans="1:18" x14ac:dyDescent="0.35">
      <c r="A316" s="20">
        <v>2024.87402</v>
      </c>
      <c r="B316">
        <v>43.38505</v>
      </c>
      <c r="C316">
        <v>2025.1930600000001</v>
      </c>
      <c r="D316">
        <v>51.646189999999997</v>
      </c>
      <c r="E316">
        <v>2024.2535700000001</v>
      </c>
      <c r="F316">
        <v>66.064359999999994</v>
      </c>
      <c r="G316">
        <v>2022.56366</v>
      </c>
      <c r="H316">
        <v>40.983020000000003</v>
      </c>
      <c r="I316">
        <v>2022.8823600000001</v>
      </c>
      <c r="J316">
        <v>47.860280000000003</v>
      </c>
      <c r="K316">
        <v>2021.9734100000001</v>
      </c>
      <c r="L316">
        <v>62.863590000000002</v>
      </c>
      <c r="M316">
        <v>2023.63615</v>
      </c>
      <c r="N316">
        <v>42.083260000000003</v>
      </c>
      <c r="O316">
        <v>2023.9798699999999</v>
      </c>
      <c r="P316">
        <v>49.583159999999999</v>
      </c>
      <c r="Q316">
        <v>2022.9648299999999</v>
      </c>
      <c r="R316">
        <v>64.262910000000005</v>
      </c>
    </row>
    <row r="317" spans="1:18" x14ac:dyDescent="0.35">
      <c r="A317" s="20">
        <v>2024.90813</v>
      </c>
      <c r="B317">
        <v>43.3371</v>
      </c>
      <c r="C317">
        <v>2025.2180599999999</v>
      </c>
      <c r="D317">
        <v>51.584850000000003</v>
      </c>
      <c r="E317">
        <v>2024.2787599999999</v>
      </c>
      <c r="F317">
        <v>65.995500000000007</v>
      </c>
      <c r="G317">
        <v>2022.58601</v>
      </c>
      <c r="H317">
        <v>40.923960000000001</v>
      </c>
      <c r="I317">
        <v>2022.9014400000001</v>
      </c>
      <c r="J317">
        <v>47.787080000000003</v>
      </c>
      <c r="K317">
        <v>2021.9894300000001</v>
      </c>
      <c r="L317">
        <v>62.782640000000001</v>
      </c>
      <c r="M317">
        <v>2023.66464</v>
      </c>
      <c r="N317">
        <v>42.029699999999998</v>
      </c>
      <c r="O317">
        <v>2024.0020099999999</v>
      </c>
      <c r="P317">
        <v>49.515230000000003</v>
      </c>
      <c r="Q317">
        <v>2022.98567</v>
      </c>
      <c r="R317">
        <v>64.187759999999997</v>
      </c>
    </row>
    <row r="318" spans="1:18" x14ac:dyDescent="0.35">
      <c r="A318" s="20">
        <v>2024.94246</v>
      </c>
      <c r="B318">
        <v>43.289259999999999</v>
      </c>
      <c r="C318">
        <v>2025.24316</v>
      </c>
      <c r="D318">
        <v>51.52355</v>
      </c>
      <c r="E318">
        <v>2024.3040800000001</v>
      </c>
      <c r="F318">
        <v>65.926689999999994</v>
      </c>
      <c r="G318">
        <v>2022.60853</v>
      </c>
      <c r="H318">
        <v>40.865000000000002</v>
      </c>
      <c r="I318">
        <v>2022.92064</v>
      </c>
      <c r="J318">
        <v>47.713929999999998</v>
      </c>
      <c r="K318">
        <v>2022.00559</v>
      </c>
      <c r="L318">
        <v>62.701720000000002</v>
      </c>
      <c r="M318">
        <v>2023.6933300000001</v>
      </c>
      <c r="N318">
        <v>41.976239999999997</v>
      </c>
      <c r="O318">
        <v>2024.0242599999999</v>
      </c>
      <c r="P318">
        <v>49.447339999999997</v>
      </c>
      <c r="Q318">
        <v>2023.00667</v>
      </c>
      <c r="R318">
        <v>64.112650000000002</v>
      </c>
    </row>
    <row r="319" spans="1:18" x14ac:dyDescent="0.35">
      <c r="A319" s="20">
        <v>2024.9770000000001</v>
      </c>
      <c r="B319">
        <v>43.241540000000001</v>
      </c>
      <c r="C319">
        <v>2025.26837</v>
      </c>
      <c r="D319">
        <v>51.46228</v>
      </c>
      <c r="E319">
        <v>2024.3295499999999</v>
      </c>
      <c r="F319">
        <v>65.857919999999993</v>
      </c>
      <c r="G319">
        <v>2022.63123</v>
      </c>
      <c r="H319">
        <v>40.806130000000003</v>
      </c>
      <c r="I319">
        <v>2022.9399800000001</v>
      </c>
      <c r="J319">
        <v>47.640819999999998</v>
      </c>
      <c r="K319">
        <v>2022.02187</v>
      </c>
      <c r="L319">
        <v>62.620849999999997</v>
      </c>
      <c r="M319">
        <v>2023.7222200000001</v>
      </c>
      <c r="N319">
        <v>41.922899999999998</v>
      </c>
      <c r="O319">
        <v>2024.04664</v>
      </c>
      <c r="P319">
        <v>49.379480000000001</v>
      </c>
      <c r="Q319">
        <v>2023.02781</v>
      </c>
      <c r="R319">
        <v>64.037599999999998</v>
      </c>
    </row>
    <row r="320" spans="1:18" x14ac:dyDescent="0.35">
      <c r="A320" s="20">
        <v>2025.0117600000001</v>
      </c>
      <c r="B320">
        <v>43.193939999999998</v>
      </c>
      <c r="C320">
        <v>2025.29369</v>
      </c>
      <c r="D320">
        <v>51.401049999999998</v>
      </c>
      <c r="E320">
        <v>2024.35517</v>
      </c>
      <c r="F320">
        <v>65.789209999999997</v>
      </c>
      <c r="G320">
        <v>2022.6541099999999</v>
      </c>
      <c r="H320">
        <v>40.747340000000001</v>
      </c>
      <c r="I320">
        <v>2022.9594500000001</v>
      </c>
      <c r="J320">
        <v>47.56776</v>
      </c>
      <c r="K320">
        <v>2022.03829</v>
      </c>
      <c r="L320">
        <v>62.540019999999998</v>
      </c>
      <c r="M320">
        <v>2023.7513200000001</v>
      </c>
      <c r="N320">
        <v>41.869660000000003</v>
      </c>
      <c r="O320">
        <v>2024.06915</v>
      </c>
      <c r="P320">
        <v>49.311660000000003</v>
      </c>
      <c r="Q320">
        <v>2023.04909</v>
      </c>
      <c r="R320">
        <v>63.962589999999999</v>
      </c>
    </row>
    <row r="321" spans="1:18" x14ac:dyDescent="0.35">
      <c r="A321" s="20">
        <v>2025.04674</v>
      </c>
      <c r="B321">
        <v>43.146459999999998</v>
      </c>
      <c r="C321">
        <v>2025.3191099999999</v>
      </c>
      <c r="D321">
        <v>51.339849999999998</v>
      </c>
      <c r="E321">
        <v>2024.38093</v>
      </c>
      <c r="F321">
        <v>65.72054</v>
      </c>
      <c r="G321">
        <v>2022.67716</v>
      </c>
      <c r="H321">
        <v>40.688650000000003</v>
      </c>
      <c r="I321">
        <v>2022.9790499999999</v>
      </c>
      <c r="J321">
        <v>47.494729999999997</v>
      </c>
      <c r="K321">
        <v>2022.05484</v>
      </c>
      <c r="L321">
        <v>62.459229999999998</v>
      </c>
      <c r="M321">
        <v>2023.78061</v>
      </c>
      <c r="N321">
        <v>41.81653</v>
      </c>
      <c r="O321">
        <v>2024.09178</v>
      </c>
      <c r="P321">
        <v>49.243870000000001</v>
      </c>
      <c r="Q321">
        <v>2023.07053</v>
      </c>
      <c r="R321">
        <v>63.887639999999998</v>
      </c>
    </row>
    <row r="322" spans="1:18" x14ac:dyDescent="0.35">
      <c r="A322" s="20">
        <v>2025.0819300000001</v>
      </c>
      <c r="B322">
        <v>43.0991</v>
      </c>
      <c r="C322">
        <v>2025.34464</v>
      </c>
      <c r="D322">
        <v>51.278680000000001</v>
      </c>
      <c r="E322">
        <v>2024.4068400000001</v>
      </c>
      <c r="F322">
        <v>65.651929999999993</v>
      </c>
      <c r="G322">
        <v>2022.7003999999999</v>
      </c>
      <c r="H322">
        <v>40.63006</v>
      </c>
      <c r="I322">
        <v>2022.9987799999999</v>
      </c>
      <c r="J322">
        <v>47.421750000000003</v>
      </c>
      <c r="K322">
        <v>2022.0715299999999</v>
      </c>
      <c r="L322">
        <v>62.378480000000003</v>
      </c>
      <c r="M322">
        <v>2023.8101200000001</v>
      </c>
      <c r="N322">
        <v>41.763509999999997</v>
      </c>
      <c r="O322">
        <v>2024.1145300000001</v>
      </c>
      <c r="P322">
        <v>49.176119999999997</v>
      </c>
      <c r="Q322">
        <v>2023.09211</v>
      </c>
      <c r="R322">
        <v>63.812730000000002</v>
      </c>
    </row>
    <row r="323" spans="1:18" x14ac:dyDescent="0.35">
      <c r="A323" s="20">
        <v>2025.11734</v>
      </c>
      <c r="B323">
        <v>43.051859999999998</v>
      </c>
      <c r="C323">
        <v>2025.3702699999999</v>
      </c>
      <c r="D323">
        <v>51.217550000000003</v>
      </c>
      <c r="E323">
        <v>2024.4329</v>
      </c>
      <c r="F323">
        <v>65.583370000000002</v>
      </c>
      <c r="G323">
        <v>2022.72381</v>
      </c>
      <c r="H323">
        <v>40.571550000000002</v>
      </c>
      <c r="I323">
        <v>2023.01864</v>
      </c>
      <c r="J323">
        <v>47.348820000000003</v>
      </c>
      <c r="K323">
        <v>2022.08835</v>
      </c>
      <c r="L323">
        <v>62.29777</v>
      </c>
      <c r="M323">
        <v>2023.8398299999999</v>
      </c>
      <c r="N323">
        <v>41.710610000000003</v>
      </c>
      <c r="O323">
        <v>2024.13741</v>
      </c>
      <c r="P323">
        <v>49.108400000000003</v>
      </c>
      <c r="Q323">
        <v>2023.11384</v>
      </c>
      <c r="R323">
        <v>63.737879999999997</v>
      </c>
    </row>
    <row r="324" spans="1:18" x14ac:dyDescent="0.35">
      <c r="A324" s="20">
        <v>2025.1529599999999</v>
      </c>
      <c r="B324">
        <v>43.004730000000002</v>
      </c>
      <c r="C324">
        <v>2025.3960199999999</v>
      </c>
      <c r="D324">
        <v>51.156460000000003</v>
      </c>
      <c r="E324">
        <v>2024.4591</v>
      </c>
      <c r="F324">
        <v>65.514859999999999</v>
      </c>
      <c r="G324">
        <v>2022.7474099999999</v>
      </c>
      <c r="H324">
        <v>40.51314</v>
      </c>
      <c r="I324">
        <v>2023.03864</v>
      </c>
      <c r="J324">
        <v>47.275930000000002</v>
      </c>
      <c r="K324">
        <v>2022.1052999999999</v>
      </c>
      <c r="L324">
        <v>62.217109999999998</v>
      </c>
      <c r="M324">
        <v>2023.8697400000001</v>
      </c>
      <c r="N324">
        <v>41.657809999999998</v>
      </c>
      <c r="O324">
        <v>2024.16041</v>
      </c>
      <c r="P324">
        <v>49.04072</v>
      </c>
      <c r="Q324">
        <v>2023.13572</v>
      </c>
      <c r="R324">
        <v>63.663080000000001</v>
      </c>
    </row>
    <row r="325" spans="1:18" x14ac:dyDescent="0.35">
      <c r="A325" s="20">
        <v>2025.18878</v>
      </c>
      <c r="B325">
        <v>42.957729999999998</v>
      </c>
      <c r="C325">
        <v>2025.4218599999999</v>
      </c>
      <c r="D325">
        <v>51.095410000000001</v>
      </c>
      <c r="E325">
        <v>2024.4854600000001</v>
      </c>
      <c r="F325">
        <v>65.446399999999997</v>
      </c>
      <c r="G325">
        <v>2022.7711899999999</v>
      </c>
      <c r="H325">
        <v>40.454819999999998</v>
      </c>
      <c r="I325">
        <v>2023.0587800000001</v>
      </c>
      <c r="J325">
        <v>47.20308</v>
      </c>
      <c r="K325">
        <v>2022.12239</v>
      </c>
      <c r="L325">
        <v>62.136479999999999</v>
      </c>
      <c r="M325">
        <v>2023.89986</v>
      </c>
      <c r="N325">
        <v>41.605119999999999</v>
      </c>
      <c r="O325">
        <v>2024.18354</v>
      </c>
      <c r="P325">
        <v>48.97307</v>
      </c>
      <c r="Q325">
        <v>2023.1577500000001</v>
      </c>
      <c r="R325">
        <v>63.588329999999999</v>
      </c>
    </row>
    <row r="326" spans="1:18" x14ac:dyDescent="0.35">
      <c r="A326" s="20">
        <v>2025.2248199999999</v>
      </c>
      <c r="B326">
        <v>42.910829999999997</v>
      </c>
      <c r="C326">
        <v>2025.4478200000001</v>
      </c>
      <c r="D326">
        <v>51.034390000000002</v>
      </c>
      <c r="E326">
        <v>2024.51196</v>
      </c>
      <c r="F326">
        <v>65.377989999999997</v>
      </c>
      <c r="G326">
        <v>2022.7951499999999</v>
      </c>
      <c r="H326">
        <v>40.396590000000003</v>
      </c>
      <c r="I326">
        <v>2023.0790500000001</v>
      </c>
      <c r="J326">
        <v>47.130270000000003</v>
      </c>
      <c r="K326">
        <v>2022.1396199999999</v>
      </c>
      <c r="L326">
        <v>62.055900000000001</v>
      </c>
      <c r="M326">
        <v>2023.93019</v>
      </c>
      <c r="N326">
        <v>41.552549999999997</v>
      </c>
      <c r="O326">
        <v>2024.2067999999999</v>
      </c>
      <c r="P326">
        <v>48.905459999999998</v>
      </c>
      <c r="Q326">
        <v>2023.17994</v>
      </c>
      <c r="R326">
        <v>63.513629999999999</v>
      </c>
    </row>
    <row r="327" spans="1:18" x14ac:dyDescent="0.35">
      <c r="A327" s="20">
        <v>2025.2610500000001</v>
      </c>
      <c r="B327">
        <v>42.864049999999999</v>
      </c>
      <c r="C327">
        <v>2025.47388</v>
      </c>
      <c r="D327">
        <v>50.973410000000001</v>
      </c>
      <c r="E327">
        <v>2024.5386100000001</v>
      </c>
      <c r="F327">
        <v>65.309629999999999</v>
      </c>
      <c r="G327">
        <v>2022.8192899999999</v>
      </c>
      <c r="H327">
        <v>40.338459999999998</v>
      </c>
      <c r="I327">
        <v>2023.0994499999999</v>
      </c>
      <c r="J327">
        <v>47.057510000000001</v>
      </c>
      <c r="K327">
        <v>2022.15698</v>
      </c>
      <c r="L327">
        <v>61.975360000000002</v>
      </c>
      <c r="M327">
        <v>2023.96073</v>
      </c>
      <c r="N327">
        <v>41.500079999999997</v>
      </c>
      <c r="O327">
        <v>2024.23018</v>
      </c>
      <c r="P327">
        <v>48.837890000000002</v>
      </c>
      <c r="Q327">
        <v>2023.20227</v>
      </c>
      <c r="R327">
        <v>63.438980000000001</v>
      </c>
    </row>
    <row r="328" spans="1:18" x14ac:dyDescent="0.35">
      <c r="A328" s="20">
        <v>2025.2974999999999</v>
      </c>
      <c r="B328">
        <v>42.81738</v>
      </c>
      <c r="C328">
        <v>2025.5000500000001</v>
      </c>
      <c r="D328">
        <v>50.912469999999999</v>
      </c>
      <c r="E328">
        <v>2024.5654099999999</v>
      </c>
      <c r="F328">
        <v>65.241320000000002</v>
      </c>
      <c r="G328">
        <v>2022.8436099999999</v>
      </c>
      <c r="H328">
        <v>40.280430000000003</v>
      </c>
      <c r="I328">
        <v>2023.1199899999999</v>
      </c>
      <c r="J328">
        <v>46.984789999999997</v>
      </c>
      <c r="K328">
        <v>2022.1744799999999</v>
      </c>
      <c r="L328">
        <v>61.894849999999998</v>
      </c>
      <c r="M328">
        <v>2023.9914799999999</v>
      </c>
      <c r="N328">
        <v>41.44773</v>
      </c>
      <c r="O328">
        <v>2024.25369</v>
      </c>
      <c r="P328">
        <v>48.770350000000001</v>
      </c>
      <c r="Q328">
        <v>2023.2247500000001</v>
      </c>
      <c r="R328">
        <v>63.36439</v>
      </c>
    </row>
    <row r="329" spans="1:18" x14ac:dyDescent="0.35">
      <c r="A329" s="20">
        <v>2025.3341399999999</v>
      </c>
      <c r="B329">
        <v>42.770829999999997</v>
      </c>
      <c r="C329">
        <v>2025.5263299999999</v>
      </c>
      <c r="D329">
        <v>50.851570000000002</v>
      </c>
      <c r="E329">
        <v>2024.5923600000001</v>
      </c>
      <c r="F329">
        <v>65.173069999999996</v>
      </c>
      <c r="G329">
        <v>2022.8681200000001</v>
      </c>
      <c r="H329">
        <v>40.222479999999997</v>
      </c>
      <c r="I329">
        <v>2023.14066</v>
      </c>
      <c r="J329">
        <v>46.912120000000002</v>
      </c>
      <c r="K329">
        <v>2022.1921199999999</v>
      </c>
      <c r="L329">
        <v>61.814399999999999</v>
      </c>
      <c r="M329">
        <v>2024.02243</v>
      </c>
      <c r="N329">
        <v>41.395490000000002</v>
      </c>
      <c r="O329">
        <v>2024.2773199999999</v>
      </c>
      <c r="P329">
        <v>48.702849999999998</v>
      </c>
      <c r="Q329">
        <v>2023.24739</v>
      </c>
      <c r="R329">
        <v>63.289839999999998</v>
      </c>
    </row>
    <row r="330" spans="1:18" x14ac:dyDescent="0.35">
      <c r="A330" s="20">
        <v>2025.3709799999999</v>
      </c>
      <c r="B330">
        <v>42.724379999999996</v>
      </c>
      <c r="C330">
        <v>2025.5527099999999</v>
      </c>
      <c r="D330">
        <v>50.790709999999997</v>
      </c>
      <c r="E330">
        <v>2024.6194599999999</v>
      </c>
      <c r="F330">
        <v>65.104860000000002</v>
      </c>
      <c r="G330">
        <v>2022.8928100000001</v>
      </c>
      <c r="H330">
        <v>40.164639999999999</v>
      </c>
      <c r="I330">
        <v>2023.16147</v>
      </c>
      <c r="J330">
        <v>46.839489999999998</v>
      </c>
      <c r="K330">
        <v>2022.2098900000001</v>
      </c>
      <c r="L330">
        <v>61.733980000000003</v>
      </c>
      <c r="M330">
        <v>2024.0536</v>
      </c>
      <c r="N330">
        <v>41.34337</v>
      </c>
      <c r="O330">
        <v>2024.3010899999999</v>
      </c>
      <c r="P330">
        <v>48.635379999999998</v>
      </c>
      <c r="Q330">
        <v>2023.27018</v>
      </c>
      <c r="R330">
        <v>63.215350000000001</v>
      </c>
    </row>
    <row r="331" spans="1:18" x14ac:dyDescent="0.35">
      <c r="A331" s="20">
        <v>2025.4080200000001</v>
      </c>
      <c r="B331">
        <v>42.678049999999999</v>
      </c>
      <c r="C331">
        <v>2025.5791999999999</v>
      </c>
      <c r="D331">
        <v>50.729889999999997</v>
      </c>
      <c r="E331">
        <v>2024.64671</v>
      </c>
      <c r="F331">
        <v>65.036709999999999</v>
      </c>
      <c r="G331">
        <v>2022.91768</v>
      </c>
      <c r="H331">
        <v>40.106879999999997</v>
      </c>
      <c r="I331">
        <v>2023.1824200000001</v>
      </c>
      <c r="J331">
        <v>46.766910000000003</v>
      </c>
      <c r="K331">
        <v>2022.2277999999999</v>
      </c>
      <c r="L331">
        <v>61.65361</v>
      </c>
      <c r="M331">
        <v>2024.0849700000001</v>
      </c>
      <c r="N331">
        <v>41.291359999999997</v>
      </c>
      <c r="O331">
        <v>2024.3249800000001</v>
      </c>
      <c r="P331">
        <v>48.567950000000003</v>
      </c>
      <c r="Q331">
        <v>2023.29312</v>
      </c>
      <c r="R331">
        <v>63.140909999999998</v>
      </c>
    </row>
    <row r="332" spans="1:18" x14ac:dyDescent="0.35">
      <c r="A332" s="20">
        <v>2025.44525</v>
      </c>
      <c r="B332">
        <v>42.631819999999998</v>
      </c>
      <c r="C332">
        <v>2025.6058</v>
      </c>
      <c r="D332">
        <v>50.669110000000003</v>
      </c>
      <c r="E332">
        <v>2024.6741099999999</v>
      </c>
      <c r="F332">
        <v>64.968609999999998</v>
      </c>
      <c r="G332">
        <v>2022.9427499999999</v>
      </c>
      <c r="H332">
        <v>40.049230000000001</v>
      </c>
      <c r="I332">
        <v>2023.2035000000001</v>
      </c>
      <c r="J332">
        <v>46.694369999999999</v>
      </c>
      <c r="K332">
        <v>2022.24585</v>
      </c>
      <c r="L332">
        <v>61.573270000000001</v>
      </c>
      <c r="M332">
        <v>2024.1165599999999</v>
      </c>
      <c r="N332">
        <v>41.239460000000001</v>
      </c>
      <c r="O332">
        <v>2024.3489999999999</v>
      </c>
      <c r="P332">
        <v>48.50056</v>
      </c>
      <c r="Q332">
        <v>2023.31621</v>
      </c>
      <c r="R332">
        <v>63.066519999999997</v>
      </c>
    </row>
    <row r="333" spans="1:18" x14ac:dyDescent="0.35">
      <c r="A333" s="20">
        <v>2025.4826800000001</v>
      </c>
      <c r="B333">
        <v>42.585709999999999</v>
      </c>
      <c r="C333">
        <v>2025.6325099999999</v>
      </c>
      <c r="D333">
        <v>50.608379999999997</v>
      </c>
      <c r="E333">
        <v>2024.7016699999999</v>
      </c>
      <c r="F333">
        <v>64.900570000000002</v>
      </c>
      <c r="G333">
        <v>2022.9679900000001</v>
      </c>
      <c r="H333">
        <v>39.991660000000003</v>
      </c>
      <c r="I333">
        <v>2023.2247199999999</v>
      </c>
      <c r="J333">
        <v>46.621879999999997</v>
      </c>
      <c r="K333">
        <v>2022.26404</v>
      </c>
      <c r="L333">
        <v>61.492989999999999</v>
      </c>
      <c r="M333">
        <v>2024.1483599999999</v>
      </c>
      <c r="N333">
        <v>41.187669999999997</v>
      </c>
      <c r="O333">
        <v>2024.3731499999999</v>
      </c>
      <c r="P333">
        <v>48.433199999999999</v>
      </c>
      <c r="Q333">
        <v>2023.3394599999999</v>
      </c>
      <c r="R333">
        <v>62.992190000000001</v>
      </c>
    </row>
    <row r="334" spans="1:18" x14ac:dyDescent="0.35">
      <c r="A334" s="20">
        <v>2025.5202999999999</v>
      </c>
      <c r="B334">
        <v>42.53969</v>
      </c>
      <c r="C334">
        <v>2025.65932</v>
      </c>
      <c r="D334">
        <v>50.54768</v>
      </c>
      <c r="E334">
        <v>2024.72938</v>
      </c>
      <c r="F334">
        <v>64.832570000000004</v>
      </c>
      <c r="G334">
        <v>2022.99343</v>
      </c>
      <c r="H334">
        <v>39.934199999999997</v>
      </c>
      <c r="I334">
        <v>2023.2460799999999</v>
      </c>
      <c r="J334">
        <v>46.549430000000001</v>
      </c>
      <c r="K334">
        <v>2022.2823699999999</v>
      </c>
      <c r="L334">
        <v>61.412739999999999</v>
      </c>
      <c r="M334">
        <v>2024.18037</v>
      </c>
      <c r="N334">
        <v>41.136000000000003</v>
      </c>
      <c r="O334">
        <v>2024.39743</v>
      </c>
      <c r="P334">
        <v>48.365879999999997</v>
      </c>
      <c r="Q334">
        <v>2023.3628699999999</v>
      </c>
      <c r="R334">
        <v>62.917900000000003</v>
      </c>
    </row>
    <row r="335" spans="1:18" x14ac:dyDescent="0.35">
      <c r="A335" s="20">
        <v>2025.5581099999999</v>
      </c>
      <c r="B335">
        <v>42.493789999999997</v>
      </c>
      <c r="C335">
        <v>2025.68624</v>
      </c>
      <c r="D335">
        <v>50.487029999999997</v>
      </c>
      <c r="E335">
        <v>2024.7572399999999</v>
      </c>
      <c r="F335">
        <v>64.764629999999997</v>
      </c>
      <c r="G335">
        <v>2023.0190500000001</v>
      </c>
      <c r="H335">
        <v>39.876829999999998</v>
      </c>
      <c r="I335">
        <v>2023.26758</v>
      </c>
      <c r="J335">
        <v>46.477029999999999</v>
      </c>
      <c r="K335">
        <v>2022.3008400000001</v>
      </c>
      <c r="L335">
        <v>61.332540000000002</v>
      </c>
      <c r="M335">
        <v>2024.2126000000001</v>
      </c>
      <c r="N335">
        <v>41.084440000000001</v>
      </c>
      <c r="O335">
        <v>2024.42184</v>
      </c>
      <c r="P335">
        <v>48.2986</v>
      </c>
      <c r="Q335">
        <v>2023.38642</v>
      </c>
      <c r="R335">
        <v>62.843670000000003</v>
      </c>
    </row>
    <row r="336" spans="1:18" x14ac:dyDescent="0.35">
      <c r="A336" s="20">
        <v>2025.59611</v>
      </c>
      <c r="B336">
        <v>42.447989999999997</v>
      </c>
      <c r="C336">
        <v>2025.71327</v>
      </c>
      <c r="D336">
        <v>50.426430000000003</v>
      </c>
      <c r="E336">
        <v>2024.7852499999999</v>
      </c>
      <c r="F336">
        <v>64.696749999999994</v>
      </c>
      <c r="G336">
        <v>2023.04486</v>
      </c>
      <c r="H336">
        <v>39.819560000000003</v>
      </c>
      <c r="I336">
        <v>2023.2892199999999</v>
      </c>
      <c r="J336">
        <v>46.404670000000003</v>
      </c>
      <c r="K336">
        <v>2022.31945</v>
      </c>
      <c r="L336">
        <v>61.252380000000002</v>
      </c>
      <c r="M336">
        <v>2024.24504</v>
      </c>
      <c r="N336">
        <v>41.033000000000001</v>
      </c>
      <c r="O336">
        <v>2024.4463800000001</v>
      </c>
      <c r="P336">
        <v>48.231360000000002</v>
      </c>
      <c r="Q336">
        <v>2023.41014</v>
      </c>
      <c r="R336">
        <v>62.769500000000001</v>
      </c>
    </row>
    <row r="337" spans="1:18" x14ac:dyDescent="0.35">
      <c r="A337" s="20">
        <v>2025.63429</v>
      </c>
      <c r="B337">
        <v>42.402290000000001</v>
      </c>
      <c r="C337">
        <v>2025.7404100000001</v>
      </c>
      <c r="D337">
        <v>50.365870000000001</v>
      </c>
      <c r="E337">
        <v>2024.81342</v>
      </c>
      <c r="F337">
        <v>64.628910000000005</v>
      </c>
      <c r="G337">
        <v>2023.0708500000001</v>
      </c>
      <c r="H337">
        <v>39.76238</v>
      </c>
      <c r="I337">
        <v>2023.3109899999999</v>
      </c>
      <c r="J337">
        <v>46.332360000000001</v>
      </c>
      <c r="K337">
        <v>2022.3381999999999</v>
      </c>
      <c r="L337">
        <v>61.172260000000001</v>
      </c>
      <c r="M337">
        <v>2024.2777000000001</v>
      </c>
      <c r="N337">
        <v>40.981679999999997</v>
      </c>
      <c r="O337">
        <v>2024.4710500000001</v>
      </c>
      <c r="P337">
        <v>48.164149999999999</v>
      </c>
      <c r="Q337">
        <v>2023.4340099999999</v>
      </c>
      <c r="R337">
        <v>62.695369999999997</v>
      </c>
    </row>
    <row r="338" spans="1:18" x14ac:dyDescent="0.35">
      <c r="A338" s="20">
        <v>2025.67266</v>
      </c>
      <c r="B338">
        <v>42.35669</v>
      </c>
      <c r="C338">
        <v>2025.76766</v>
      </c>
      <c r="D338">
        <v>50.305349999999997</v>
      </c>
      <c r="E338">
        <v>2024.8417400000001</v>
      </c>
      <c r="F338">
        <v>64.561130000000006</v>
      </c>
      <c r="G338">
        <v>2023.0970400000001</v>
      </c>
      <c r="H338">
        <v>39.705309999999997</v>
      </c>
      <c r="I338">
        <v>2023.3329100000001</v>
      </c>
      <c r="J338">
        <v>46.260089999999998</v>
      </c>
      <c r="K338">
        <v>2022.35709</v>
      </c>
      <c r="L338">
        <v>61.092179999999999</v>
      </c>
      <c r="M338">
        <v>2024.3105700000001</v>
      </c>
      <c r="N338">
        <v>40.93047</v>
      </c>
      <c r="O338">
        <v>2024.49585</v>
      </c>
      <c r="P338">
        <v>48.096980000000002</v>
      </c>
      <c r="Q338">
        <v>2023.45803</v>
      </c>
      <c r="R338">
        <v>62.621299999999998</v>
      </c>
    </row>
    <row r="339" spans="1:18" x14ac:dyDescent="0.35">
      <c r="A339" s="20">
        <v>2025.7112099999999</v>
      </c>
      <c r="B339">
        <v>42.311199999999999</v>
      </c>
      <c r="C339">
        <v>2025.79501</v>
      </c>
      <c r="D339">
        <v>50.244880000000002</v>
      </c>
      <c r="E339">
        <v>2024.87022</v>
      </c>
      <c r="F339">
        <v>64.493399999999994</v>
      </c>
      <c r="G339">
        <v>2023.1234199999999</v>
      </c>
      <c r="H339">
        <v>39.648330000000001</v>
      </c>
      <c r="I339">
        <v>2023.3549700000001</v>
      </c>
      <c r="J339">
        <v>46.187869999999997</v>
      </c>
      <c r="K339">
        <v>2022.3761300000001</v>
      </c>
      <c r="L339">
        <v>61.012149999999998</v>
      </c>
      <c r="M339">
        <v>2024.34366</v>
      </c>
      <c r="N339">
        <v>40.879370000000002</v>
      </c>
      <c r="O339">
        <v>2024.5207800000001</v>
      </c>
      <c r="P339">
        <v>48.02984</v>
      </c>
      <c r="Q339">
        <v>2023.4822200000001</v>
      </c>
      <c r="R339">
        <v>62.547289999999997</v>
      </c>
    </row>
    <row r="340" spans="1:18" x14ac:dyDescent="0.35">
      <c r="A340" s="20">
        <v>2025.7499299999999</v>
      </c>
      <c r="B340">
        <v>42.265810000000002</v>
      </c>
      <c r="C340">
        <v>2025.8224700000001</v>
      </c>
      <c r="D340">
        <v>50.184460000000001</v>
      </c>
      <c r="E340">
        <v>2024.89886</v>
      </c>
      <c r="F340">
        <v>64.425730000000001</v>
      </c>
      <c r="G340">
        <v>2023.1499799999999</v>
      </c>
      <c r="H340">
        <v>39.591450000000002</v>
      </c>
      <c r="I340">
        <v>2023.37717</v>
      </c>
      <c r="J340">
        <v>46.115699999999997</v>
      </c>
      <c r="K340">
        <v>2022.3952999999999</v>
      </c>
      <c r="L340">
        <v>60.932160000000003</v>
      </c>
      <c r="M340">
        <v>2024.37697</v>
      </c>
      <c r="N340">
        <v>40.828400000000002</v>
      </c>
      <c r="O340">
        <v>2024.54585</v>
      </c>
      <c r="P340">
        <v>47.962739999999997</v>
      </c>
      <c r="Q340">
        <v>2023.50656</v>
      </c>
      <c r="R340">
        <v>62.473320000000001</v>
      </c>
    </row>
    <row r="341" spans="1:18" x14ac:dyDescent="0.35">
      <c r="A341" s="20">
        <v>2025.7888399999999</v>
      </c>
      <c r="B341">
        <v>42.220509999999997</v>
      </c>
      <c r="C341">
        <v>2025.85005</v>
      </c>
      <c r="D341">
        <v>50.124079999999999</v>
      </c>
      <c r="E341">
        <v>2024.9276500000001</v>
      </c>
      <c r="F341">
        <v>64.358109999999996</v>
      </c>
      <c r="G341">
        <v>2023.1767400000001</v>
      </c>
      <c r="H341">
        <v>39.534660000000002</v>
      </c>
      <c r="I341">
        <v>2023.3995</v>
      </c>
      <c r="J341">
        <v>46.043570000000003</v>
      </c>
      <c r="K341">
        <v>2022.41462</v>
      </c>
      <c r="L341">
        <v>60.852220000000003</v>
      </c>
      <c r="M341">
        <v>2024.41049</v>
      </c>
      <c r="N341">
        <v>40.777540000000002</v>
      </c>
      <c r="O341">
        <v>2024.57104</v>
      </c>
      <c r="P341">
        <v>47.895679999999999</v>
      </c>
      <c r="Q341">
        <v>2023.53106</v>
      </c>
      <c r="R341">
        <v>62.399410000000003</v>
      </c>
    </row>
    <row r="342" spans="1:18" x14ac:dyDescent="0.35">
      <c r="A342" s="20">
        <v>2025.8279199999999</v>
      </c>
      <c r="B342">
        <v>42.175319999999999</v>
      </c>
      <c r="C342">
        <v>2025.87772</v>
      </c>
      <c r="D342">
        <v>50.063749999999999</v>
      </c>
      <c r="E342">
        <v>2024.95659</v>
      </c>
      <c r="F342">
        <v>64.290539999999993</v>
      </c>
      <c r="G342">
        <v>2023.2036900000001</v>
      </c>
      <c r="H342">
        <v>39.477980000000002</v>
      </c>
      <c r="I342">
        <v>2023.4219900000001</v>
      </c>
      <c r="J342">
        <v>45.971490000000003</v>
      </c>
      <c r="K342">
        <v>2022.43408</v>
      </c>
      <c r="L342">
        <v>60.772320000000001</v>
      </c>
      <c r="M342">
        <v>2024.44424</v>
      </c>
      <c r="N342">
        <v>40.726790000000001</v>
      </c>
      <c r="O342">
        <v>2024.59638</v>
      </c>
      <c r="P342">
        <v>47.828659999999999</v>
      </c>
      <c r="Q342">
        <v>2023.5557200000001</v>
      </c>
      <c r="R342">
        <v>62.325560000000003</v>
      </c>
    </row>
    <row r="343" spans="1:18" x14ac:dyDescent="0.35">
      <c r="A343" s="20">
        <v>2025.86718</v>
      </c>
      <c r="B343">
        <v>42.130220000000001</v>
      </c>
      <c r="C343">
        <v>2025.90551</v>
      </c>
      <c r="D343">
        <v>50.00347</v>
      </c>
      <c r="E343">
        <v>2024.9857</v>
      </c>
      <c r="F343">
        <v>64.223029999999994</v>
      </c>
      <c r="G343">
        <v>2023.23083</v>
      </c>
      <c r="H343">
        <v>39.421390000000002</v>
      </c>
      <c r="I343">
        <v>2023.44461</v>
      </c>
      <c r="J343">
        <v>45.899450000000002</v>
      </c>
      <c r="K343">
        <v>2022.4536900000001</v>
      </c>
      <c r="L343">
        <v>60.69247</v>
      </c>
      <c r="M343">
        <v>2024.4782</v>
      </c>
      <c r="N343">
        <v>40.676169999999999</v>
      </c>
      <c r="O343">
        <v>2024.62184</v>
      </c>
      <c r="P343">
        <v>47.761679999999998</v>
      </c>
      <c r="Q343">
        <v>2023.58053</v>
      </c>
      <c r="R343">
        <v>62.251759999999997</v>
      </c>
    </row>
    <row r="344" spans="1:18" x14ac:dyDescent="0.35">
      <c r="A344" s="20">
        <v>2025.90661</v>
      </c>
      <c r="B344">
        <v>42.08522</v>
      </c>
      <c r="C344">
        <v>2025.9334100000001</v>
      </c>
      <c r="D344">
        <v>49.943240000000003</v>
      </c>
      <c r="E344">
        <v>2025.01496</v>
      </c>
      <c r="F344">
        <v>64.155569999999997</v>
      </c>
      <c r="G344">
        <v>2023.2581600000001</v>
      </c>
      <c r="H344">
        <v>39.364910000000002</v>
      </c>
      <c r="I344">
        <v>2023.4673700000001</v>
      </c>
      <c r="J344">
        <v>45.827460000000002</v>
      </c>
      <c r="K344">
        <v>2022.47344</v>
      </c>
      <c r="L344">
        <v>60.612650000000002</v>
      </c>
      <c r="M344">
        <v>2024.5123799999999</v>
      </c>
      <c r="N344">
        <v>40.625660000000003</v>
      </c>
      <c r="O344">
        <v>2024.64744</v>
      </c>
      <c r="P344">
        <v>47.69473</v>
      </c>
      <c r="Q344">
        <v>2023.6055100000001</v>
      </c>
      <c r="R344">
        <v>62.17801</v>
      </c>
    </row>
    <row r="345" spans="1:18" x14ac:dyDescent="0.35">
      <c r="A345" s="20">
        <v>2025.9462100000001</v>
      </c>
      <c r="B345">
        <v>42.040309999999998</v>
      </c>
      <c r="C345">
        <v>2025.9614200000001</v>
      </c>
      <c r="D345">
        <v>49.88306</v>
      </c>
      <c r="E345">
        <v>2025.04438</v>
      </c>
      <c r="F345">
        <v>64.088160000000002</v>
      </c>
      <c r="G345">
        <v>2023.2856899999999</v>
      </c>
      <c r="H345">
        <v>39.308520000000001</v>
      </c>
      <c r="I345">
        <v>2023.49028</v>
      </c>
      <c r="J345">
        <v>45.755519999999997</v>
      </c>
      <c r="K345">
        <v>2022.49333</v>
      </c>
      <c r="L345">
        <v>60.532890000000002</v>
      </c>
      <c r="M345">
        <v>2024.5467799999999</v>
      </c>
      <c r="N345">
        <v>40.575270000000003</v>
      </c>
      <c r="O345">
        <v>2024.67317</v>
      </c>
      <c r="P345">
        <v>47.62782</v>
      </c>
      <c r="Q345">
        <v>2023.6306500000001</v>
      </c>
      <c r="R345">
        <v>62.104320000000001</v>
      </c>
    </row>
    <row r="346" spans="1:18" x14ac:dyDescent="0.35">
      <c r="A346" s="20">
        <v>2025.9859799999999</v>
      </c>
      <c r="B346">
        <v>41.9955</v>
      </c>
      <c r="C346">
        <v>2025.9895300000001</v>
      </c>
      <c r="D346">
        <v>49.822929999999999</v>
      </c>
      <c r="E346">
        <v>2025.07395</v>
      </c>
      <c r="F346">
        <v>64.020820000000001</v>
      </c>
      <c r="G346">
        <v>2023.31341</v>
      </c>
      <c r="H346">
        <v>39.252229999999997</v>
      </c>
      <c r="I346">
        <v>2023.51334</v>
      </c>
      <c r="J346">
        <v>45.683619999999998</v>
      </c>
      <c r="K346">
        <v>2022.5133699999999</v>
      </c>
      <c r="L346">
        <v>60.453159999999997</v>
      </c>
      <c r="M346">
        <v>2024.58141</v>
      </c>
      <c r="N346">
        <v>40.524999999999999</v>
      </c>
      <c r="O346">
        <v>2024.69904</v>
      </c>
      <c r="P346">
        <v>47.560949999999998</v>
      </c>
      <c r="Q346">
        <v>2023.6559400000001</v>
      </c>
      <c r="R346">
        <v>62.030679999999997</v>
      </c>
    </row>
    <row r="347" spans="1:18" x14ac:dyDescent="0.35">
      <c r="A347" s="20">
        <v>2026.02592</v>
      </c>
      <c r="B347">
        <v>41.950789999999998</v>
      </c>
      <c r="C347">
        <v>2026.01776</v>
      </c>
      <c r="D347">
        <v>49.76285</v>
      </c>
      <c r="E347">
        <v>2025.1036799999999</v>
      </c>
      <c r="F347">
        <v>63.953519999999997</v>
      </c>
      <c r="G347">
        <v>2023.34133</v>
      </c>
      <c r="H347">
        <v>39.19605</v>
      </c>
      <c r="I347">
        <v>2023.5365300000001</v>
      </c>
      <c r="J347">
        <v>45.61177</v>
      </c>
      <c r="K347">
        <v>2022.5335500000001</v>
      </c>
      <c r="L347">
        <v>60.373480000000001</v>
      </c>
      <c r="M347">
        <v>2024.61626</v>
      </c>
      <c r="N347">
        <v>40.474850000000004</v>
      </c>
      <c r="O347">
        <v>2024.72504</v>
      </c>
      <c r="P347">
        <v>47.494120000000002</v>
      </c>
      <c r="Q347">
        <v>2023.6813999999999</v>
      </c>
      <c r="R347">
        <v>61.957099999999997</v>
      </c>
    </row>
    <row r="348" spans="1:18" x14ac:dyDescent="0.35">
      <c r="A348" s="20">
        <v>2026.06601</v>
      </c>
      <c r="B348">
        <v>41.90616</v>
      </c>
      <c r="C348">
        <v>2026.04609</v>
      </c>
      <c r="D348">
        <v>49.702820000000003</v>
      </c>
      <c r="E348">
        <v>2025.13357</v>
      </c>
      <c r="F348">
        <v>63.886279999999999</v>
      </c>
      <c r="G348">
        <v>2023.3694399999999</v>
      </c>
      <c r="H348">
        <v>39.139960000000002</v>
      </c>
      <c r="I348">
        <v>2023.55987</v>
      </c>
      <c r="J348">
        <v>45.539969999999997</v>
      </c>
      <c r="K348">
        <v>2022.5538799999999</v>
      </c>
      <c r="L348">
        <v>60.293849999999999</v>
      </c>
      <c r="M348">
        <v>2024.6513299999999</v>
      </c>
      <c r="N348">
        <v>40.424819999999997</v>
      </c>
      <c r="O348">
        <v>2024.75118</v>
      </c>
      <c r="P348">
        <v>47.427329999999998</v>
      </c>
      <c r="Q348">
        <v>2023.7070200000001</v>
      </c>
      <c r="R348">
        <v>61.883569999999999</v>
      </c>
    </row>
    <row r="349" spans="1:18" x14ac:dyDescent="0.35">
      <c r="A349" s="20">
        <v>2026.10628</v>
      </c>
      <c r="B349">
        <v>41.861620000000002</v>
      </c>
      <c r="C349">
        <v>2026.0745300000001</v>
      </c>
      <c r="D349">
        <v>49.642850000000003</v>
      </c>
      <c r="E349">
        <v>2025.1636100000001</v>
      </c>
      <c r="F349">
        <v>63.819090000000003</v>
      </c>
      <c r="G349">
        <v>2023.3977400000001</v>
      </c>
      <c r="H349">
        <v>39.083970000000001</v>
      </c>
      <c r="I349">
        <v>2023.5833600000001</v>
      </c>
      <c r="J349">
        <v>45.468220000000002</v>
      </c>
      <c r="K349">
        <v>2022.5743600000001</v>
      </c>
      <c r="L349">
        <v>60.214260000000003</v>
      </c>
      <c r="M349">
        <v>2024.6866199999999</v>
      </c>
      <c r="N349">
        <v>40.37491</v>
      </c>
      <c r="O349">
        <v>2024.77745</v>
      </c>
      <c r="P349">
        <v>47.360579999999999</v>
      </c>
      <c r="Q349">
        <v>2023.7328</v>
      </c>
      <c r="R349">
        <v>61.810099999999998</v>
      </c>
    </row>
    <row r="350" spans="1:18" x14ac:dyDescent="0.35">
      <c r="A350" s="20">
        <v>2026.1467</v>
      </c>
      <c r="B350">
        <v>41.81718</v>
      </c>
      <c r="C350">
        <v>2026.1030800000001</v>
      </c>
      <c r="D350">
        <v>49.582920000000001</v>
      </c>
      <c r="E350">
        <v>2025.19381</v>
      </c>
      <c r="F350">
        <v>63.751959999999997</v>
      </c>
      <c r="G350">
        <v>2023.42625</v>
      </c>
      <c r="H350">
        <v>39.028089999999999</v>
      </c>
      <c r="I350">
        <v>2023.60699</v>
      </c>
      <c r="J350">
        <v>45.396509999999999</v>
      </c>
      <c r="K350">
        <v>2022.5949800000001</v>
      </c>
      <c r="L350">
        <v>60.134720000000002</v>
      </c>
      <c r="M350">
        <v>2024.7221400000001</v>
      </c>
      <c r="N350">
        <v>40.325119999999998</v>
      </c>
      <c r="O350">
        <v>2024.80386</v>
      </c>
      <c r="P350">
        <v>47.293860000000002</v>
      </c>
      <c r="Q350">
        <v>2023.75875</v>
      </c>
      <c r="R350">
        <v>61.736690000000003</v>
      </c>
    </row>
    <row r="351" spans="1:18" x14ac:dyDescent="0.35">
      <c r="A351" s="20">
        <v>2026.1872800000001</v>
      </c>
      <c r="B351">
        <v>41.772820000000003</v>
      </c>
      <c r="C351">
        <v>2026.13175</v>
      </c>
      <c r="D351">
        <v>49.523049999999998</v>
      </c>
      <c r="E351">
        <v>2025.22416</v>
      </c>
      <c r="F351">
        <v>63.68488</v>
      </c>
      <c r="G351">
        <v>2023.4549500000001</v>
      </c>
      <c r="H351">
        <v>38.97231</v>
      </c>
      <c r="I351">
        <v>2023.63077</v>
      </c>
      <c r="J351">
        <v>45.324849999999998</v>
      </c>
      <c r="K351">
        <v>2022.6157499999999</v>
      </c>
      <c r="L351">
        <v>60.055219999999998</v>
      </c>
      <c r="M351">
        <v>2024.7578799999999</v>
      </c>
      <c r="N351">
        <v>40.275449999999999</v>
      </c>
      <c r="O351">
        <v>2024.83041</v>
      </c>
      <c r="P351">
        <v>47.227179999999997</v>
      </c>
      <c r="Q351">
        <v>2023.78486</v>
      </c>
      <c r="R351">
        <v>61.663330000000002</v>
      </c>
    </row>
    <row r="352" spans="1:18" x14ac:dyDescent="0.35">
      <c r="A352" s="20">
        <v>2026.22802</v>
      </c>
      <c r="B352">
        <v>41.728560000000002</v>
      </c>
      <c r="C352">
        <v>2026.1605199999999</v>
      </c>
      <c r="D352">
        <v>49.463239999999999</v>
      </c>
      <c r="E352">
        <v>2025.2546500000001</v>
      </c>
      <c r="F352">
        <v>63.617849999999997</v>
      </c>
      <c r="G352">
        <v>2023.4838400000001</v>
      </c>
      <c r="H352">
        <v>38.916629999999998</v>
      </c>
      <c r="I352">
        <v>2023.6546900000001</v>
      </c>
      <c r="J352">
        <v>45.253239999999998</v>
      </c>
      <c r="K352">
        <v>2022.6366700000001</v>
      </c>
      <c r="L352">
        <v>59.975760000000001</v>
      </c>
      <c r="M352">
        <v>2024.79385</v>
      </c>
      <c r="N352">
        <v>40.225900000000003</v>
      </c>
      <c r="O352">
        <v>2024.85709</v>
      </c>
      <c r="P352">
        <v>47.160539999999997</v>
      </c>
      <c r="Q352">
        <v>2023.81113</v>
      </c>
      <c r="R352">
        <v>61.590020000000003</v>
      </c>
    </row>
    <row r="353" spans="1:18" x14ac:dyDescent="0.35">
      <c r="A353" s="20">
        <v>2026.26891</v>
      </c>
      <c r="B353">
        <v>41.684379999999997</v>
      </c>
      <c r="C353">
        <v>2026.1894</v>
      </c>
      <c r="D353">
        <v>49.403469999999999</v>
      </c>
      <c r="E353">
        <v>2025.28531</v>
      </c>
      <c r="F353">
        <v>63.550879999999999</v>
      </c>
      <c r="G353">
        <v>2023.5129400000001</v>
      </c>
      <c r="H353">
        <v>38.861049999999999</v>
      </c>
      <c r="I353">
        <v>2023.67876</v>
      </c>
      <c r="J353">
        <v>45.18168</v>
      </c>
      <c r="K353">
        <v>2022.6577400000001</v>
      </c>
      <c r="L353">
        <v>59.896349999999998</v>
      </c>
      <c r="M353">
        <v>2024.8300400000001</v>
      </c>
      <c r="N353">
        <v>40.176479999999998</v>
      </c>
      <c r="O353">
        <v>2024.88391</v>
      </c>
      <c r="P353">
        <v>47.093940000000003</v>
      </c>
      <c r="Q353">
        <v>2023.8375599999999</v>
      </c>
      <c r="R353">
        <v>61.516770000000001</v>
      </c>
    </row>
    <row r="354" spans="1:18" x14ac:dyDescent="0.35">
      <c r="A354" s="20">
        <v>2026.30996</v>
      </c>
      <c r="B354">
        <v>41.640279999999997</v>
      </c>
      <c r="C354">
        <v>2026.21839</v>
      </c>
      <c r="D354">
        <v>49.343769999999999</v>
      </c>
      <c r="E354">
        <v>2025.31611</v>
      </c>
      <c r="F354">
        <v>63.483960000000003</v>
      </c>
      <c r="G354">
        <v>2023.54224</v>
      </c>
      <c r="H354">
        <v>38.805570000000003</v>
      </c>
      <c r="I354">
        <v>2023.70298</v>
      </c>
      <c r="J354">
        <v>45.11016</v>
      </c>
      <c r="K354">
        <v>2022.67895</v>
      </c>
      <c r="L354">
        <v>59.816989999999997</v>
      </c>
      <c r="M354">
        <v>2024.86646</v>
      </c>
      <c r="N354">
        <v>40.12717</v>
      </c>
      <c r="O354">
        <v>2024.9108699999999</v>
      </c>
      <c r="P354">
        <v>47.027380000000001</v>
      </c>
      <c r="Q354">
        <v>2023.8641700000001</v>
      </c>
      <c r="R354">
        <v>61.443579999999997</v>
      </c>
    </row>
    <row r="355" spans="1:18" x14ac:dyDescent="0.35">
      <c r="A355" s="20">
        <v>2026.3511599999999</v>
      </c>
      <c r="B355">
        <v>41.596269999999997</v>
      </c>
      <c r="C355">
        <v>2026.24749</v>
      </c>
      <c r="D355">
        <v>49.284120000000001</v>
      </c>
      <c r="E355">
        <v>2025.3470600000001</v>
      </c>
      <c r="F355">
        <v>63.417099999999998</v>
      </c>
      <c r="G355">
        <v>2023.5717299999999</v>
      </c>
      <c r="H355">
        <v>38.7502</v>
      </c>
      <c r="I355">
        <v>2023.7273399999999</v>
      </c>
      <c r="J355">
        <v>45.038690000000003</v>
      </c>
      <c r="K355">
        <v>2022.7003199999999</v>
      </c>
      <c r="L355">
        <v>59.737670000000001</v>
      </c>
      <c r="M355">
        <v>2024.90311</v>
      </c>
      <c r="N355">
        <v>40.07799</v>
      </c>
      <c r="O355">
        <v>2024.93797</v>
      </c>
      <c r="P355">
        <v>46.960859999999997</v>
      </c>
      <c r="Q355">
        <v>2023.89093</v>
      </c>
      <c r="R355">
        <v>61.370440000000002</v>
      </c>
    </row>
    <row r="356" spans="1:18" x14ac:dyDescent="0.35">
      <c r="A356" s="20">
        <v>2026.3924999999999</v>
      </c>
      <c r="B356">
        <v>41.552349999999997</v>
      </c>
      <c r="C356">
        <v>2026.2766999999999</v>
      </c>
      <c r="D356">
        <v>49.224519999999998</v>
      </c>
      <c r="E356">
        <v>2025.37816</v>
      </c>
      <c r="F356">
        <v>63.350279999999998</v>
      </c>
      <c r="G356">
        <v>2023.60142</v>
      </c>
      <c r="H356">
        <v>38.694929999999999</v>
      </c>
      <c r="I356">
        <v>2023.7518600000001</v>
      </c>
      <c r="J356">
        <v>44.967269999999999</v>
      </c>
      <c r="K356">
        <v>2022.72183</v>
      </c>
      <c r="L356">
        <v>59.6584</v>
      </c>
      <c r="M356">
        <v>2024.9399900000001</v>
      </c>
      <c r="N356">
        <v>40.028930000000003</v>
      </c>
      <c r="O356">
        <v>2024.9652100000001</v>
      </c>
      <c r="P356">
        <v>46.894379999999998</v>
      </c>
      <c r="Q356">
        <v>2023.91786</v>
      </c>
      <c r="R356">
        <v>61.297359999999998</v>
      </c>
    </row>
    <row r="357" spans="1:18" x14ac:dyDescent="0.35">
      <c r="A357" s="20">
        <v>2026.434</v>
      </c>
      <c r="B357">
        <v>41.508510000000001</v>
      </c>
      <c r="C357">
        <v>2026.30602</v>
      </c>
      <c r="D357">
        <v>49.164990000000003</v>
      </c>
      <c r="E357">
        <v>2025.4094</v>
      </c>
      <c r="F357">
        <v>63.283520000000003</v>
      </c>
      <c r="G357">
        <v>2023.63132</v>
      </c>
      <c r="H357">
        <v>38.639760000000003</v>
      </c>
      <c r="I357">
        <v>2023.7765199999999</v>
      </c>
      <c r="J357">
        <v>44.895899999999997</v>
      </c>
      <c r="K357">
        <v>2022.7435</v>
      </c>
      <c r="L357">
        <v>59.579169999999998</v>
      </c>
      <c r="M357">
        <v>2024.9771000000001</v>
      </c>
      <c r="N357">
        <v>39.979990000000001</v>
      </c>
      <c r="O357">
        <v>2024.9925800000001</v>
      </c>
      <c r="P357">
        <v>46.827939999999998</v>
      </c>
      <c r="Q357">
        <v>2023.94496</v>
      </c>
      <c r="R357">
        <v>61.224339999999998</v>
      </c>
    </row>
    <row r="358" spans="1:18" x14ac:dyDescent="0.35">
      <c r="A358" s="20">
        <v>2026.4756400000001</v>
      </c>
      <c r="B358">
        <v>41.464750000000002</v>
      </c>
      <c r="C358">
        <v>2026.33546</v>
      </c>
      <c r="D358">
        <v>49.105510000000002</v>
      </c>
      <c r="E358">
        <v>2025.4408000000001</v>
      </c>
      <c r="F358">
        <v>63.216819999999998</v>
      </c>
      <c r="G358">
        <v>2023.6614199999999</v>
      </c>
      <c r="H358">
        <v>38.584699999999998</v>
      </c>
      <c r="I358">
        <v>2023.80133</v>
      </c>
      <c r="J358">
        <v>44.824579999999997</v>
      </c>
      <c r="K358">
        <v>2022.76531</v>
      </c>
      <c r="L358">
        <v>59.499989999999997</v>
      </c>
      <c r="M358">
        <v>2025.0144399999999</v>
      </c>
      <c r="N358">
        <v>39.931179999999998</v>
      </c>
      <c r="O358">
        <v>2025.0201</v>
      </c>
      <c r="P358">
        <v>46.761539999999997</v>
      </c>
      <c r="Q358">
        <v>2023.9722200000001</v>
      </c>
      <c r="R358">
        <v>61.15137</v>
      </c>
    </row>
    <row r="359" spans="1:18" x14ac:dyDescent="0.35">
      <c r="A359" s="20">
        <v>2026.5174199999999</v>
      </c>
      <c r="B359">
        <v>41.42107</v>
      </c>
      <c r="C359">
        <v>2026.365</v>
      </c>
      <c r="D359">
        <v>49.04609</v>
      </c>
      <c r="E359">
        <v>2025.47234</v>
      </c>
      <c r="F359">
        <v>63.15016</v>
      </c>
      <c r="G359">
        <v>2023.69172</v>
      </c>
      <c r="H359">
        <v>38.529739999999997</v>
      </c>
      <c r="I359">
        <v>2023.82629</v>
      </c>
      <c r="J359">
        <v>44.753309999999999</v>
      </c>
      <c r="K359">
        <v>2022.78728</v>
      </c>
      <c r="L359">
        <v>59.420859999999998</v>
      </c>
      <c r="M359">
        <v>2025.0519999999999</v>
      </c>
      <c r="N359">
        <v>39.882489999999997</v>
      </c>
      <c r="O359">
        <v>2025.04775</v>
      </c>
      <c r="P359">
        <v>46.695169999999997</v>
      </c>
      <c r="Q359">
        <v>2023.9996599999999</v>
      </c>
      <c r="R359">
        <v>61.078470000000003</v>
      </c>
    </row>
    <row r="360" spans="1:18" x14ac:dyDescent="0.35">
      <c r="A360" s="20">
        <v>2026.55934</v>
      </c>
      <c r="B360">
        <v>41.377470000000002</v>
      </c>
      <c r="C360">
        <v>2026.39465</v>
      </c>
      <c r="D360">
        <v>48.986730000000001</v>
      </c>
      <c r="E360">
        <v>2025.5040300000001</v>
      </c>
      <c r="F360">
        <v>63.083559999999999</v>
      </c>
      <c r="G360">
        <v>2023.7222200000001</v>
      </c>
      <c r="H360">
        <v>38.474890000000002</v>
      </c>
      <c r="I360">
        <v>2023.8514</v>
      </c>
      <c r="J360">
        <v>44.682079999999999</v>
      </c>
      <c r="K360">
        <v>2022.8093899999999</v>
      </c>
      <c r="L360">
        <v>59.341769999999997</v>
      </c>
      <c r="M360">
        <v>2025.0898</v>
      </c>
      <c r="N360">
        <v>39.833919999999999</v>
      </c>
      <c r="O360">
        <v>2025.07555</v>
      </c>
      <c r="P360">
        <v>46.62885</v>
      </c>
      <c r="Q360">
        <v>2024.0272600000001</v>
      </c>
      <c r="R360">
        <v>61.005609999999997</v>
      </c>
    </row>
    <row r="361" spans="1:18" x14ac:dyDescent="0.35">
      <c r="A361" s="20">
        <v>2026.6014</v>
      </c>
      <c r="B361">
        <v>41.333950000000002</v>
      </c>
      <c r="C361">
        <v>2026.4244100000001</v>
      </c>
      <c r="D361">
        <v>48.927430000000001</v>
      </c>
      <c r="E361">
        <v>2025.53586</v>
      </c>
      <c r="F361">
        <v>63.017020000000002</v>
      </c>
      <c r="G361">
        <v>2023.7529199999999</v>
      </c>
      <c r="H361">
        <v>38.420140000000004</v>
      </c>
      <c r="I361">
        <v>2023.8766599999999</v>
      </c>
      <c r="J361">
        <v>44.610909999999997</v>
      </c>
      <c r="K361">
        <v>2022.8316600000001</v>
      </c>
      <c r="L361">
        <v>59.262729999999998</v>
      </c>
      <c r="M361">
        <v>2025.1278199999999</v>
      </c>
      <c r="N361">
        <v>39.785469999999997</v>
      </c>
      <c r="O361">
        <v>2025.10348</v>
      </c>
      <c r="P361">
        <v>46.562570000000001</v>
      </c>
      <c r="Q361">
        <v>2024.05502</v>
      </c>
      <c r="R361">
        <v>60.93282</v>
      </c>
    </row>
    <row r="362" spans="1:18" x14ac:dyDescent="0.35">
      <c r="A362" s="20">
        <v>2026.6436000000001</v>
      </c>
      <c r="B362">
        <v>41.290509999999998</v>
      </c>
      <c r="C362">
        <v>2026.4542899999999</v>
      </c>
      <c r="D362">
        <v>48.868189999999998</v>
      </c>
      <c r="E362">
        <v>2025.56783</v>
      </c>
      <c r="F362">
        <v>62.950519999999997</v>
      </c>
      <c r="G362">
        <v>2023.7838300000001</v>
      </c>
      <c r="H362">
        <v>38.365490000000001</v>
      </c>
      <c r="I362">
        <v>2023.9020700000001</v>
      </c>
      <c r="J362">
        <v>44.53978</v>
      </c>
      <c r="K362">
        <v>2022.8540800000001</v>
      </c>
      <c r="L362">
        <v>59.18374</v>
      </c>
      <c r="M362">
        <v>2025.16606</v>
      </c>
      <c r="N362">
        <v>39.737139999999997</v>
      </c>
      <c r="O362">
        <v>2025.13156</v>
      </c>
      <c r="P362">
        <v>46.49633</v>
      </c>
      <c r="Q362">
        <v>2024.08296</v>
      </c>
      <c r="R362">
        <v>60.860080000000004</v>
      </c>
    </row>
    <row r="363" spans="1:18" x14ac:dyDescent="0.35">
      <c r="A363" s="20">
        <v>2026.6859400000001</v>
      </c>
      <c r="B363">
        <v>41.247140000000002</v>
      </c>
      <c r="C363">
        <v>2026.4842699999999</v>
      </c>
      <c r="D363">
        <v>48.808999999999997</v>
      </c>
      <c r="E363">
        <v>2025.59995</v>
      </c>
      <c r="F363">
        <v>62.884079999999997</v>
      </c>
      <c r="G363">
        <v>2023.81494</v>
      </c>
      <c r="H363">
        <v>38.310949999999998</v>
      </c>
      <c r="I363">
        <v>2023.9276400000001</v>
      </c>
      <c r="J363">
        <v>44.468710000000002</v>
      </c>
      <c r="K363">
        <v>2022.8766599999999</v>
      </c>
      <c r="L363">
        <v>59.104790000000001</v>
      </c>
      <c r="M363">
        <v>2025.20452</v>
      </c>
      <c r="N363">
        <v>39.688940000000002</v>
      </c>
      <c r="O363">
        <v>2025.15977</v>
      </c>
      <c r="P363">
        <v>46.430140000000002</v>
      </c>
      <c r="Q363">
        <v>2024.1110699999999</v>
      </c>
      <c r="R363">
        <v>60.787399999999998</v>
      </c>
    </row>
    <row r="364" spans="1:18" x14ac:dyDescent="0.35">
      <c r="A364" s="20">
        <v>2026.7284099999999</v>
      </c>
      <c r="B364">
        <v>41.203850000000003</v>
      </c>
      <c r="C364">
        <v>2026.5143700000001</v>
      </c>
      <c r="D364">
        <v>48.749890000000001</v>
      </c>
      <c r="E364">
        <v>2025.63221</v>
      </c>
      <c r="F364">
        <v>62.817689999999999</v>
      </c>
      <c r="G364">
        <v>2023.84626</v>
      </c>
      <c r="H364">
        <v>38.256520000000002</v>
      </c>
      <c r="I364">
        <v>2023.95335</v>
      </c>
      <c r="J364">
        <v>44.397680000000001</v>
      </c>
      <c r="K364">
        <v>2022.8993800000001</v>
      </c>
      <c r="L364">
        <v>59.025889999999997</v>
      </c>
      <c r="M364">
        <v>2025.2432100000001</v>
      </c>
      <c r="N364">
        <v>39.64085</v>
      </c>
      <c r="O364">
        <v>2025.18813</v>
      </c>
      <c r="P364">
        <v>46.363990000000001</v>
      </c>
      <c r="Q364">
        <v>2024.1393399999999</v>
      </c>
      <c r="R364">
        <v>60.714779999999998</v>
      </c>
    </row>
    <row r="365" spans="1:18" x14ac:dyDescent="0.35">
      <c r="A365" s="20">
        <v>2026.7710099999999</v>
      </c>
      <c r="B365">
        <v>41.160640000000001</v>
      </c>
      <c r="C365">
        <v>2026.54458</v>
      </c>
      <c r="D365">
        <v>48.690829999999998</v>
      </c>
      <c r="E365">
        <v>2025.66462</v>
      </c>
      <c r="F365">
        <v>62.751359999999998</v>
      </c>
      <c r="G365">
        <v>2023.87778</v>
      </c>
      <c r="H365">
        <v>38.202190000000002</v>
      </c>
      <c r="I365">
        <v>2023.9792199999999</v>
      </c>
      <c r="J365">
        <v>44.326700000000002</v>
      </c>
      <c r="K365">
        <v>2022.92227</v>
      </c>
      <c r="L365">
        <v>58.947029999999998</v>
      </c>
      <c r="M365">
        <v>2025.2821100000001</v>
      </c>
      <c r="N365">
        <v>39.592869999999998</v>
      </c>
      <c r="O365">
        <v>2025.2166199999999</v>
      </c>
      <c r="P365">
        <v>46.297879999999999</v>
      </c>
      <c r="Q365">
        <v>2024.16779</v>
      </c>
      <c r="R365">
        <v>60.642220000000002</v>
      </c>
    </row>
    <row r="366" spans="1:18" x14ac:dyDescent="0.35">
      <c r="A366" s="20">
        <v>2026.8137400000001</v>
      </c>
      <c r="B366">
        <v>41.117489999999997</v>
      </c>
      <c r="C366">
        <v>2026.5749000000001</v>
      </c>
      <c r="D366">
        <v>48.631839999999997</v>
      </c>
      <c r="E366">
        <v>2025.6971599999999</v>
      </c>
      <c r="F366">
        <v>62.685070000000003</v>
      </c>
      <c r="G366">
        <v>2023.90951</v>
      </c>
      <c r="H366">
        <v>38.147970000000001</v>
      </c>
      <c r="I366">
        <v>2024.00524</v>
      </c>
      <c r="J366">
        <v>44.255769999999998</v>
      </c>
      <c r="K366">
        <v>2022.9453000000001</v>
      </c>
      <c r="L366">
        <v>58.868229999999997</v>
      </c>
      <c r="M366">
        <v>2025.32122</v>
      </c>
      <c r="N366">
        <v>39.545020000000001</v>
      </c>
      <c r="O366">
        <v>2025.2452499999999</v>
      </c>
      <c r="P366">
        <v>46.231819999999999</v>
      </c>
      <c r="Q366">
        <v>2024.19641</v>
      </c>
      <c r="R366">
        <v>60.569710000000001</v>
      </c>
    </row>
    <row r="367" spans="1:18" x14ac:dyDescent="0.35">
      <c r="A367" s="20">
        <v>2026.8566000000001</v>
      </c>
      <c r="B367">
        <v>41.07443</v>
      </c>
      <c r="C367">
        <v>2026.6053300000001</v>
      </c>
      <c r="D367">
        <v>48.57291</v>
      </c>
      <c r="E367">
        <v>2025.72984</v>
      </c>
      <c r="F367">
        <v>62.618839999999999</v>
      </c>
      <c r="G367">
        <v>2023.94145</v>
      </c>
      <c r="H367">
        <v>38.093859999999999</v>
      </c>
      <c r="I367">
        <v>2024.0314100000001</v>
      </c>
      <c r="J367">
        <v>44.184899999999999</v>
      </c>
      <c r="K367">
        <v>2022.96849</v>
      </c>
      <c r="L367">
        <v>58.789470000000001</v>
      </c>
      <c r="M367">
        <v>2025.3605500000001</v>
      </c>
      <c r="N367">
        <v>39.497280000000003</v>
      </c>
      <c r="O367">
        <v>2025.2740200000001</v>
      </c>
      <c r="P367">
        <v>46.165799999999997</v>
      </c>
      <c r="Q367">
        <v>2024.2251900000001</v>
      </c>
      <c r="R367">
        <v>60.49727</v>
      </c>
    </row>
    <row r="368" spans="1:18" x14ac:dyDescent="0.35">
      <c r="A368" s="20">
        <v>2026.89959</v>
      </c>
      <c r="B368">
        <v>41.03143</v>
      </c>
      <c r="C368">
        <v>2026.6358700000001</v>
      </c>
      <c r="D368">
        <v>48.514040000000001</v>
      </c>
      <c r="E368">
        <v>2025.7626700000001</v>
      </c>
      <c r="F368">
        <v>62.552660000000003</v>
      </c>
      <c r="G368">
        <v>2023.9736</v>
      </c>
      <c r="H368">
        <v>38.039850000000001</v>
      </c>
      <c r="I368">
        <v>2024.05774</v>
      </c>
      <c r="J368">
        <v>44.114069999999998</v>
      </c>
      <c r="K368">
        <v>2022.9918399999999</v>
      </c>
      <c r="L368">
        <v>58.710760000000001</v>
      </c>
      <c r="M368">
        <v>2025.4000900000001</v>
      </c>
      <c r="N368">
        <v>39.449660000000002</v>
      </c>
      <c r="O368">
        <v>2025.3029300000001</v>
      </c>
      <c r="P368">
        <v>46.099829999999997</v>
      </c>
      <c r="Q368">
        <v>2024.25415</v>
      </c>
      <c r="R368">
        <v>60.424880000000002</v>
      </c>
    </row>
    <row r="369" spans="1:18" x14ac:dyDescent="0.35">
      <c r="A369" s="20">
        <v>2026.9427000000001</v>
      </c>
      <c r="B369">
        <v>40.988500000000002</v>
      </c>
      <c r="C369">
        <v>2026.66652</v>
      </c>
      <c r="D369">
        <v>48.455240000000003</v>
      </c>
      <c r="E369">
        <v>2025.7956300000001</v>
      </c>
      <c r="F369">
        <v>62.486530000000002</v>
      </c>
      <c r="G369">
        <v>2024.00595</v>
      </c>
      <c r="H369">
        <v>37.985950000000003</v>
      </c>
      <c r="I369">
        <v>2024.08422</v>
      </c>
      <c r="J369">
        <v>44.043289999999999</v>
      </c>
      <c r="K369">
        <v>2023.0153399999999</v>
      </c>
      <c r="L369">
        <v>58.632089999999998</v>
      </c>
      <c r="M369">
        <v>2025.43984</v>
      </c>
      <c r="N369">
        <v>39.402140000000003</v>
      </c>
      <c r="O369">
        <v>2025.3319799999999</v>
      </c>
      <c r="P369">
        <v>46.033900000000003</v>
      </c>
      <c r="Q369">
        <v>2024.2832900000001</v>
      </c>
      <c r="R369">
        <v>60.352550000000001</v>
      </c>
    </row>
    <row r="370" spans="1:18" x14ac:dyDescent="0.35">
      <c r="A370" s="20">
        <v>2026.9859300000001</v>
      </c>
      <c r="B370">
        <v>40.945650000000001</v>
      </c>
      <c r="C370">
        <v>2026.6972800000001</v>
      </c>
      <c r="D370">
        <v>48.396500000000003</v>
      </c>
      <c r="E370">
        <v>2025.82873</v>
      </c>
      <c r="F370">
        <v>62.420450000000002</v>
      </c>
      <c r="G370">
        <v>2024.0385100000001</v>
      </c>
      <c r="H370">
        <v>37.93215</v>
      </c>
      <c r="I370">
        <v>2024.11085</v>
      </c>
      <c r="J370">
        <v>43.972569999999997</v>
      </c>
      <c r="K370">
        <v>2023.03899</v>
      </c>
      <c r="L370">
        <v>58.55348</v>
      </c>
      <c r="M370">
        <v>2025.4797900000001</v>
      </c>
      <c r="N370">
        <v>39.354750000000003</v>
      </c>
      <c r="O370">
        <v>2025.3611699999999</v>
      </c>
      <c r="P370">
        <v>45.968020000000003</v>
      </c>
      <c r="Q370">
        <v>2024.31259</v>
      </c>
      <c r="R370">
        <v>60.280279999999998</v>
      </c>
    </row>
    <row r="371" spans="1:18" x14ac:dyDescent="0.35">
      <c r="A371" s="20">
        <v>2027.02928</v>
      </c>
      <c r="B371">
        <v>40.902859999999997</v>
      </c>
      <c r="C371">
        <v>2026.7281599999999</v>
      </c>
      <c r="D371">
        <v>48.337829999999997</v>
      </c>
      <c r="E371">
        <v>2025.86196</v>
      </c>
      <c r="F371">
        <v>62.354430000000001</v>
      </c>
      <c r="G371">
        <v>2024.0712799999999</v>
      </c>
      <c r="H371">
        <v>37.87847</v>
      </c>
      <c r="I371">
        <v>2024.1376399999999</v>
      </c>
      <c r="J371">
        <v>43.901890000000002</v>
      </c>
      <c r="K371">
        <v>2023.0628099999999</v>
      </c>
      <c r="L371">
        <v>58.474910000000001</v>
      </c>
      <c r="M371">
        <v>2025.5199500000001</v>
      </c>
      <c r="N371">
        <v>39.307459999999999</v>
      </c>
      <c r="O371">
        <v>2025.3905</v>
      </c>
      <c r="P371">
        <v>45.902189999999997</v>
      </c>
      <c r="Q371">
        <v>2024.3420699999999</v>
      </c>
      <c r="R371">
        <v>60.208069999999999</v>
      </c>
    </row>
    <row r="372" spans="1:18" x14ac:dyDescent="0.35">
      <c r="A372" s="20">
        <v>2027.07275</v>
      </c>
      <c r="B372">
        <v>40.860140000000001</v>
      </c>
      <c r="C372">
        <v>2026.7591500000001</v>
      </c>
      <c r="D372">
        <v>48.279229999999998</v>
      </c>
      <c r="E372">
        <v>2025.89534</v>
      </c>
      <c r="F372">
        <v>62.288460000000001</v>
      </c>
      <c r="G372">
        <v>2024.1042600000001</v>
      </c>
      <c r="H372">
        <v>37.824890000000003</v>
      </c>
      <c r="I372">
        <v>2024.1645900000001</v>
      </c>
      <c r="J372">
        <v>43.831270000000004</v>
      </c>
      <c r="K372">
        <v>2023.0867800000001</v>
      </c>
      <c r="L372">
        <v>58.396389999999997</v>
      </c>
      <c r="M372">
        <v>2025.5603100000001</v>
      </c>
      <c r="N372">
        <v>39.260280000000002</v>
      </c>
      <c r="O372">
        <v>2025.4199599999999</v>
      </c>
      <c r="P372">
        <v>45.836410000000001</v>
      </c>
      <c r="Q372">
        <v>2024.3717200000001</v>
      </c>
      <c r="R372">
        <v>60.135910000000003</v>
      </c>
    </row>
    <row r="373" spans="1:18" x14ac:dyDescent="0.35">
      <c r="A373" s="20">
        <v>2027.11634</v>
      </c>
      <c r="B373">
        <v>40.817480000000003</v>
      </c>
      <c r="C373">
        <v>2026.79025</v>
      </c>
      <c r="D373">
        <v>48.220689999999998</v>
      </c>
      <c r="E373">
        <v>2025.92884</v>
      </c>
      <c r="F373">
        <v>62.222540000000002</v>
      </c>
      <c r="G373">
        <v>2024.1374499999999</v>
      </c>
      <c r="H373">
        <v>37.771419999999999</v>
      </c>
      <c r="I373">
        <v>2024.1916900000001</v>
      </c>
      <c r="J373">
        <v>43.760689999999997</v>
      </c>
      <c r="K373">
        <v>2023.1109100000001</v>
      </c>
      <c r="L373">
        <v>58.317920000000001</v>
      </c>
      <c r="M373">
        <v>2025.60087</v>
      </c>
      <c r="N373">
        <v>39.21322</v>
      </c>
      <c r="O373">
        <v>2025.44956</v>
      </c>
      <c r="P373">
        <v>45.770679999999999</v>
      </c>
      <c r="Q373">
        <v>2024.40155</v>
      </c>
      <c r="R373">
        <v>60.06382</v>
      </c>
    </row>
    <row r="374" spans="1:18" x14ac:dyDescent="0.35">
      <c r="A374" s="20">
        <v>2027.16004</v>
      </c>
      <c r="B374">
        <v>40.774889999999999</v>
      </c>
      <c r="C374">
        <v>2026.8214599999999</v>
      </c>
      <c r="D374">
        <v>48.162219999999998</v>
      </c>
      <c r="E374">
        <v>2025.9624899999999</v>
      </c>
      <c r="F374">
        <v>62.156669999999998</v>
      </c>
      <c r="G374">
        <v>2024.17085</v>
      </c>
      <c r="H374">
        <v>37.718060000000001</v>
      </c>
      <c r="I374">
        <v>2024.2189499999999</v>
      </c>
      <c r="J374">
        <v>43.690170000000002</v>
      </c>
      <c r="K374">
        <v>2023.13519</v>
      </c>
      <c r="L374">
        <v>58.239490000000004</v>
      </c>
      <c r="M374">
        <v>2025.6416300000001</v>
      </c>
      <c r="N374">
        <v>39.166260000000001</v>
      </c>
      <c r="O374">
        <v>2025.4793099999999</v>
      </c>
      <c r="P374">
        <v>45.704999999999998</v>
      </c>
      <c r="Q374">
        <v>2024.43155</v>
      </c>
      <c r="R374">
        <v>59.991790000000002</v>
      </c>
    </row>
    <row r="375" spans="1:18" x14ac:dyDescent="0.35">
      <c r="A375" s="20">
        <v>2027.2038500000001</v>
      </c>
      <c r="B375">
        <v>40.732370000000003</v>
      </c>
      <c r="C375">
        <v>2026.8527799999999</v>
      </c>
      <c r="D375">
        <v>48.103819999999999</v>
      </c>
      <c r="E375">
        <v>2025.9962599999999</v>
      </c>
      <c r="F375">
        <v>62.090850000000003</v>
      </c>
      <c r="G375">
        <v>2024.2044699999999</v>
      </c>
      <c r="H375">
        <v>37.664810000000003</v>
      </c>
      <c r="I375">
        <v>2024.2463600000001</v>
      </c>
      <c r="J375">
        <v>43.619700000000002</v>
      </c>
      <c r="K375">
        <v>2023.1596400000001</v>
      </c>
      <c r="L375">
        <v>58.161119999999997</v>
      </c>
      <c r="M375">
        <v>2025.6825799999999</v>
      </c>
      <c r="N375">
        <v>39.119410000000002</v>
      </c>
      <c r="O375">
        <v>2025.50919</v>
      </c>
      <c r="P375">
        <v>45.63937</v>
      </c>
      <c r="Q375">
        <v>2024.46173</v>
      </c>
      <c r="R375">
        <v>59.919820000000001</v>
      </c>
    </row>
    <row r="376" spans="1:18" x14ac:dyDescent="0.35">
      <c r="A376" s="20">
        <v>2027.2477699999999</v>
      </c>
      <c r="B376">
        <v>40.689909999999998</v>
      </c>
      <c r="C376">
        <v>2026.8842199999999</v>
      </c>
      <c r="D376">
        <v>48.045490000000001</v>
      </c>
      <c r="E376">
        <v>2026.03017</v>
      </c>
      <c r="F376">
        <v>62.025080000000003</v>
      </c>
      <c r="G376">
        <v>2024.23829</v>
      </c>
      <c r="H376">
        <v>37.611669999999997</v>
      </c>
      <c r="I376">
        <v>2024.2739300000001</v>
      </c>
      <c r="J376">
        <v>43.54927</v>
      </c>
      <c r="K376">
        <v>2023.18424</v>
      </c>
      <c r="L376">
        <v>58.082790000000003</v>
      </c>
      <c r="M376">
        <v>2025.7237299999999</v>
      </c>
      <c r="N376">
        <v>39.072670000000002</v>
      </c>
      <c r="O376">
        <v>2025.5392099999999</v>
      </c>
      <c r="P376">
        <v>45.573790000000002</v>
      </c>
      <c r="Q376">
        <v>2024.49208</v>
      </c>
      <c r="R376">
        <v>59.847900000000003</v>
      </c>
    </row>
    <row r="377" spans="1:18" x14ac:dyDescent="0.35">
      <c r="A377" s="20">
        <v>2027.2918</v>
      </c>
      <c r="B377">
        <v>40.647509999999997</v>
      </c>
      <c r="C377">
        <v>2026.9157700000001</v>
      </c>
      <c r="D377">
        <v>47.987229999999997</v>
      </c>
      <c r="E377">
        <v>2026.06421</v>
      </c>
      <c r="F377">
        <v>61.95937</v>
      </c>
      <c r="G377">
        <v>2024.27233</v>
      </c>
      <c r="H377">
        <v>37.558639999999997</v>
      </c>
      <c r="I377">
        <v>2024.3016600000001</v>
      </c>
      <c r="J377">
        <v>43.478909999999999</v>
      </c>
      <c r="K377">
        <v>2023.2090000000001</v>
      </c>
      <c r="L377">
        <v>58.004510000000003</v>
      </c>
      <c r="M377">
        <v>2025.7650799999999</v>
      </c>
      <c r="N377">
        <v>39.026029999999999</v>
      </c>
      <c r="O377">
        <v>2025.56936</v>
      </c>
      <c r="P377">
        <v>45.50826</v>
      </c>
      <c r="Q377">
        <v>2024.52261</v>
      </c>
      <c r="R377">
        <v>59.776049999999998</v>
      </c>
    </row>
    <row r="378" spans="1:18" x14ac:dyDescent="0.35">
      <c r="A378" s="20">
        <v>2027.3359399999999</v>
      </c>
      <c r="B378">
        <v>40.605170000000001</v>
      </c>
      <c r="C378">
        <v>2026.9474299999999</v>
      </c>
      <c r="D378">
        <v>47.929040000000001</v>
      </c>
      <c r="E378">
        <v>2026.0983900000001</v>
      </c>
      <c r="F378">
        <v>61.893700000000003</v>
      </c>
      <c r="G378">
        <v>2024.3065899999999</v>
      </c>
      <c r="H378">
        <v>37.505719999999997</v>
      </c>
      <c r="I378">
        <v>2024.3295499999999</v>
      </c>
      <c r="J378">
        <v>43.408589999999997</v>
      </c>
      <c r="K378">
        <v>2023.2339199999999</v>
      </c>
      <c r="L378">
        <v>57.926279999999998</v>
      </c>
      <c r="M378">
        <v>2025.8066100000001</v>
      </c>
      <c r="N378">
        <v>38.979500000000002</v>
      </c>
      <c r="O378">
        <v>2025.5996600000001</v>
      </c>
      <c r="P378">
        <v>45.442790000000002</v>
      </c>
      <c r="Q378">
        <v>2024.55332</v>
      </c>
      <c r="R378">
        <v>59.704259999999998</v>
      </c>
    </row>
    <row r="379" spans="1:18" x14ac:dyDescent="0.35">
      <c r="A379" s="20">
        <v>2027.3801900000001</v>
      </c>
      <c r="B379">
        <v>40.562899999999999</v>
      </c>
      <c r="C379">
        <v>2026.97921</v>
      </c>
      <c r="D379">
        <v>47.870919999999998</v>
      </c>
      <c r="E379">
        <v>2026.1326899999999</v>
      </c>
      <c r="F379">
        <v>61.828090000000003</v>
      </c>
      <c r="G379">
        <v>2024.34106</v>
      </c>
      <c r="H379">
        <v>37.452910000000003</v>
      </c>
      <c r="I379">
        <v>2024.3576</v>
      </c>
      <c r="J379">
        <v>43.338320000000003</v>
      </c>
      <c r="K379">
        <v>2023.259</v>
      </c>
      <c r="L379">
        <v>57.848100000000002</v>
      </c>
      <c r="M379">
        <v>2025.84833</v>
      </c>
      <c r="N379">
        <v>38.933070000000001</v>
      </c>
      <c r="O379">
        <v>2025.6300900000001</v>
      </c>
      <c r="P379">
        <v>45.377360000000003</v>
      </c>
      <c r="Q379">
        <v>2024.5842</v>
      </c>
      <c r="R379">
        <v>59.63252</v>
      </c>
    </row>
    <row r="380" spans="1:18" x14ac:dyDescent="0.35">
      <c r="A380" s="20">
        <v>2027.42453</v>
      </c>
      <c r="B380">
        <v>40.520679999999999</v>
      </c>
      <c r="C380">
        <v>2027.01109</v>
      </c>
      <c r="D380">
        <v>47.812869999999997</v>
      </c>
      <c r="E380">
        <v>2026.1671200000001</v>
      </c>
      <c r="F380">
        <v>61.762529999999998</v>
      </c>
      <c r="G380">
        <v>2024.37574</v>
      </c>
      <c r="H380">
        <v>37.400210000000001</v>
      </c>
      <c r="I380">
        <v>2024.3858</v>
      </c>
      <c r="J380">
        <v>43.26811</v>
      </c>
      <c r="K380">
        <v>2023.2842499999999</v>
      </c>
      <c r="L380">
        <v>57.769970000000001</v>
      </c>
      <c r="M380">
        <v>2025.89023</v>
      </c>
      <c r="N380">
        <v>38.886740000000003</v>
      </c>
      <c r="O380">
        <v>2025.66066</v>
      </c>
      <c r="P380">
        <v>45.311999999999998</v>
      </c>
      <c r="Q380">
        <v>2024.61526</v>
      </c>
      <c r="R380">
        <v>59.560850000000002</v>
      </c>
    </row>
    <row r="381" spans="1:18" x14ac:dyDescent="0.35">
      <c r="A381" s="20">
        <v>2027.4689800000001</v>
      </c>
      <c r="B381">
        <v>40.478520000000003</v>
      </c>
      <c r="C381">
        <v>2027.0430899999999</v>
      </c>
      <c r="D381">
        <v>47.754890000000003</v>
      </c>
      <c r="E381">
        <v>2026.2016799999999</v>
      </c>
      <c r="F381">
        <v>61.697020000000002</v>
      </c>
      <c r="G381">
        <v>2024.4106400000001</v>
      </c>
      <c r="H381">
        <v>37.347619999999999</v>
      </c>
      <c r="I381">
        <v>2024.41417</v>
      </c>
      <c r="J381">
        <v>43.197949999999999</v>
      </c>
      <c r="K381">
        <v>2023.3096499999999</v>
      </c>
      <c r="L381">
        <v>57.691890000000001</v>
      </c>
      <c r="M381">
        <v>2025.9323199999999</v>
      </c>
      <c r="N381">
        <v>38.840519999999998</v>
      </c>
      <c r="O381">
        <v>2025.69137</v>
      </c>
      <c r="P381">
        <v>45.246679999999998</v>
      </c>
      <c r="Q381">
        <v>2024.6465000000001</v>
      </c>
      <c r="R381">
        <v>59.489240000000002</v>
      </c>
    </row>
    <row r="382" spans="1:18" x14ac:dyDescent="0.35">
      <c r="A382" s="20">
        <v>2027.51352</v>
      </c>
      <c r="B382">
        <v>40.436419999999998</v>
      </c>
      <c r="C382">
        <v>2027.07521</v>
      </c>
      <c r="D382">
        <v>47.69699</v>
      </c>
      <c r="E382">
        <v>2026.2363700000001</v>
      </c>
      <c r="F382">
        <v>61.63156</v>
      </c>
      <c r="G382">
        <v>2024.4457500000001</v>
      </c>
      <c r="H382">
        <v>37.295140000000004</v>
      </c>
      <c r="I382">
        <v>2024.4426900000001</v>
      </c>
      <c r="J382">
        <v>43.127839999999999</v>
      </c>
      <c r="K382">
        <v>2023.3352199999999</v>
      </c>
      <c r="L382">
        <v>57.613849999999999</v>
      </c>
      <c r="M382">
        <v>2025.97459</v>
      </c>
      <c r="N382">
        <v>38.794400000000003</v>
      </c>
      <c r="O382">
        <v>2025.7222099999999</v>
      </c>
      <c r="P382">
        <v>45.181420000000003</v>
      </c>
      <c r="Q382">
        <v>2024.6779200000001</v>
      </c>
      <c r="R382">
        <v>59.41769</v>
      </c>
    </row>
    <row r="383" spans="1:18" x14ac:dyDescent="0.35">
      <c r="A383" s="20">
        <v>2027.55817</v>
      </c>
      <c r="B383">
        <v>40.394370000000002</v>
      </c>
      <c r="C383">
        <v>2027.10743</v>
      </c>
      <c r="D383">
        <v>47.639159999999997</v>
      </c>
      <c r="E383">
        <v>2026.2711899999999</v>
      </c>
      <c r="F383">
        <v>61.56615</v>
      </c>
      <c r="G383">
        <v>2024.48108</v>
      </c>
      <c r="H383">
        <v>37.24277</v>
      </c>
      <c r="I383">
        <v>2024.47137</v>
      </c>
      <c r="J383">
        <v>43.057780000000001</v>
      </c>
      <c r="K383">
        <v>2023.36094</v>
      </c>
      <c r="L383">
        <v>57.535870000000003</v>
      </c>
      <c r="M383">
        <v>2026.01704</v>
      </c>
      <c r="N383">
        <v>38.748379999999997</v>
      </c>
      <c r="O383">
        <v>2025.7532000000001</v>
      </c>
      <c r="P383">
        <v>45.116219999999998</v>
      </c>
      <c r="Q383">
        <v>2024.7095200000001</v>
      </c>
      <c r="R383">
        <v>59.346200000000003</v>
      </c>
    </row>
    <row r="384" spans="1:18" x14ac:dyDescent="0.35">
      <c r="A384" s="20">
        <v>2027.6029000000001</v>
      </c>
      <c r="B384">
        <v>40.352379999999997</v>
      </c>
      <c r="C384">
        <v>2027.13977</v>
      </c>
      <c r="D384">
        <v>47.581400000000002</v>
      </c>
      <c r="E384">
        <v>2026.3061299999999</v>
      </c>
      <c r="F384">
        <v>61.500790000000002</v>
      </c>
      <c r="G384">
        <v>2024.5166300000001</v>
      </c>
      <c r="H384">
        <v>37.190519999999999</v>
      </c>
      <c r="I384">
        <v>2024.5002199999999</v>
      </c>
      <c r="J384">
        <v>42.987769999999998</v>
      </c>
      <c r="K384">
        <v>2023.3868299999999</v>
      </c>
      <c r="L384">
        <v>57.457940000000001</v>
      </c>
      <c r="M384">
        <v>2026.0596700000001</v>
      </c>
      <c r="N384">
        <v>38.702449999999999</v>
      </c>
      <c r="O384">
        <v>2025.78432</v>
      </c>
      <c r="P384">
        <v>45.051079999999999</v>
      </c>
      <c r="Q384">
        <v>2024.7412999999999</v>
      </c>
      <c r="R384">
        <v>59.27478</v>
      </c>
    </row>
    <row r="385" spans="1:18" x14ac:dyDescent="0.35">
      <c r="A385" s="20">
        <v>2027.6477299999999</v>
      </c>
      <c r="B385">
        <v>40.310450000000003</v>
      </c>
      <c r="C385">
        <v>2027.1722199999999</v>
      </c>
      <c r="D385">
        <v>47.523719999999997</v>
      </c>
      <c r="E385">
        <v>2026.3412000000001</v>
      </c>
      <c r="F385">
        <v>61.435479999999998</v>
      </c>
      <c r="G385">
        <v>2024.5524</v>
      </c>
      <c r="H385">
        <v>37.138379999999998</v>
      </c>
      <c r="I385">
        <v>2024.5292300000001</v>
      </c>
      <c r="J385">
        <v>42.917819999999999</v>
      </c>
      <c r="K385">
        <v>2023.4128900000001</v>
      </c>
      <c r="L385">
        <v>57.38006</v>
      </c>
      <c r="M385">
        <v>2026.10247</v>
      </c>
      <c r="N385">
        <v>38.65663</v>
      </c>
      <c r="O385">
        <v>2025.81558</v>
      </c>
      <c r="P385">
        <v>44.985990000000001</v>
      </c>
      <c r="Q385">
        <v>2024.7732599999999</v>
      </c>
      <c r="R385">
        <v>59.203409999999998</v>
      </c>
    </row>
    <row r="386" spans="1:18" x14ac:dyDescent="0.35">
      <c r="A386" s="20">
        <v>2027.6926599999999</v>
      </c>
      <c r="B386">
        <v>40.268560000000001</v>
      </c>
      <c r="C386">
        <v>2027.20479</v>
      </c>
      <c r="D386">
        <v>47.46611</v>
      </c>
      <c r="E386">
        <v>2026.3764000000001</v>
      </c>
      <c r="F386">
        <v>61.370220000000003</v>
      </c>
      <c r="G386">
        <v>2024.5883799999999</v>
      </c>
      <c r="H386">
        <v>37.086350000000003</v>
      </c>
      <c r="I386">
        <v>2024.5583999999999</v>
      </c>
      <c r="J386">
        <v>42.847920000000002</v>
      </c>
      <c r="K386">
        <v>2023.4391000000001</v>
      </c>
      <c r="L386">
        <v>57.302219999999998</v>
      </c>
      <c r="M386">
        <v>2026.14545</v>
      </c>
      <c r="N386">
        <v>38.610900000000001</v>
      </c>
      <c r="O386">
        <v>2025.8469700000001</v>
      </c>
      <c r="P386">
        <v>44.920960000000001</v>
      </c>
      <c r="Q386">
        <v>2024.8054</v>
      </c>
      <c r="R386">
        <v>59.132109999999997</v>
      </c>
    </row>
    <row r="387" spans="1:18" x14ac:dyDescent="0.35">
      <c r="A387" s="20">
        <v>2027.73767</v>
      </c>
      <c r="B387">
        <v>40.226730000000003</v>
      </c>
      <c r="C387">
        <v>2027.23747</v>
      </c>
      <c r="D387">
        <v>47.408580000000001</v>
      </c>
      <c r="E387">
        <v>2026.4117200000001</v>
      </c>
      <c r="F387">
        <v>61.305010000000003</v>
      </c>
      <c r="G387">
        <v>2024.6245899999999</v>
      </c>
      <c r="H387">
        <v>37.03443</v>
      </c>
      <c r="I387">
        <v>2024.58773</v>
      </c>
      <c r="J387">
        <v>42.778080000000003</v>
      </c>
      <c r="K387">
        <v>2023.4654800000001</v>
      </c>
      <c r="L387">
        <v>57.224440000000001</v>
      </c>
      <c r="M387">
        <v>2026.1886</v>
      </c>
      <c r="N387">
        <v>38.565269999999998</v>
      </c>
      <c r="O387">
        <v>2025.8785</v>
      </c>
      <c r="P387">
        <v>44.855980000000002</v>
      </c>
      <c r="Q387">
        <v>2024.83772</v>
      </c>
      <c r="R387">
        <v>59.060870000000001</v>
      </c>
    </row>
    <row r="388" spans="1:18" x14ac:dyDescent="0.35">
      <c r="A388" s="20">
        <v>2027.78277</v>
      </c>
      <c r="B388">
        <v>40.184950000000001</v>
      </c>
      <c r="C388">
        <v>2027.27026</v>
      </c>
      <c r="D388">
        <v>47.351129999999998</v>
      </c>
      <c r="E388">
        <v>2026.4471599999999</v>
      </c>
      <c r="F388">
        <v>61.23986</v>
      </c>
      <c r="G388">
        <v>2024.66101</v>
      </c>
      <c r="H388">
        <v>36.98263</v>
      </c>
      <c r="I388">
        <v>2024.6172200000001</v>
      </c>
      <c r="J388">
        <v>42.708280000000002</v>
      </c>
      <c r="K388">
        <v>2023.4920300000001</v>
      </c>
      <c r="L388">
        <v>57.146709999999999</v>
      </c>
      <c r="M388">
        <v>2026.23191</v>
      </c>
      <c r="N388">
        <v>38.519739999999999</v>
      </c>
      <c r="O388">
        <v>2025.9101700000001</v>
      </c>
      <c r="P388">
        <v>44.791069999999998</v>
      </c>
      <c r="Q388">
        <v>2024.87023</v>
      </c>
      <c r="R388">
        <v>58.989690000000003</v>
      </c>
    </row>
    <row r="389" spans="1:18" x14ac:dyDescent="0.35">
      <c r="A389" s="20">
        <v>2027.8279500000001</v>
      </c>
      <c r="B389">
        <v>40.143219999999999</v>
      </c>
      <c r="C389">
        <v>2027.3031699999999</v>
      </c>
      <c r="D389">
        <v>47.293750000000003</v>
      </c>
      <c r="E389">
        <v>2026.4827299999999</v>
      </c>
      <c r="F389">
        <v>61.174750000000003</v>
      </c>
      <c r="G389">
        <v>2024.6976500000001</v>
      </c>
      <c r="H389">
        <v>36.93094</v>
      </c>
      <c r="I389">
        <v>2024.64688</v>
      </c>
      <c r="J389">
        <v>42.638539999999999</v>
      </c>
      <c r="K389">
        <v>2023.51874</v>
      </c>
      <c r="L389">
        <v>57.069020000000002</v>
      </c>
      <c r="M389">
        <v>2026.2754</v>
      </c>
      <c r="N389">
        <v>38.474290000000003</v>
      </c>
      <c r="O389">
        <v>2025.9419800000001</v>
      </c>
      <c r="P389">
        <v>44.726219999999998</v>
      </c>
      <c r="Q389">
        <v>2024.90291</v>
      </c>
      <c r="R389">
        <v>58.918570000000003</v>
      </c>
    </row>
    <row r="390" spans="1:18" x14ac:dyDescent="0.35">
      <c r="A390" s="20">
        <v>2027.8732199999999</v>
      </c>
      <c r="B390">
        <v>40.10154</v>
      </c>
      <c r="C390">
        <v>2027.33619</v>
      </c>
      <c r="D390">
        <v>47.236449999999998</v>
      </c>
      <c r="E390">
        <v>2026.5184099999999</v>
      </c>
      <c r="F390">
        <v>61.109690000000001</v>
      </c>
      <c r="G390">
        <v>2024.73452</v>
      </c>
      <c r="H390">
        <v>36.879359999999998</v>
      </c>
      <c r="I390">
        <v>2024.6767</v>
      </c>
      <c r="J390">
        <v>42.568860000000001</v>
      </c>
      <c r="K390">
        <v>2023.5456099999999</v>
      </c>
      <c r="L390">
        <v>56.991390000000003</v>
      </c>
      <c r="M390">
        <v>2026.3190400000001</v>
      </c>
      <c r="N390">
        <v>38.42895</v>
      </c>
      <c r="O390">
        <v>2025.9739199999999</v>
      </c>
      <c r="P390">
        <v>44.66142</v>
      </c>
      <c r="Q390">
        <v>2024.93578</v>
      </c>
      <c r="R390">
        <v>58.84751</v>
      </c>
    </row>
    <row r="391" spans="1:18" x14ac:dyDescent="0.35">
      <c r="A391" s="20">
        <v>2027.91857</v>
      </c>
      <c r="B391">
        <v>40.059910000000002</v>
      </c>
      <c r="C391">
        <v>2027.36932</v>
      </c>
      <c r="D391">
        <v>47.179229999999997</v>
      </c>
      <c r="E391">
        <v>2026.55422</v>
      </c>
      <c r="F391">
        <v>61.04468</v>
      </c>
      <c r="G391">
        <v>2024.77161</v>
      </c>
      <c r="H391">
        <v>36.8279</v>
      </c>
      <c r="I391">
        <v>2024.70669</v>
      </c>
      <c r="J391">
        <v>42.499220000000001</v>
      </c>
      <c r="K391">
        <v>2023.5726500000001</v>
      </c>
      <c r="L391">
        <v>56.913809999999998</v>
      </c>
      <c r="M391">
        <v>2026.36286</v>
      </c>
      <c r="N391">
        <v>38.383690000000001</v>
      </c>
      <c r="O391">
        <v>2026.0060000000001</v>
      </c>
      <c r="P391">
        <v>44.596690000000002</v>
      </c>
      <c r="Q391">
        <v>2024.96883</v>
      </c>
      <c r="R391">
        <v>58.776519999999998</v>
      </c>
    </row>
    <row r="392" spans="1:18" x14ac:dyDescent="0.35">
      <c r="A392" s="20">
        <v>2027.96399</v>
      </c>
      <c r="B392">
        <v>40.018320000000003</v>
      </c>
      <c r="C392">
        <v>2027.40257</v>
      </c>
      <c r="D392">
        <v>47.12209</v>
      </c>
      <c r="E392">
        <v>2026.59015</v>
      </c>
      <c r="F392">
        <v>60.979730000000004</v>
      </c>
      <c r="G392">
        <v>2024.8089199999999</v>
      </c>
      <c r="H392">
        <v>36.776560000000003</v>
      </c>
      <c r="I392">
        <v>2024.73684</v>
      </c>
      <c r="J392">
        <v>42.429639999999999</v>
      </c>
      <c r="K392">
        <v>2023.59986</v>
      </c>
      <c r="L392">
        <v>56.836280000000002</v>
      </c>
      <c r="M392">
        <v>2026.4068299999999</v>
      </c>
      <c r="N392">
        <v>38.338529999999999</v>
      </c>
      <c r="O392">
        <v>2026.0382199999999</v>
      </c>
      <c r="P392">
        <v>44.532020000000003</v>
      </c>
      <c r="Q392">
        <v>2025.00207</v>
      </c>
      <c r="R392">
        <v>58.705590000000001</v>
      </c>
    </row>
    <row r="393" spans="1:18" x14ac:dyDescent="0.35">
      <c r="A393" s="20">
        <v>2028.0094999999999</v>
      </c>
      <c r="B393">
        <v>39.976779999999998</v>
      </c>
      <c r="C393">
        <v>2027.4359300000001</v>
      </c>
      <c r="D393">
        <v>47.06503</v>
      </c>
      <c r="E393">
        <v>2026.6261999999999</v>
      </c>
      <c r="F393">
        <v>60.914819999999999</v>
      </c>
      <c r="G393">
        <v>2024.84645</v>
      </c>
      <c r="H393">
        <v>36.725320000000004</v>
      </c>
      <c r="I393">
        <v>2024.7671499999999</v>
      </c>
      <c r="J393">
        <v>42.360120000000002</v>
      </c>
      <c r="K393">
        <v>2023.6272300000001</v>
      </c>
      <c r="L393">
        <v>56.758800000000001</v>
      </c>
      <c r="M393">
        <v>2026.4509599999999</v>
      </c>
      <c r="N393">
        <v>38.29345</v>
      </c>
      <c r="O393">
        <v>2026.0705700000001</v>
      </c>
      <c r="P393">
        <v>44.467410000000001</v>
      </c>
      <c r="Q393">
        <v>2025.03549</v>
      </c>
      <c r="R393">
        <v>58.634720000000002</v>
      </c>
    </row>
    <row r="394" spans="1:18" x14ac:dyDescent="0.35">
      <c r="A394" s="20">
        <v>2028.0550800000001</v>
      </c>
      <c r="B394">
        <v>39.935290000000002</v>
      </c>
      <c r="C394">
        <v>2027.4694099999999</v>
      </c>
      <c r="D394">
        <v>47.008049999999997</v>
      </c>
      <c r="E394">
        <v>2026.66237</v>
      </c>
      <c r="F394">
        <v>60.849960000000003</v>
      </c>
      <c r="G394">
        <v>2024.8842099999999</v>
      </c>
      <c r="H394">
        <v>36.674210000000002</v>
      </c>
      <c r="I394">
        <v>2024.79763</v>
      </c>
      <c r="J394">
        <v>42.290649999999999</v>
      </c>
      <c r="K394">
        <v>2023.6547700000001</v>
      </c>
      <c r="L394">
        <v>56.681370000000001</v>
      </c>
      <c r="M394">
        <v>2026.4952499999999</v>
      </c>
      <c r="N394">
        <v>38.248469999999998</v>
      </c>
      <c r="O394">
        <v>2026.1030699999999</v>
      </c>
      <c r="P394">
        <v>44.40287</v>
      </c>
      <c r="Q394">
        <v>2025.0690999999999</v>
      </c>
      <c r="R394">
        <v>58.563920000000003</v>
      </c>
    </row>
    <row r="395" spans="1:18" x14ac:dyDescent="0.35">
      <c r="A395" s="20">
        <v>2028.1007400000001</v>
      </c>
      <c r="B395">
        <v>39.893839999999997</v>
      </c>
      <c r="C395">
        <v>2027.5029999999999</v>
      </c>
      <c r="D395">
        <v>46.951149999999998</v>
      </c>
      <c r="E395">
        <v>2026.69865</v>
      </c>
      <c r="F395">
        <v>60.785150000000002</v>
      </c>
      <c r="G395">
        <v>2024.92219</v>
      </c>
      <c r="H395">
        <v>36.623199999999997</v>
      </c>
      <c r="I395">
        <v>2024.8282799999999</v>
      </c>
      <c r="J395">
        <v>42.221229999999998</v>
      </c>
      <c r="K395">
        <v>2023.6824799999999</v>
      </c>
      <c r="L395">
        <v>56.603990000000003</v>
      </c>
      <c r="M395">
        <v>2026.5396900000001</v>
      </c>
      <c r="N395">
        <v>38.203569999999999</v>
      </c>
      <c r="O395">
        <v>2026.1356900000001</v>
      </c>
      <c r="P395">
        <v>44.338389999999997</v>
      </c>
      <c r="Q395">
        <v>2025.1028899999999</v>
      </c>
      <c r="R395">
        <v>58.493180000000002</v>
      </c>
    </row>
    <row r="396" spans="1:18" x14ac:dyDescent="0.35">
      <c r="A396" s="20">
        <v>2028.1464599999999</v>
      </c>
      <c r="B396">
        <v>39.852429999999998</v>
      </c>
      <c r="C396">
        <v>2027.5367100000001</v>
      </c>
      <c r="D396">
        <v>46.894329999999997</v>
      </c>
      <c r="E396">
        <v>2026.73505</v>
      </c>
      <c r="F396">
        <v>60.720390000000002</v>
      </c>
      <c r="G396">
        <v>2024.96039</v>
      </c>
      <c r="H396">
        <v>36.572319999999998</v>
      </c>
      <c r="I396">
        <v>2024.8590899999999</v>
      </c>
      <c r="J396">
        <v>42.151870000000002</v>
      </c>
      <c r="K396">
        <v>2023.71036</v>
      </c>
      <c r="L396">
        <v>56.526670000000003</v>
      </c>
      <c r="M396">
        <v>2026.58428</v>
      </c>
      <c r="N396">
        <v>38.158769999999997</v>
      </c>
      <c r="O396">
        <v>2026.1684499999999</v>
      </c>
      <c r="P396">
        <v>44.273969999999998</v>
      </c>
      <c r="Q396">
        <v>2025.1368500000001</v>
      </c>
      <c r="R396">
        <v>58.422499999999999</v>
      </c>
    </row>
    <row r="397" spans="1:18" x14ac:dyDescent="0.35">
      <c r="A397" s="20">
        <v>2028.19226</v>
      </c>
      <c r="B397">
        <v>39.811059999999998</v>
      </c>
      <c r="C397">
        <v>2027.57053</v>
      </c>
      <c r="D397">
        <v>46.837589999999999</v>
      </c>
      <c r="E397">
        <v>2026.7715700000001</v>
      </c>
      <c r="F397">
        <v>60.655679999999997</v>
      </c>
      <c r="G397">
        <v>2024.99882</v>
      </c>
      <c r="H397">
        <v>36.521549999999998</v>
      </c>
      <c r="I397">
        <v>2024.8900699999999</v>
      </c>
      <c r="J397">
        <v>42.082560000000001</v>
      </c>
      <c r="K397">
        <v>2023.7384</v>
      </c>
      <c r="L397">
        <v>56.449390000000001</v>
      </c>
      <c r="M397">
        <v>2026.6290300000001</v>
      </c>
      <c r="N397">
        <v>38.114049999999999</v>
      </c>
      <c r="O397">
        <v>2026.20135</v>
      </c>
      <c r="P397">
        <v>44.209620000000001</v>
      </c>
      <c r="Q397">
        <v>2025.171</v>
      </c>
      <c r="R397">
        <v>58.351880000000001</v>
      </c>
    </row>
    <row r="398" spans="1:18" x14ac:dyDescent="0.35">
      <c r="A398" s="20">
        <v>2028.23813</v>
      </c>
      <c r="B398">
        <v>39.769739999999999</v>
      </c>
      <c r="C398">
        <v>2027.60446</v>
      </c>
      <c r="D398">
        <v>46.780940000000001</v>
      </c>
      <c r="E398">
        <v>2026.8081999999999</v>
      </c>
      <c r="F398">
        <v>60.59102</v>
      </c>
      <c r="G398">
        <v>2025.03748</v>
      </c>
      <c r="H398">
        <v>36.4709</v>
      </c>
      <c r="I398">
        <v>2024.92121</v>
      </c>
      <c r="J398">
        <v>42.013300000000001</v>
      </c>
      <c r="K398">
        <v>2023.7666099999999</v>
      </c>
      <c r="L398">
        <v>56.372169999999997</v>
      </c>
      <c r="M398">
        <v>2026.67392</v>
      </c>
      <c r="N398">
        <v>38.069409999999998</v>
      </c>
      <c r="O398">
        <v>2026.2343900000001</v>
      </c>
      <c r="P398">
        <v>44.145339999999997</v>
      </c>
      <c r="Q398">
        <v>2025.20533</v>
      </c>
      <c r="R398">
        <v>58.281329999999997</v>
      </c>
    </row>
    <row r="399" spans="1:18" x14ac:dyDescent="0.35">
      <c r="A399" s="20">
        <v>2028.28406</v>
      </c>
      <c r="B399">
        <v>39.728450000000002</v>
      </c>
      <c r="C399">
        <v>2027.63851</v>
      </c>
      <c r="D399">
        <v>46.72437</v>
      </c>
      <c r="E399">
        <v>2026.8449499999999</v>
      </c>
      <c r="F399">
        <v>60.526409999999998</v>
      </c>
      <c r="G399">
        <v>2025.07636</v>
      </c>
      <c r="H399">
        <v>36.420360000000002</v>
      </c>
      <c r="I399">
        <v>2024.95253</v>
      </c>
      <c r="J399">
        <v>41.944099999999999</v>
      </c>
      <c r="K399">
        <v>2023.7950000000001</v>
      </c>
      <c r="L399">
        <v>56.295000000000002</v>
      </c>
      <c r="M399">
        <v>2026.7189599999999</v>
      </c>
      <c r="N399">
        <v>38.024859999999997</v>
      </c>
      <c r="O399">
        <v>2026.26756</v>
      </c>
      <c r="P399">
        <v>44.081119999999999</v>
      </c>
      <c r="Q399">
        <v>2025.23984</v>
      </c>
      <c r="R399">
        <v>58.210839999999997</v>
      </c>
    </row>
    <row r="400" spans="1:18" x14ac:dyDescent="0.35">
      <c r="A400" s="20">
        <v>2028.33005</v>
      </c>
      <c r="B400">
        <v>39.687199999999997</v>
      </c>
      <c r="C400">
        <v>2027.6726799999999</v>
      </c>
      <c r="D400">
        <v>46.667879999999997</v>
      </c>
      <c r="E400">
        <v>2026.8818200000001</v>
      </c>
      <c r="F400">
        <v>60.461849999999998</v>
      </c>
      <c r="G400">
        <v>2025.11546</v>
      </c>
      <c r="H400">
        <v>36.36994</v>
      </c>
      <c r="I400">
        <v>2024.9840099999999</v>
      </c>
      <c r="J400">
        <v>41.874960000000002</v>
      </c>
      <c r="K400">
        <v>2023.8235500000001</v>
      </c>
      <c r="L400">
        <v>56.217880000000001</v>
      </c>
      <c r="M400">
        <v>2026.76414</v>
      </c>
      <c r="N400">
        <v>37.98039</v>
      </c>
      <c r="O400">
        <v>2026.30087</v>
      </c>
      <c r="P400">
        <v>44.016959999999997</v>
      </c>
      <c r="Q400">
        <v>2025.2745199999999</v>
      </c>
      <c r="R400">
        <v>58.140410000000003</v>
      </c>
    </row>
    <row r="401" spans="1:18" x14ac:dyDescent="0.35">
      <c r="A401" s="20">
        <v>2028.3761099999999</v>
      </c>
      <c r="B401">
        <v>39.645989999999998</v>
      </c>
      <c r="C401">
        <v>2027.70696</v>
      </c>
      <c r="D401">
        <v>46.61148</v>
      </c>
      <c r="E401">
        <v>2026.9187899999999</v>
      </c>
      <c r="F401">
        <v>60.397329999999997</v>
      </c>
      <c r="G401">
        <v>2025.1547800000001</v>
      </c>
      <c r="H401">
        <v>36.319629999999997</v>
      </c>
      <c r="I401">
        <v>2025.01566</v>
      </c>
      <c r="J401">
        <v>41.805869999999999</v>
      </c>
      <c r="K401">
        <v>2023.8522700000001</v>
      </c>
      <c r="L401">
        <v>56.140819999999998</v>
      </c>
      <c r="M401">
        <v>2026.8094599999999</v>
      </c>
      <c r="N401">
        <v>37.936010000000003</v>
      </c>
      <c r="O401">
        <v>2026.33431</v>
      </c>
      <c r="P401">
        <v>43.95288</v>
      </c>
      <c r="Q401">
        <v>2025.3093799999999</v>
      </c>
      <c r="R401">
        <v>58.070050000000002</v>
      </c>
    </row>
    <row r="402" spans="1:18" x14ac:dyDescent="0.35">
      <c r="A402" s="20">
        <v>2028.4222299999999</v>
      </c>
      <c r="B402">
        <v>39.604819999999997</v>
      </c>
      <c r="C402">
        <v>2027.74135</v>
      </c>
      <c r="D402">
        <v>46.555160000000001</v>
      </c>
      <c r="E402">
        <v>2026.95588</v>
      </c>
      <c r="F402">
        <v>60.33287</v>
      </c>
      <c r="G402">
        <v>2025.1943200000001</v>
      </c>
      <c r="H402">
        <v>36.26943</v>
      </c>
      <c r="I402">
        <v>2025.04748</v>
      </c>
      <c r="J402">
        <v>41.736840000000001</v>
      </c>
      <c r="K402">
        <v>2023.8811599999999</v>
      </c>
      <c r="L402">
        <v>56.063800000000001</v>
      </c>
      <c r="M402">
        <v>2026.85493</v>
      </c>
      <c r="N402">
        <v>37.891710000000003</v>
      </c>
      <c r="O402">
        <v>2026.36789</v>
      </c>
      <c r="P402">
        <v>43.888860000000001</v>
      </c>
      <c r="Q402">
        <v>2025.3444199999999</v>
      </c>
      <c r="R402">
        <v>57.999740000000003</v>
      </c>
    </row>
    <row r="403" spans="1:18" x14ac:dyDescent="0.35">
      <c r="A403" s="20">
        <v>2028.4684099999999</v>
      </c>
      <c r="B403">
        <v>39.563679999999998</v>
      </c>
      <c r="C403">
        <v>2027.77586</v>
      </c>
      <c r="D403">
        <v>46.498930000000001</v>
      </c>
      <c r="E403">
        <v>2026.99308</v>
      </c>
      <c r="F403">
        <v>60.268450000000001</v>
      </c>
      <c r="G403">
        <v>2025.2340799999999</v>
      </c>
      <c r="H403">
        <v>36.219340000000003</v>
      </c>
      <c r="I403">
        <v>2025.0794699999999</v>
      </c>
      <c r="J403">
        <v>41.667859999999997</v>
      </c>
      <c r="K403">
        <v>2023.91023</v>
      </c>
      <c r="L403">
        <v>55.986840000000001</v>
      </c>
      <c r="M403">
        <v>2026.9005299999999</v>
      </c>
      <c r="N403">
        <v>37.847479999999997</v>
      </c>
      <c r="O403">
        <v>2026.4015999999999</v>
      </c>
      <c r="P403">
        <v>43.824919999999999</v>
      </c>
      <c r="Q403">
        <v>2025.3796299999999</v>
      </c>
      <c r="R403">
        <v>57.929499999999997</v>
      </c>
    </row>
    <row r="404" spans="1:18" x14ac:dyDescent="0.35">
      <c r="A404" s="20">
        <v>2028.5146400000001</v>
      </c>
      <c r="B404">
        <v>39.522579999999998</v>
      </c>
      <c r="C404">
        <v>2027.8104900000001</v>
      </c>
      <c r="D404">
        <v>46.442790000000002</v>
      </c>
      <c r="E404">
        <v>2027.0303899999999</v>
      </c>
      <c r="F404">
        <v>60.204090000000001</v>
      </c>
      <c r="G404">
        <v>2025.27405</v>
      </c>
      <c r="H404">
        <v>36.169370000000001</v>
      </c>
      <c r="I404">
        <v>2025.1116199999999</v>
      </c>
      <c r="J404">
        <v>41.598930000000003</v>
      </c>
      <c r="K404">
        <v>2023.93947</v>
      </c>
      <c r="L404">
        <v>55.909930000000003</v>
      </c>
      <c r="M404">
        <v>2026.9462699999999</v>
      </c>
      <c r="N404">
        <v>37.803339999999999</v>
      </c>
      <c r="O404">
        <v>2026.4354599999999</v>
      </c>
      <c r="P404">
        <v>43.761040000000001</v>
      </c>
      <c r="Q404">
        <v>2025.4150099999999</v>
      </c>
      <c r="R404">
        <v>57.859319999999997</v>
      </c>
    </row>
    <row r="405" spans="1:18" x14ac:dyDescent="0.35">
      <c r="A405" s="20">
        <v>2028.5609300000001</v>
      </c>
      <c r="B405">
        <v>39.48151</v>
      </c>
      <c r="C405">
        <v>2027.8452299999999</v>
      </c>
      <c r="D405">
        <v>46.38673</v>
      </c>
      <c r="E405">
        <v>2027.06781</v>
      </c>
      <c r="F405">
        <v>60.139769999999999</v>
      </c>
      <c r="G405">
        <v>2025.31423</v>
      </c>
      <c r="H405">
        <v>36.119500000000002</v>
      </c>
      <c r="I405">
        <v>2025.1439399999999</v>
      </c>
      <c r="J405">
        <v>41.530070000000002</v>
      </c>
      <c r="K405">
        <v>2023.9688699999999</v>
      </c>
      <c r="L405">
        <v>55.833069999999999</v>
      </c>
      <c r="M405">
        <v>2026.9921400000001</v>
      </c>
      <c r="N405">
        <v>37.759279999999997</v>
      </c>
      <c r="O405">
        <v>2026.4694400000001</v>
      </c>
      <c r="P405">
        <v>43.697229999999998</v>
      </c>
      <c r="Q405">
        <v>2025.45056</v>
      </c>
      <c r="R405">
        <v>57.789200000000001</v>
      </c>
    </row>
    <row r="406" spans="1:18" x14ac:dyDescent="0.35">
      <c r="A406" s="20">
        <v>2028.60727</v>
      </c>
      <c r="B406">
        <v>39.440469999999998</v>
      </c>
      <c r="C406">
        <v>2027.8800900000001</v>
      </c>
      <c r="D406">
        <v>46.330759999999998</v>
      </c>
      <c r="E406">
        <v>2027.1053400000001</v>
      </c>
      <c r="F406">
        <v>60.075499999999998</v>
      </c>
      <c r="G406">
        <v>2025.3546200000001</v>
      </c>
      <c r="H406">
        <v>36.069740000000003</v>
      </c>
      <c r="I406">
        <v>2025.17643</v>
      </c>
      <c r="J406">
        <v>41.46125</v>
      </c>
      <c r="K406">
        <v>2023.99846</v>
      </c>
      <c r="L406">
        <v>55.756270000000001</v>
      </c>
      <c r="M406">
        <v>2027.0381500000001</v>
      </c>
      <c r="N406">
        <v>37.715299999999999</v>
      </c>
      <c r="O406">
        <v>2026.5035600000001</v>
      </c>
      <c r="P406">
        <v>43.633490000000002</v>
      </c>
      <c r="Q406">
        <v>2025.4862900000001</v>
      </c>
      <c r="R406">
        <v>57.719149999999999</v>
      </c>
    </row>
    <row r="407" spans="1:18" x14ac:dyDescent="0.35">
      <c r="A407" s="20">
        <v>2028.6536599999999</v>
      </c>
      <c r="B407">
        <v>39.399470000000001</v>
      </c>
      <c r="C407">
        <v>2027.91506</v>
      </c>
      <c r="D407">
        <v>46.274880000000003</v>
      </c>
      <c r="E407">
        <v>2027.1429800000001</v>
      </c>
      <c r="F407">
        <v>60.011279999999999</v>
      </c>
      <c r="G407">
        <v>2025.3952200000001</v>
      </c>
      <c r="H407">
        <v>36.020090000000003</v>
      </c>
      <c r="I407">
        <v>2025.2090800000001</v>
      </c>
      <c r="J407">
        <v>41.392499999999998</v>
      </c>
      <c r="K407">
        <v>2024.0282099999999</v>
      </c>
      <c r="L407">
        <v>55.679519999999997</v>
      </c>
      <c r="M407">
        <v>2027.08428</v>
      </c>
      <c r="N407">
        <v>37.671390000000002</v>
      </c>
      <c r="O407">
        <v>2026.53782</v>
      </c>
      <c r="P407">
        <v>43.569830000000003</v>
      </c>
      <c r="Q407">
        <v>2025.5221799999999</v>
      </c>
      <c r="R407">
        <v>57.649149999999999</v>
      </c>
    </row>
    <row r="408" spans="1:18" x14ac:dyDescent="0.35">
      <c r="A408" s="20">
        <v>2028.7001</v>
      </c>
      <c r="B408">
        <v>39.358490000000003</v>
      </c>
      <c r="C408">
        <v>2027.9501499999999</v>
      </c>
      <c r="D408">
        <v>46.219090000000001</v>
      </c>
      <c r="E408">
        <v>2027.1807200000001</v>
      </c>
      <c r="F408">
        <v>59.947099999999999</v>
      </c>
      <c r="G408">
        <v>2025.4360200000001</v>
      </c>
      <c r="H408">
        <v>35.970550000000003</v>
      </c>
      <c r="I408">
        <v>2025.2419</v>
      </c>
      <c r="J408">
        <v>41.323799999999999</v>
      </c>
      <c r="K408">
        <v>2024.0581400000001</v>
      </c>
      <c r="L408">
        <v>55.602820000000001</v>
      </c>
      <c r="M408">
        <v>2027.1305400000001</v>
      </c>
      <c r="N408">
        <v>37.627560000000003</v>
      </c>
      <c r="O408">
        <v>2026.57221</v>
      </c>
      <c r="P408">
        <v>43.506239999999998</v>
      </c>
      <c r="Q408">
        <v>2025.55825</v>
      </c>
      <c r="R408">
        <v>57.579219999999999</v>
      </c>
    </row>
    <row r="409" spans="1:18" x14ac:dyDescent="0.35">
      <c r="A409" s="20">
        <v>2028.74658</v>
      </c>
      <c r="B409">
        <v>39.317549999999997</v>
      </c>
      <c r="C409">
        <v>2027.9853499999999</v>
      </c>
      <c r="D409">
        <v>46.16339</v>
      </c>
      <c r="E409">
        <v>2027.21858</v>
      </c>
      <c r="F409">
        <v>59.882980000000003</v>
      </c>
      <c r="G409">
        <v>2025.47703</v>
      </c>
      <c r="H409">
        <v>35.921109999999999</v>
      </c>
      <c r="I409">
        <v>2025.2748799999999</v>
      </c>
      <c r="J409">
        <v>41.255159999999997</v>
      </c>
      <c r="K409">
        <v>2024.08824</v>
      </c>
      <c r="L409">
        <v>55.526179999999997</v>
      </c>
      <c r="M409">
        <v>2027.1769300000001</v>
      </c>
      <c r="N409">
        <v>37.583799999999997</v>
      </c>
      <c r="O409">
        <v>2026.6067399999999</v>
      </c>
      <c r="P409">
        <v>43.442720000000001</v>
      </c>
      <c r="Q409">
        <v>2025.59448</v>
      </c>
      <c r="R409">
        <v>57.509349999999998</v>
      </c>
    </row>
    <row r="410" spans="1:18" x14ac:dyDescent="0.35">
      <c r="A410" s="20">
        <v>2028.7931100000001</v>
      </c>
      <c r="B410">
        <v>39.276629999999997</v>
      </c>
      <c r="C410">
        <v>2028.0206700000001</v>
      </c>
      <c r="D410">
        <v>46.107779999999998</v>
      </c>
      <c r="E410">
        <v>2027.2565300000001</v>
      </c>
      <c r="F410">
        <v>59.818899999999999</v>
      </c>
      <c r="G410">
        <v>2025.5182299999999</v>
      </c>
      <c r="H410">
        <v>35.871769999999998</v>
      </c>
      <c r="I410">
        <v>2025.3080199999999</v>
      </c>
      <c r="J410">
        <v>41.186579999999999</v>
      </c>
      <c r="K410">
        <v>2024.11852</v>
      </c>
      <c r="L410">
        <v>55.449590000000001</v>
      </c>
      <c r="M410">
        <v>2027.22343</v>
      </c>
      <c r="N410">
        <v>37.540120000000002</v>
      </c>
      <c r="O410">
        <v>2026.6414</v>
      </c>
      <c r="P410">
        <v>43.379269999999998</v>
      </c>
      <c r="Q410">
        <v>2025.6308799999999</v>
      </c>
      <c r="R410">
        <v>57.439549999999997</v>
      </c>
    </row>
    <row r="411" spans="1:18" x14ac:dyDescent="0.35">
      <c r="A411" s="20">
        <v>2028.83969</v>
      </c>
      <c r="B411">
        <v>39.23574</v>
      </c>
      <c r="C411">
        <v>2028.05611</v>
      </c>
      <c r="D411">
        <v>46.052259999999997</v>
      </c>
      <c r="E411">
        <v>2027.2945999999999</v>
      </c>
      <c r="F411">
        <v>59.754869999999997</v>
      </c>
      <c r="G411">
        <v>2025.5596399999999</v>
      </c>
      <c r="H411">
        <v>35.822539999999996</v>
      </c>
      <c r="I411">
        <v>2025.34133</v>
      </c>
      <c r="J411">
        <v>41.118049999999997</v>
      </c>
      <c r="K411">
        <v>2024.14897</v>
      </c>
      <c r="L411">
        <v>55.373049999999999</v>
      </c>
      <c r="M411">
        <v>2027.2700600000001</v>
      </c>
      <c r="N411">
        <v>37.496510000000001</v>
      </c>
      <c r="O411">
        <v>2026.6761899999999</v>
      </c>
      <c r="P411">
        <v>43.315899999999999</v>
      </c>
      <c r="Q411">
        <v>2025.6674399999999</v>
      </c>
      <c r="R411">
        <v>57.369799999999998</v>
      </c>
    </row>
    <row r="412" spans="1:18" x14ac:dyDescent="0.35">
      <c r="A412" s="20">
        <v>2028.8862999999999</v>
      </c>
      <c r="B412">
        <v>39.194879999999998</v>
      </c>
      <c r="C412">
        <v>2028.09166</v>
      </c>
      <c r="D412">
        <v>45.996830000000003</v>
      </c>
      <c r="E412">
        <v>2027.33277</v>
      </c>
      <c r="F412">
        <v>59.690890000000003</v>
      </c>
      <c r="G412">
        <v>2025.6012499999999</v>
      </c>
      <c r="H412">
        <v>35.773409999999998</v>
      </c>
      <c r="I412">
        <v>2025.3748000000001</v>
      </c>
      <c r="J412">
        <v>41.049579999999999</v>
      </c>
      <c r="K412">
        <v>2024.17959</v>
      </c>
      <c r="L412">
        <v>55.296559999999999</v>
      </c>
      <c r="M412">
        <v>2027.31681</v>
      </c>
      <c r="N412">
        <v>37.452970000000001</v>
      </c>
      <c r="O412">
        <v>2026.7111299999999</v>
      </c>
      <c r="P412">
        <v>43.252600000000001</v>
      </c>
      <c r="Q412">
        <v>2025.70417</v>
      </c>
      <c r="R412">
        <v>57.300109999999997</v>
      </c>
    </row>
    <row r="413" spans="1:18" x14ac:dyDescent="0.35">
      <c r="A413" s="20">
        <v>2028.9329499999999</v>
      </c>
      <c r="B413">
        <v>39.154040000000002</v>
      </c>
      <c r="C413">
        <v>2028.12733</v>
      </c>
      <c r="D413">
        <v>45.941490000000002</v>
      </c>
      <c r="E413">
        <v>2027.37104</v>
      </c>
      <c r="F413">
        <v>59.626959999999997</v>
      </c>
      <c r="G413">
        <v>2025.6430499999999</v>
      </c>
      <c r="H413">
        <v>35.724379999999996</v>
      </c>
      <c r="I413">
        <v>2025.40843</v>
      </c>
      <c r="J413">
        <v>40.981160000000003</v>
      </c>
      <c r="K413">
        <v>2024.2103999999999</v>
      </c>
      <c r="L413">
        <v>55.220129999999997</v>
      </c>
      <c r="M413">
        <v>2027.3636799999999</v>
      </c>
      <c r="N413">
        <v>37.409509999999997</v>
      </c>
      <c r="O413">
        <v>2026.7461900000001</v>
      </c>
      <c r="P413">
        <v>43.18938</v>
      </c>
      <c r="Q413">
        <v>2025.7410600000001</v>
      </c>
      <c r="R413">
        <v>57.230490000000003</v>
      </c>
    </row>
    <row r="414" spans="1:18" x14ac:dyDescent="0.35">
      <c r="A414" s="20">
        <v>2028.97964</v>
      </c>
      <c r="B414">
        <v>39.113230000000001</v>
      </c>
      <c r="C414">
        <v>2028.16311</v>
      </c>
      <c r="D414">
        <v>45.886249999999997</v>
      </c>
      <c r="E414">
        <v>2027.40941</v>
      </c>
      <c r="F414">
        <v>59.563070000000003</v>
      </c>
      <c r="G414">
        <v>2025.6850400000001</v>
      </c>
      <c r="H414">
        <v>35.675449999999998</v>
      </c>
      <c r="I414">
        <v>2025.4422199999999</v>
      </c>
      <c r="J414">
        <v>40.91281</v>
      </c>
      <c r="K414">
        <v>2024.2413799999999</v>
      </c>
      <c r="L414">
        <v>55.14376</v>
      </c>
      <c r="M414">
        <v>2027.41066</v>
      </c>
      <c r="N414">
        <v>37.366109999999999</v>
      </c>
      <c r="O414">
        <v>2026.7813900000001</v>
      </c>
      <c r="P414">
        <v>43.126240000000003</v>
      </c>
      <c r="Q414">
        <v>2025.7781199999999</v>
      </c>
      <c r="R414">
        <v>57.16093</v>
      </c>
    </row>
    <row r="415" spans="1:18" x14ac:dyDescent="0.35">
      <c r="A415" s="20">
        <v>2029.02637</v>
      </c>
      <c r="B415">
        <v>39.072429999999997</v>
      </c>
      <c r="C415">
        <v>2028.19902</v>
      </c>
      <c r="D415">
        <v>45.831099999999999</v>
      </c>
      <c r="E415">
        <v>2027.4478899999999</v>
      </c>
      <c r="F415">
        <v>59.499229999999997</v>
      </c>
      <c r="G415">
        <v>2025.72722</v>
      </c>
      <c r="H415">
        <v>35.626620000000003</v>
      </c>
      <c r="I415">
        <v>2025.4761699999999</v>
      </c>
      <c r="J415">
        <v>40.84451</v>
      </c>
      <c r="K415">
        <v>2024.27253</v>
      </c>
      <c r="L415">
        <v>55.067430000000002</v>
      </c>
      <c r="M415">
        <v>2027.45775</v>
      </c>
      <c r="N415">
        <v>37.322789999999998</v>
      </c>
      <c r="O415">
        <v>2026.81673</v>
      </c>
      <c r="P415">
        <v>43.06317</v>
      </c>
      <c r="Q415">
        <v>2025.8153299999999</v>
      </c>
      <c r="R415">
        <v>57.091430000000003</v>
      </c>
    </row>
    <row r="416" spans="1:18" x14ac:dyDescent="0.35">
      <c r="A416" s="20">
        <v>2029.07313</v>
      </c>
      <c r="B416">
        <v>39.031669999999998</v>
      </c>
      <c r="C416">
        <v>2028.2350300000001</v>
      </c>
      <c r="D416">
        <v>45.776040000000002</v>
      </c>
      <c r="E416">
        <v>2027.4864700000001</v>
      </c>
      <c r="F416">
        <v>59.43544</v>
      </c>
      <c r="G416">
        <v>2025.7696000000001</v>
      </c>
      <c r="H416">
        <v>35.577889999999996</v>
      </c>
      <c r="I416">
        <v>2025.51028</v>
      </c>
      <c r="J416">
        <v>40.776269999999997</v>
      </c>
      <c r="K416">
        <v>2024.30386</v>
      </c>
      <c r="L416">
        <v>54.991169999999997</v>
      </c>
      <c r="M416">
        <v>2027.50496</v>
      </c>
      <c r="N416">
        <v>37.279530000000001</v>
      </c>
      <c r="O416">
        <v>2026.8522</v>
      </c>
      <c r="P416">
        <v>43.00018</v>
      </c>
      <c r="Q416">
        <v>2025.8527099999999</v>
      </c>
      <c r="R416">
        <v>57.021990000000002</v>
      </c>
    </row>
    <row r="417" spans="1:18" x14ac:dyDescent="0.35">
      <c r="A417" s="20">
        <v>2029.1199200000001</v>
      </c>
      <c r="B417">
        <v>38.990920000000003</v>
      </c>
      <c r="C417">
        <v>2028.27117</v>
      </c>
      <c r="D417">
        <v>45.721080000000001</v>
      </c>
      <c r="E417">
        <v>2027.5251499999999</v>
      </c>
      <c r="F417">
        <v>59.371699999999997</v>
      </c>
      <c r="G417">
        <v>2025.8121599999999</v>
      </c>
      <c r="H417">
        <v>35.529249999999998</v>
      </c>
      <c r="I417">
        <v>2025.5445400000001</v>
      </c>
      <c r="J417">
        <v>40.708089999999999</v>
      </c>
      <c r="K417">
        <v>2024.33538</v>
      </c>
      <c r="L417">
        <v>54.914949999999997</v>
      </c>
      <c r="M417">
        <v>2027.5522699999999</v>
      </c>
      <c r="N417">
        <v>37.236339999999998</v>
      </c>
      <c r="O417">
        <v>2026.8878</v>
      </c>
      <c r="P417">
        <v>42.937269999999998</v>
      </c>
      <c r="Q417">
        <v>2025.8902499999999</v>
      </c>
      <c r="R417">
        <v>56.95261</v>
      </c>
    </row>
    <row r="418" spans="1:18" x14ac:dyDescent="0.35">
      <c r="A418" s="20">
        <v>2029.1667399999999</v>
      </c>
      <c r="B418">
        <v>38.950189999999999</v>
      </c>
      <c r="C418">
        <v>2028.3074200000001</v>
      </c>
      <c r="D418">
        <v>45.666220000000003</v>
      </c>
      <c r="E418">
        <v>2027.5639200000001</v>
      </c>
      <c r="F418">
        <v>59.308</v>
      </c>
      <c r="G418">
        <v>2025.8549</v>
      </c>
      <c r="H418">
        <v>35.480719999999998</v>
      </c>
      <c r="I418">
        <v>2025.57897</v>
      </c>
      <c r="J418">
        <v>40.639969999999998</v>
      </c>
      <c r="K418">
        <v>2024.36706</v>
      </c>
      <c r="L418">
        <v>54.838790000000003</v>
      </c>
      <c r="M418">
        <v>2027.59969</v>
      </c>
      <c r="N418">
        <v>37.193210000000001</v>
      </c>
      <c r="O418">
        <v>2026.92354</v>
      </c>
      <c r="P418">
        <v>42.874429999999997</v>
      </c>
      <c r="Q418">
        <v>2025.92794</v>
      </c>
      <c r="R418">
        <v>56.883290000000002</v>
      </c>
    </row>
    <row r="419" spans="1:18" x14ac:dyDescent="0.35">
      <c r="A419" s="20">
        <v>2029.2135900000001</v>
      </c>
      <c r="B419">
        <v>38.909480000000002</v>
      </c>
      <c r="C419">
        <v>2028.3437899999999</v>
      </c>
      <c r="D419">
        <v>45.611449999999998</v>
      </c>
      <c r="E419">
        <v>2027.6027999999999</v>
      </c>
      <c r="F419">
        <v>59.244349999999997</v>
      </c>
      <c r="G419">
        <v>2025.8978300000001</v>
      </c>
      <c r="H419">
        <v>35.432270000000003</v>
      </c>
      <c r="I419">
        <v>2025.61355</v>
      </c>
      <c r="J419">
        <v>40.571910000000003</v>
      </c>
      <c r="K419">
        <v>2024.3989300000001</v>
      </c>
      <c r="L419">
        <v>54.762689999999999</v>
      </c>
      <c r="M419">
        <v>2027.6472200000001</v>
      </c>
      <c r="N419">
        <v>37.15016</v>
      </c>
      <c r="O419">
        <v>2026.9594099999999</v>
      </c>
      <c r="P419">
        <v>42.811680000000003</v>
      </c>
      <c r="Q419">
        <v>2025.9657999999999</v>
      </c>
      <c r="R419">
        <v>56.814039999999999</v>
      </c>
    </row>
    <row r="420" spans="1:18" x14ac:dyDescent="0.35">
      <c r="A420" s="20">
        <v>2029.26046</v>
      </c>
      <c r="B420">
        <v>38.8688</v>
      </c>
      <c r="C420">
        <v>2028.3802800000001</v>
      </c>
      <c r="D420">
        <v>45.55677</v>
      </c>
      <c r="E420">
        <v>2027.6417799999999</v>
      </c>
      <c r="F420">
        <v>59.180750000000003</v>
      </c>
      <c r="G420">
        <v>2025.94094</v>
      </c>
      <c r="H420">
        <v>35.383920000000003</v>
      </c>
      <c r="I420">
        <v>2025.6482900000001</v>
      </c>
      <c r="J420">
        <v>40.503900000000002</v>
      </c>
      <c r="K420">
        <v>2024.4309800000001</v>
      </c>
      <c r="L420">
        <v>54.686639999999997</v>
      </c>
      <c r="M420">
        <v>2027.6948400000001</v>
      </c>
      <c r="N420">
        <v>37.10716</v>
      </c>
      <c r="O420">
        <v>2026.99542</v>
      </c>
      <c r="P420">
        <v>42.749009999999998</v>
      </c>
      <c r="Q420">
        <v>2026.0038</v>
      </c>
      <c r="R420">
        <v>56.744840000000003</v>
      </c>
    </row>
    <row r="421" spans="1:18" x14ac:dyDescent="0.35">
      <c r="A421" s="20">
        <v>2029.30735</v>
      </c>
      <c r="B421">
        <v>38.828119999999998</v>
      </c>
      <c r="C421">
        <v>2028.41688</v>
      </c>
      <c r="D421">
        <v>45.502200000000002</v>
      </c>
      <c r="E421">
        <v>2027.68085</v>
      </c>
      <c r="F421">
        <v>59.117199999999997</v>
      </c>
      <c r="G421">
        <v>2025.9842200000001</v>
      </c>
      <c r="H421">
        <v>35.335659999999997</v>
      </c>
      <c r="I421">
        <v>2025.68319</v>
      </c>
      <c r="J421">
        <v>40.435960000000001</v>
      </c>
      <c r="K421">
        <v>2024.4631999999999</v>
      </c>
      <c r="L421">
        <v>54.610639999999997</v>
      </c>
      <c r="M421">
        <v>2027.7425699999999</v>
      </c>
      <c r="N421">
        <v>37.064230000000002</v>
      </c>
      <c r="O421">
        <v>2027.0315599999999</v>
      </c>
      <c r="P421">
        <v>42.686410000000002</v>
      </c>
      <c r="Q421">
        <v>2026.04197</v>
      </c>
      <c r="R421">
        <v>56.675710000000002</v>
      </c>
    </row>
    <row r="422" spans="1:18" x14ac:dyDescent="0.35">
      <c r="A422" s="20">
        <v>2029.35427</v>
      </c>
      <c r="B422">
        <v>38.787469999999999</v>
      </c>
      <c r="C422">
        <v>2028.4536000000001</v>
      </c>
      <c r="D422">
        <v>45.447719999999997</v>
      </c>
      <c r="E422">
        <v>2027.72002</v>
      </c>
      <c r="F422">
        <v>59.053690000000003</v>
      </c>
      <c r="G422">
        <v>2026.0276899999999</v>
      </c>
      <c r="H422">
        <v>35.287500000000001</v>
      </c>
      <c r="I422">
        <v>2025.7182399999999</v>
      </c>
      <c r="J422">
        <v>40.368070000000003</v>
      </c>
      <c r="K422">
        <v>2024.4956099999999</v>
      </c>
      <c r="L422">
        <v>54.534700000000001</v>
      </c>
      <c r="M422">
        <v>2027.7904000000001</v>
      </c>
      <c r="N422">
        <v>37.021369999999997</v>
      </c>
      <c r="O422">
        <v>2027.06783</v>
      </c>
      <c r="P422">
        <v>42.623899999999999</v>
      </c>
      <c r="Q422">
        <v>2026.0802900000001</v>
      </c>
      <c r="R422">
        <v>56.606639999999999</v>
      </c>
    </row>
    <row r="423" spans="1:18" x14ac:dyDescent="0.35">
      <c r="A423" s="20">
        <v>2029.40121</v>
      </c>
      <c r="B423">
        <v>38.74682</v>
      </c>
      <c r="C423">
        <v>2028.49044</v>
      </c>
      <c r="D423">
        <v>45.393340000000002</v>
      </c>
      <c r="E423">
        <v>2027.75928</v>
      </c>
      <c r="F423">
        <v>58.990229999999997</v>
      </c>
      <c r="G423">
        <v>2026.07133</v>
      </c>
      <c r="H423">
        <v>35.239429999999999</v>
      </c>
      <c r="I423">
        <v>2025.7534499999999</v>
      </c>
      <c r="J423">
        <v>40.300249999999998</v>
      </c>
      <c r="K423">
        <v>2024.5282</v>
      </c>
      <c r="L423">
        <v>54.458820000000003</v>
      </c>
      <c r="M423">
        <v>2027.8383200000001</v>
      </c>
      <c r="N423">
        <v>36.978560000000002</v>
      </c>
      <c r="O423">
        <v>2027.1042399999999</v>
      </c>
      <c r="P423">
        <v>42.56147</v>
      </c>
      <c r="Q423">
        <v>2026.1187600000001</v>
      </c>
      <c r="R423">
        <v>56.537619999999997</v>
      </c>
    </row>
    <row r="424" spans="1:18" x14ac:dyDescent="0.35">
      <c r="A424" s="20">
        <v>2029.4481699999999</v>
      </c>
      <c r="B424">
        <v>38.706200000000003</v>
      </c>
      <c r="C424">
        <v>2028.5273999999999</v>
      </c>
      <c r="D424">
        <v>45.339060000000003</v>
      </c>
      <c r="E424">
        <v>2027.79864</v>
      </c>
      <c r="F424">
        <v>58.926819999999999</v>
      </c>
      <c r="G424">
        <v>2026.1151400000001</v>
      </c>
      <c r="H424">
        <v>35.19144</v>
      </c>
      <c r="I424">
        <v>2025.78881</v>
      </c>
      <c r="J424">
        <v>40.232480000000002</v>
      </c>
      <c r="K424">
        <v>2024.56096</v>
      </c>
      <c r="L424">
        <v>54.382989999999999</v>
      </c>
      <c r="M424">
        <v>2027.88633</v>
      </c>
      <c r="N424">
        <v>36.935809999999996</v>
      </c>
      <c r="O424">
        <v>2027.1407799999999</v>
      </c>
      <c r="P424">
        <v>42.499119999999998</v>
      </c>
      <c r="Q424">
        <v>2026.1573800000001</v>
      </c>
      <c r="R424">
        <v>56.468670000000003</v>
      </c>
    </row>
    <row r="425" spans="1:18" x14ac:dyDescent="0.35">
      <c r="A425" s="20">
        <v>2029.49514</v>
      </c>
      <c r="B425">
        <v>38.665579999999999</v>
      </c>
      <c r="C425">
        <v>2028.56447</v>
      </c>
      <c r="D425">
        <v>45.284880000000001</v>
      </c>
      <c r="E425">
        <v>2027.8380999999999</v>
      </c>
      <c r="F425">
        <v>58.86345</v>
      </c>
      <c r="G425">
        <v>2026.15912</v>
      </c>
      <c r="H425">
        <v>35.143549999999998</v>
      </c>
      <c r="I425">
        <v>2025.8243199999999</v>
      </c>
      <c r="J425">
        <v>40.164769999999997</v>
      </c>
      <c r="K425">
        <v>2024.5939100000001</v>
      </c>
      <c r="L425">
        <v>54.307220000000001</v>
      </c>
      <c r="M425">
        <v>2027.93444</v>
      </c>
      <c r="N425">
        <v>36.893129999999999</v>
      </c>
      <c r="O425">
        <v>2027.1774600000001</v>
      </c>
      <c r="P425">
        <v>42.436860000000003</v>
      </c>
      <c r="Q425">
        <v>2026.19616</v>
      </c>
      <c r="R425">
        <v>56.39978</v>
      </c>
    </row>
    <row r="426" spans="1:18" x14ac:dyDescent="0.35">
      <c r="A426" s="20">
        <v>2029.5421200000001</v>
      </c>
      <c r="B426">
        <v>38.624980000000001</v>
      </c>
      <c r="C426">
        <v>2028.60166</v>
      </c>
      <c r="D426">
        <v>45.230800000000002</v>
      </c>
      <c r="E426">
        <v>2027.8776499999999</v>
      </c>
      <c r="F426">
        <v>58.800130000000003</v>
      </c>
      <c r="G426">
        <v>2026.20327</v>
      </c>
      <c r="H426">
        <v>35.095739999999999</v>
      </c>
      <c r="I426">
        <v>2025.8599899999999</v>
      </c>
      <c r="J426">
        <v>40.09713</v>
      </c>
      <c r="K426">
        <v>2024.6270400000001</v>
      </c>
      <c r="L426">
        <v>54.231499999999997</v>
      </c>
      <c r="M426">
        <v>2027.9826399999999</v>
      </c>
      <c r="N426">
        <v>36.850499999999997</v>
      </c>
      <c r="O426">
        <v>2027.2142699999999</v>
      </c>
      <c r="P426">
        <v>42.374679999999998</v>
      </c>
      <c r="Q426">
        <v>2026.2350799999999</v>
      </c>
      <c r="R426">
        <v>56.330950000000001</v>
      </c>
    </row>
    <row r="427" spans="1:18" x14ac:dyDescent="0.35">
      <c r="A427" s="20">
        <v>2029.5891200000001</v>
      </c>
      <c r="B427">
        <v>38.584389999999999</v>
      </c>
      <c r="C427">
        <v>2028.63897</v>
      </c>
      <c r="D427">
        <v>45.176819999999999</v>
      </c>
      <c r="E427">
        <v>2027.9172900000001</v>
      </c>
      <c r="F427">
        <v>58.736849999999997</v>
      </c>
      <c r="G427">
        <v>2026.24758</v>
      </c>
      <c r="H427">
        <v>35.048020000000001</v>
      </c>
      <c r="I427">
        <v>2025.8958</v>
      </c>
      <c r="J427">
        <v>40.029539999999997</v>
      </c>
      <c r="K427">
        <v>2024.6603500000001</v>
      </c>
      <c r="L427">
        <v>54.155839999999998</v>
      </c>
      <c r="M427">
        <v>2028.0309199999999</v>
      </c>
      <c r="N427">
        <v>36.807929999999999</v>
      </c>
      <c r="O427">
        <v>2027.2512099999999</v>
      </c>
      <c r="P427">
        <v>42.31259</v>
      </c>
      <c r="Q427">
        <v>2026.2741599999999</v>
      </c>
      <c r="R427">
        <v>56.262180000000001</v>
      </c>
    </row>
    <row r="428" spans="1:18" x14ac:dyDescent="0.35">
      <c r="A428" s="20">
        <v>2029.6361300000001</v>
      </c>
      <c r="B428">
        <v>38.543810000000001</v>
      </c>
      <c r="C428">
        <v>2028.6764000000001</v>
      </c>
      <c r="D428">
        <v>45.12294</v>
      </c>
      <c r="E428">
        <v>2027.9570200000001</v>
      </c>
      <c r="F428">
        <v>58.67362</v>
      </c>
      <c r="G428">
        <v>2026.29206</v>
      </c>
      <c r="H428">
        <v>35.00038</v>
      </c>
      <c r="I428">
        <v>2025.9317699999999</v>
      </c>
      <c r="J428">
        <v>39.962020000000003</v>
      </c>
      <c r="K428">
        <v>2024.6938500000001</v>
      </c>
      <c r="L428">
        <v>54.08023</v>
      </c>
      <c r="M428">
        <v>2028.0792899999999</v>
      </c>
      <c r="N428">
        <v>36.765419999999999</v>
      </c>
      <c r="O428">
        <v>2027.28828</v>
      </c>
      <c r="P428">
        <v>42.250579999999999</v>
      </c>
      <c r="Q428">
        <v>2026.3133800000001</v>
      </c>
      <c r="R428">
        <v>56.193469999999998</v>
      </c>
    </row>
    <row r="429" spans="1:18" x14ac:dyDescent="0.35">
      <c r="A429" s="20">
        <v>2029.6831400000001</v>
      </c>
      <c r="B429">
        <v>38.503230000000002</v>
      </c>
      <c r="C429">
        <v>2028.7139500000001</v>
      </c>
      <c r="D429">
        <v>45.069159999999997</v>
      </c>
      <c r="E429">
        <v>2027.99684</v>
      </c>
      <c r="F429">
        <v>58.610439999999997</v>
      </c>
      <c r="G429">
        <v>2026.33671</v>
      </c>
      <c r="H429">
        <v>34.952829999999999</v>
      </c>
      <c r="I429">
        <v>2025.9678899999999</v>
      </c>
      <c r="J429">
        <v>39.894550000000002</v>
      </c>
      <c r="K429">
        <v>2024.7275299999999</v>
      </c>
      <c r="L429">
        <v>54.00468</v>
      </c>
      <c r="M429">
        <v>2028.1277500000001</v>
      </c>
      <c r="N429">
        <v>36.72296</v>
      </c>
      <c r="O429">
        <v>2027.3254899999999</v>
      </c>
      <c r="P429">
        <v>42.188650000000003</v>
      </c>
      <c r="Q429">
        <v>2026.35275</v>
      </c>
      <c r="R429">
        <v>56.12482</v>
      </c>
    </row>
    <row r="430" spans="1:18" x14ac:dyDescent="0.35">
      <c r="A430" s="20">
        <v>2029.7301600000001</v>
      </c>
      <c r="B430">
        <v>38.462670000000003</v>
      </c>
      <c r="C430">
        <v>2028.75161</v>
      </c>
      <c r="D430">
        <v>45.01549</v>
      </c>
      <c r="E430">
        <v>2028.03675</v>
      </c>
      <c r="F430">
        <v>58.547310000000003</v>
      </c>
      <c r="G430">
        <v>2026.3815099999999</v>
      </c>
      <c r="H430">
        <v>34.905369999999998</v>
      </c>
      <c r="I430">
        <v>2026.00416</v>
      </c>
      <c r="J430">
        <v>39.827150000000003</v>
      </c>
      <c r="K430">
        <v>2024.7613899999999</v>
      </c>
      <c r="L430">
        <v>53.929189999999998</v>
      </c>
      <c r="M430">
        <v>2028.1762799999999</v>
      </c>
      <c r="N430">
        <v>36.68056</v>
      </c>
      <c r="O430">
        <v>2027.36283</v>
      </c>
      <c r="P430">
        <v>42.126820000000002</v>
      </c>
      <c r="Q430">
        <v>2026.3922600000001</v>
      </c>
      <c r="R430">
        <v>56.056229999999999</v>
      </c>
    </row>
    <row r="431" spans="1:18" x14ac:dyDescent="0.35">
      <c r="A431" s="20">
        <v>2029.77719</v>
      </c>
      <c r="B431">
        <v>38.422110000000004</v>
      </c>
      <c r="C431">
        <v>2028.7893899999999</v>
      </c>
      <c r="D431">
        <v>44.961919999999999</v>
      </c>
      <c r="E431">
        <v>2028.0767599999999</v>
      </c>
      <c r="F431">
        <v>58.484220000000001</v>
      </c>
      <c r="G431">
        <v>2026.4264700000001</v>
      </c>
      <c r="H431">
        <v>34.857979999999998</v>
      </c>
      <c r="I431">
        <v>2026.0405800000001</v>
      </c>
      <c r="J431">
        <v>39.759810000000002</v>
      </c>
      <c r="K431">
        <v>2024.7954400000001</v>
      </c>
      <c r="L431">
        <v>53.853749999999998</v>
      </c>
      <c r="M431">
        <v>2028.2248999999999</v>
      </c>
      <c r="N431">
        <v>36.638210000000001</v>
      </c>
      <c r="O431">
        <v>2027.40031</v>
      </c>
      <c r="P431">
        <v>42.065069999999999</v>
      </c>
      <c r="Q431">
        <v>2026.43192</v>
      </c>
      <c r="R431">
        <v>55.987699999999997</v>
      </c>
    </row>
    <row r="432" spans="1:18" x14ac:dyDescent="0.35">
      <c r="A432" s="20">
        <v>2029.82422</v>
      </c>
      <c r="B432">
        <v>38.38156</v>
      </c>
      <c r="C432">
        <v>2028.8272899999999</v>
      </c>
      <c r="D432">
        <v>44.908459999999998</v>
      </c>
      <c r="E432">
        <v>2028.1168500000001</v>
      </c>
      <c r="F432">
        <v>58.421169999999996</v>
      </c>
      <c r="G432">
        <v>2026.4715900000001</v>
      </c>
      <c r="H432">
        <v>34.810679999999998</v>
      </c>
      <c r="I432">
        <v>2026.0771500000001</v>
      </c>
      <c r="J432">
        <v>39.692529999999998</v>
      </c>
      <c r="K432">
        <v>2024.8296700000001</v>
      </c>
      <c r="L432">
        <v>53.778370000000002</v>
      </c>
      <c r="M432">
        <v>2028.27359</v>
      </c>
      <c r="N432">
        <v>36.59592</v>
      </c>
      <c r="O432">
        <v>2027.4379200000001</v>
      </c>
      <c r="P432">
        <v>42.003410000000002</v>
      </c>
      <c r="Q432">
        <v>2026.47173</v>
      </c>
      <c r="R432">
        <v>55.919240000000002</v>
      </c>
    </row>
    <row r="433" spans="1:18" x14ac:dyDescent="0.35">
      <c r="A433" s="20">
        <v>2029.8712399999999</v>
      </c>
      <c r="B433">
        <v>38.341009999999997</v>
      </c>
      <c r="C433">
        <v>2028.8653099999999</v>
      </c>
      <c r="D433">
        <v>44.8551</v>
      </c>
      <c r="E433">
        <v>2028.1570300000001</v>
      </c>
      <c r="F433">
        <v>58.358179999999997</v>
      </c>
      <c r="G433">
        <v>2026.51686</v>
      </c>
      <c r="H433">
        <v>34.763460000000002</v>
      </c>
      <c r="I433">
        <v>2026.1138699999999</v>
      </c>
      <c r="J433">
        <v>39.625309999999999</v>
      </c>
      <c r="K433">
        <v>2024.86409</v>
      </c>
      <c r="L433">
        <v>53.703040000000001</v>
      </c>
      <c r="M433">
        <v>2028.3223599999999</v>
      </c>
      <c r="N433">
        <v>36.55368</v>
      </c>
      <c r="O433">
        <v>2027.4756600000001</v>
      </c>
      <c r="P433">
        <v>41.941839999999999</v>
      </c>
      <c r="Q433">
        <v>2026.5116700000001</v>
      </c>
      <c r="R433">
        <v>55.850830000000002</v>
      </c>
    </row>
    <row r="434" spans="1:18" x14ac:dyDescent="0.35">
      <c r="A434" s="20">
        <v>2029.9182699999999</v>
      </c>
      <c r="B434">
        <v>38.300460000000001</v>
      </c>
      <c r="C434">
        <v>2028.90345</v>
      </c>
      <c r="D434">
        <v>44.801839999999999</v>
      </c>
      <c r="E434">
        <v>2028.1972900000001</v>
      </c>
      <c r="F434">
        <v>58.29522</v>
      </c>
      <c r="G434">
        <v>2026.5622800000001</v>
      </c>
      <c r="H434">
        <v>34.716320000000003</v>
      </c>
      <c r="I434">
        <v>2026.1507300000001</v>
      </c>
      <c r="J434">
        <v>39.558160000000001</v>
      </c>
      <c r="K434">
        <v>2024.89869</v>
      </c>
      <c r="L434">
        <v>53.627769999999998</v>
      </c>
      <c r="M434">
        <v>2028.3712</v>
      </c>
      <c r="N434">
        <v>36.511479999999999</v>
      </c>
      <c r="O434">
        <v>2027.5135299999999</v>
      </c>
      <c r="P434">
        <v>41.88035</v>
      </c>
      <c r="Q434">
        <v>2026.5517600000001</v>
      </c>
      <c r="R434">
        <v>55.78248</v>
      </c>
    </row>
    <row r="435" spans="1:18" x14ac:dyDescent="0.35">
      <c r="A435" s="20">
        <v>2029.9653000000001</v>
      </c>
      <c r="B435">
        <v>38.259920000000001</v>
      </c>
      <c r="C435">
        <v>2028.9417000000001</v>
      </c>
      <c r="D435">
        <v>44.748690000000003</v>
      </c>
      <c r="E435">
        <v>2028.2376400000001</v>
      </c>
      <c r="F435">
        <v>58.232320000000001</v>
      </c>
      <c r="G435">
        <v>2026.6078500000001</v>
      </c>
      <c r="H435">
        <v>34.669249999999998</v>
      </c>
      <c r="I435">
        <v>2026.1877400000001</v>
      </c>
      <c r="J435">
        <v>39.491059999999997</v>
      </c>
      <c r="K435">
        <v>2024.9334699999999</v>
      </c>
      <c r="L435">
        <v>53.55256</v>
      </c>
      <c r="M435">
        <v>2028.42011</v>
      </c>
      <c r="N435">
        <v>36.469340000000003</v>
      </c>
      <c r="O435">
        <v>2027.5515399999999</v>
      </c>
      <c r="P435">
        <v>41.818959999999997</v>
      </c>
      <c r="Q435">
        <v>2026.5919899999999</v>
      </c>
      <c r="R435">
        <v>55.714190000000002</v>
      </c>
    </row>
    <row r="436" spans="1:18" x14ac:dyDescent="0.35">
      <c r="A436" s="20">
        <v>2030.0123100000001</v>
      </c>
      <c r="B436">
        <v>38.219380000000001</v>
      </c>
      <c r="C436">
        <v>2028.98008</v>
      </c>
      <c r="D436">
        <v>44.695650000000001</v>
      </c>
      <c r="E436">
        <v>2028.27808</v>
      </c>
      <c r="F436">
        <v>58.169460000000001</v>
      </c>
      <c r="G436">
        <v>2026.6535699999999</v>
      </c>
      <c r="H436">
        <v>34.62227</v>
      </c>
      <c r="I436">
        <v>2026.2248999999999</v>
      </c>
      <c r="J436">
        <v>39.424030000000002</v>
      </c>
      <c r="K436">
        <v>2024.9684500000001</v>
      </c>
      <c r="L436">
        <v>53.477409999999999</v>
      </c>
      <c r="M436">
        <v>2028.4691</v>
      </c>
      <c r="N436">
        <v>36.427250000000001</v>
      </c>
      <c r="O436">
        <v>2027.58968</v>
      </c>
      <c r="P436">
        <v>41.757660000000001</v>
      </c>
      <c r="Q436">
        <v>2026.6323600000001</v>
      </c>
      <c r="R436">
        <v>55.645960000000002</v>
      </c>
    </row>
    <row r="437" spans="1:18" x14ac:dyDescent="0.35">
      <c r="A437" s="20">
        <v>2030.0593200000001</v>
      </c>
      <c r="B437">
        <v>38.178840000000001</v>
      </c>
      <c r="C437">
        <v>2029.01857</v>
      </c>
      <c r="D437">
        <v>44.642710000000001</v>
      </c>
      <c r="E437">
        <v>2028.3186000000001</v>
      </c>
      <c r="F437">
        <v>58.106639999999999</v>
      </c>
      <c r="G437">
        <v>2026.6994400000001</v>
      </c>
      <c r="H437">
        <v>34.575360000000003</v>
      </c>
      <c r="I437">
        <v>2026.2621999999999</v>
      </c>
      <c r="J437">
        <v>39.357059999999997</v>
      </c>
      <c r="K437">
        <v>2025.00361</v>
      </c>
      <c r="L437">
        <v>53.40231</v>
      </c>
      <c r="M437">
        <v>2028.5181399999999</v>
      </c>
      <c r="N437">
        <v>36.385210000000001</v>
      </c>
      <c r="O437">
        <v>2027.6279500000001</v>
      </c>
      <c r="P437">
        <v>41.696449999999999</v>
      </c>
      <c r="Q437">
        <v>2026.6728700000001</v>
      </c>
      <c r="R437">
        <v>55.57779</v>
      </c>
    </row>
    <row r="438" spans="1:18" x14ac:dyDescent="0.35">
      <c r="A438" s="20">
        <v>2030.1063300000001</v>
      </c>
      <c r="B438">
        <v>38.138309999999997</v>
      </c>
      <c r="C438">
        <v>2029.05719</v>
      </c>
      <c r="D438">
        <v>44.589889999999997</v>
      </c>
      <c r="E438">
        <v>2028.3592100000001</v>
      </c>
      <c r="F438">
        <v>58.043869999999998</v>
      </c>
      <c r="G438">
        <v>2026.7454499999999</v>
      </c>
      <c r="H438">
        <v>34.52852</v>
      </c>
      <c r="I438">
        <v>2026.2996499999999</v>
      </c>
      <c r="J438">
        <v>39.290149999999997</v>
      </c>
      <c r="K438">
        <v>2025.0389600000001</v>
      </c>
      <c r="L438">
        <v>53.327269999999999</v>
      </c>
      <c r="M438">
        <v>2028.56726</v>
      </c>
      <c r="N438">
        <v>36.343209999999999</v>
      </c>
      <c r="O438">
        <v>2027.66635</v>
      </c>
      <c r="P438">
        <v>41.635330000000003</v>
      </c>
      <c r="Q438">
        <v>2026.71351</v>
      </c>
      <c r="R438">
        <v>55.509689999999999</v>
      </c>
    </row>
    <row r="439" spans="1:18" x14ac:dyDescent="0.35">
      <c r="A439" s="20">
        <v>2030.1533300000001</v>
      </c>
      <c r="B439">
        <v>38.097769999999997</v>
      </c>
      <c r="C439">
        <v>2029.09592</v>
      </c>
      <c r="D439">
        <v>44.537170000000003</v>
      </c>
      <c r="E439">
        <v>2028.3998999999999</v>
      </c>
      <c r="F439">
        <v>57.98115</v>
      </c>
      <c r="G439">
        <v>2026.7916</v>
      </c>
      <c r="H439">
        <v>34.481760000000001</v>
      </c>
      <c r="I439">
        <v>2026.3372400000001</v>
      </c>
      <c r="J439">
        <v>39.223309999999998</v>
      </c>
      <c r="K439">
        <v>2025.07449</v>
      </c>
      <c r="L439">
        <v>53.252290000000002</v>
      </c>
      <c r="M439">
        <v>2028.61643</v>
      </c>
      <c r="N439">
        <v>36.301259999999999</v>
      </c>
      <c r="O439">
        <v>2027.70488</v>
      </c>
      <c r="P439">
        <v>41.574300000000001</v>
      </c>
      <c r="Q439">
        <v>2026.7542900000001</v>
      </c>
      <c r="R439">
        <v>55.44164</v>
      </c>
    </row>
    <row r="440" spans="1:18" x14ac:dyDescent="0.35">
      <c r="A440" s="20">
        <v>2030.2003199999999</v>
      </c>
      <c r="B440">
        <v>38.057229999999997</v>
      </c>
      <c r="C440">
        <v>2029.1347699999999</v>
      </c>
      <c r="D440">
        <v>44.484560000000002</v>
      </c>
      <c r="E440">
        <v>2028.44067</v>
      </c>
      <c r="F440">
        <v>57.918469999999999</v>
      </c>
      <c r="G440">
        <v>2026.83789</v>
      </c>
      <c r="H440">
        <v>34.435079999999999</v>
      </c>
      <c r="I440">
        <v>2026.3749700000001</v>
      </c>
      <c r="J440">
        <v>39.156529999999997</v>
      </c>
      <c r="K440">
        <v>2025.1102100000001</v>
      </c>
      <c r="L440">
        <v>53.177370000000003</v>
      </c>
      <c r="M440">
        <v>2028.6656700000001</v>
      </c>
      <c r="N440">
        <v>36.259349999999998</v>
      </c>
      <c r="O440">
        <v>2027.7435499999999</v>
      </c>
      <c r="P440">
        <v>41.513370000000002</v>
      </c>
      <c r="Q440">
        <v>2026.79521</v>
      </c>
      <c r="R440">
        <v>55.373649999999998</v>
      </c>
    </row>
    <row r="441" spans="1:18" x14ac:dyDescent="0.35">
      <c r="A441" s="20">
        <v>2030.2473</v>
      </c>
      <c r="B441">
        <v>38.0167</v>
      </c>
      <c r="C441">
        <v>2029.17374</v>
      </c>
      <c r="D441">
        <v>44.43206</v>
      </c>
      <c r="E441">
        <v>2028.48152</v>
      </c>
      <c r="F441">
        <v>57.855840000000001</v>
      </c>
      <c r="G441">
        <v>2026.8843099999999</v>
      </c>
      <c r="H441">
        <v>34.388460000000002</v>
      </c>
      <c r="I441">
        <v>2026.4128499999999</v>
      </c>
      <c r="J441">
        <v>39.08981</v>
      </c>
      <c r="K441">
        <v>2025.1461200000001</v>
      </c>
      <c r="L441">
        <v>53.102499999999999</v>
      </c>
      <c r="M441">
        <v>2028.71497</v>
      </c>
      <c r="N441">
        <v>36.217489999999998</v>
      </c>
      <c r="O441">
        <v>2027.78235</v>
      </c>
      <c r="P441">
        <v>41.452530000000003</v>
      </c>
      <c r="Q441">
        <v>2026.83626</v>
      </c>
      <c r="R441">
        <v>55.305720000000001</v>
      </c>
    </row>
    <row r="442" spans="1:18" x14ac:dyDescent="0.35">
      <c r="A442" s="20">
        <v>2030.2942800000001</v>
      </c>
      <c r="B442">
        <v>37.976170000000003</v>
      </c>
      <c r="C442">
        <v>2029.2128299999999</v>
      </c>
      <c r="D442">
        <v>44.379669999999997</v>
      </c>
      <c r="E442">
        <v>2028.5224599999999</v>
      </c>
      <c r="F442">
        <v>57.79325</v>
      </c>
      <c r="G442">
        <v>2026.9308799999999</v>
      </c>
      <c r="H442">
        <v>34.341920000000002</v>
      </c>
      <c r="I442">
        <v>2026.4508699999999</v>
      </c>
      <c r="J442">
        <v>39.023159999999997</v>
      </c>
      <c r="K442">
        <v>2025.1822099999999</v>
      </c>
      <c r="L442">
        <v>53.027700000000003</v>
      </c>
      <c r="M442">
        <v>2028.76432</v>
      </c>
      <c r="N442">
        <v>36.175669999999997</v>
      </c>
      <c r="O442">
        <v>2027.8212799999999</v>
      </c>
      <c r="P442">
        <v>41.391779999999997</v>
      </c>
      <c r="Q442">
        <v>2026.87745</v>
      </c>
      <c r="R442">
        <v>55.237839999999998</v>
      </c>
    </row>
    <row r="443" spans="1:18" x14ac:dyDescent="0.35">
      <c r="A443" s="20">
        <v>2030.3412599999999</v>
      </c>
      <c r="B443">
        <v>37.935639999999999</v>
      </c>
      <c r="C443">
        <v>2029.2520400000001</v>
      </c>
      <c r="D443">
        <v>44.327390000000001</v>
      </c>
      <c r="E443">
        <v>2028.5634700000001</v>
      </c>
      <c r="F443">
        <v>57.730699999999999</v>
      </c>
      <c r="G443">
        <v>2026.97757</v>
      </c>
      <c r="H443">
        <v>34.295450000000002</v>
      </c>
      <c r="I443">
        <v>2026.48903</v>
      </c>
      <c r="J443">
        <v>38.956569999999999</v>
      </c>
      <c r="K443">
        <v>2025.21849</v>
      </c>
      <c r="L443">
        <v>52.952959999999997</v>
      </c>
      <c r="M443">
        <v>2028.8137200000001</v>
      </c>
      <c r="N443">
        <v>36.133899999999997</v>
      </c>
      <c r="O443">
        <v>2027.8603499999999</v>
      </c>
      <c r="P443">
        <v>41.331139999999998</v>
      </c>
      <c r="Q443">
        <v>2026.91876</v>
      </c>
      <c r="R443">
        <v>55.170029999999997</v>
      </c>
    </row>
    <row r="444" spans="1:18" x14ac:dyDescent="0.35">
      <c r="A444" s="20">
        <v>2030.38822</v>
      </c>
      <c r="B444">
        <v>37.895110000000003</v>
      </c>
      <c r="C444">
        <v>2029.2913799999999</v>
      </c>
      <c r="D444">
        <v>44.275219999999997</v>
      </c>
      <c r="E444">
        <v>2028.60456</v>
      </c>
      <c r="F444">
        <v>57.668199999999999</v>
      </c>
      <c r="G444">
        <v>2027.0244</v>
      </c>
      <c r="H444">
        <v>34.249049999999997</v>
      </c>
      <c r="I444">
        <v>2026.5273299999999</v>
      </c>
      <c r="J444">
        <v>38.890050000000002</v>
      </c>
      <c r="K444">
        <v>2025.25495</v>
      </c>
      <c r="L444">
        <v>52.878279999999997</v>
      </c>
      <c r="M444">
        <v>2028.8631800000001</v>
      </c>
      <c r="N444">
        <v>36.09216</v>
      </c>
      <c r="O444">
        <v>2027.8995399999999</v>
      </c>
      <c r="P444">
        <v>41.270580000000002</v>
      </c>
      <c r="Q444">
        <v>2026.96021</v>
      </c>
      <c r="R444">
        <v>55.10228</v>
      </c>
    </row>
    <row r="445" spans="1:18" x14ac:dyDescent="0.35">
      <c r="A445" s="20">
        <v>2030.4351799999999</v>
      </c>
      <c r="B445">
        <v>37.854579999999999</v>
      </c>
      <c r="C445">
        <v>2029.3308300000001</v>
      </c>
      <c r="D445">
        <v>44.223170000000003</v>
      </c>
      <c r="E445">
        <v>2028.6457399999999</v>
      </c>
      <c r="F445">
        <v>57.60575</v>
      </c>
      <c r="G445">
        <v>2027.0713599999999</v>
      </c>
      <c r="H445">
        <v>34.202710000000003</v>
      </c>
      <c r="I445">
        <v>2026.5657699999999</v>
      </c>
      <c r="J445">
        <v>38.82358</v>
      </c>
      <c r="K445">
        <v>2025.2916</v>
      </c>
      <c r="L445">
        <v>52.803660000000001</v>
      </c>
      <c r="M445">
        <v>2028.9126900000001</v>
      </c>
      <c r="N445">
        <v>36.050469999999997</v>
      </c>
      <c r="O445">
        <v>2027.93887</v>
      </c>
      <c r="P445">
        <v>41.210120000000003</v>
      </c>
      <c r="Q445">
        <v>2027.00179</v>
      </c>
      <c r="R445">
        <v>55.034590000000001</v>
      </c>
    </row>
    <row r="446" spans="1:18" x14ac:dyDescent="0.35">
      <c r="A446" s="20">
        <v>2030.4821400000001</v>
      </c>
      <c r="B446">
        <v>37.814050000000002</v>
      </c>
      <c r="C446">
        <v>2029.3704</v>
      </c>
      <c r="D446">
        <v>44.171219999999998</v>
      </c>
      <c r="E446">
        <v>2028.6869799999999</v>
      </c>
      <c r="F446">
        <v>57.543340000000001</v>
      </c>
      <c r="G446">
        <v>2027.11844</v>
      </c>
      <c r="H446">
        <v>34.15645</v>
      </c>
      <c r="I446">
        <v>2026.6043500000001</v>
      </c>
      <c r="J446">
        <v>38.757190000000001</v>
      </c>
      <c r="K446">
        <v>2025.32843</v>
      </c>
      <c r="L446">
        <v>52.729100000000003</v>
      </c>
      <c r="M446">
        <v>2028.96225</v>
      </c>
      <c r="N446">
        <v>36.008809999999997</v>
      </c>
      <c r="O446">
        <v>2027.9783299999999</v>
      </c>
      <c r="P446">
        <v>41.149769999999997</v>
      </c>
      <c r="Q446">
        <v>2027.0435</v>
      </c>
      <c r="R446">
        <v>54.966949999999997</v>
      </c>
    </row>
    <row r="447" spans="1:18" x14ac:dyDescent="0.35">
      <c r="A447" s="20">
        <v>2030.52909</v>
      </c>
      <c r="B447">
        <v>37.773530000000001</v>
      </c>
      <c r="C447">
        <v>2029.4100900000001</v>
      </c>
      <c r="D447">
        <v>44.119390000000003</v>
      </c>
      <c r="E447">
        <v>2028.72831</v>
      </c>
      <c r="F447">
        <v>57.480969999999999</v>
      </c>
      <c r="G447">
        <v>2027.1656499999999</v>
      </c>
      <c r="H447">
        <v>34.110250000000001</v>
      </c>
      <c r="I447">
        <v>2026.6430700000001</v>
      </c>
      <c r="J447">
        <v>38.690860000000001</v>
      </c>
      <c r="K447">
        <v>2025.36544</v>
      </c>
      <c r="L447">
        <v>52.654609999999998</v>
      </c>
      <c r="M447">
        <v>2029.0118500000001</v>
      </c>
      <c r="N447">
        <v>35.967199999999998</v>
      </c>
      <c r="O447">
        <v>2028.01792</v>
      </c>
      <c r="P447">
        <v>41.089500000000001</v>
      </c>
      <c r="Q447">
        <v>2027.0853300000001</v>
      </c>
      <c r="R447">
        <v>54.899380000000001</v>
      </c>
    </row>
    <row r="448" spans="1:18" x14ac:dyDescent="0.35">
      <c r="A448" s="20">
        <v>2030.5760299999999</v>
      </c>
      <c r="B448">
        <v>37.73301</v>
      </c>
      <c r="C448">
        <v>2029.4499000000001</v>
      </c>
      <c r="D448">
        <v>44.067680000000003</v>
      </c>
      <c r="E448">
        <v>2028.76971</v>
      </c>
      <c r="F448">
        <v>57.41865</v>
      </c>
      <c r="G448">
        <v>2027.21299</v>
      </c>
      <c r="H448">
        <v>34.064109999999999</v>
      </c>
      <c r="I448">
        <v>2026.68193</v>
      </c>
      <c r="J448">
        <v>38.624589999999998</v>
      </c>
      <c r="K448">
        <v>2025.40263</v>
      </c>
      <c r="L448">
        <v>52.580179999999999</v>
      </c>
      <c r="M448">
        <v>2029.0615</v>
      </c>
      <c r="N448">
        <v>35.925620000000002</v>
      </c>
      <c r="O448">
        <v>2028.05764</v>
      </c>
      <c r="P448">
        <v>41.029339999999998</v>
      </c>
      <c r="Q448">
        <v>2027.1273000000001</v>
      </c>
      <c r="R448">
        <v>54.831859999999999</v>
      </c>
    </row>
    <row r="449" spans="1:18" x14ac:dyDescent="0.35">
      <c r="A449" s="20">
        <v>2030.6229699999999</v>
      </c>
      <c r="B449">
        <v>37.692489999999999</v>
      </c>
      <c r="C449">
        <v>2029.48983</v>
      </c>
      <c r="D449">
        <v>44.016080000000002</v>
      </c>
      <c r="E449">
        <v>2028.8111899999999</v>
      </c>
      <c r="F449">
        <v>57.356380000000001</v>
      </c>
      <c r="G449">
        <v>2027.26044</v>
      </c>
      <c r="H449">
        <v>34.018039999999999</v>
      </c>
      <c r="I449">
        <v>2026.72092</v>
      </c>
      <c r="J449">
        <v>38.558390000000003</v>
      </c>
      <c r="K449">
        <v>2025.44001</v>
      </c>
      <c r="L449">
        <v>52.50582</v>
      </c>
      <c r="M449">
        <v>2029.1111900000001</v>
      </c>
      <c r="N449">
        <v>35.884079999999997</v>
      </c>
      <c r="O449">
        <v>2028.0974900000001</v>
      </c>
      <c r="P449">
        <v>40.969279999999998</v>
      </c>
      <c r="Q449">
        <v>2027.16939</v>
      </c>
      <c r="R449">
        <v>54.764409999999998</v>
      </c>
    </row>
    <row r="450" spans="1:18" x14ac:dyDescent="0.35">
      <c r="A450" s="20">
        <v>2030.6699000000001</v>
      </c>
      <c r="B450">
        <v>37.651980000000002</v>
      </c>
      <c r="C450">
        <v>2029.52988</v>
      </c>
      <c r="D450">
        <v>43.964599999999997</v>
      </c>
      <c r="E450">
        <v>2028.85274</v>
      </c>
      <c r="F450">
        <v>57.294139999999999</v>
      </c>
      <c r="G450">
        <v>2027.30801</v>
      </c>
      <c r="H450">
        <v>33.972029999999997</v>
      </c>
      <c r="I450">
        <v>2026.7600500000001</v>
      </c>
      <c r="J450">
        <v>38.492249999999999</v>
      </c>
      <c r="K450">
        <v>2025.47756</v>
      </c>
      <c r="L450">
        <v>52.431519999999999</v>
      </c>
      <c r="M450">
        <v>2029.16092</v>
      </c>
      <c r="N450">
        <v>35.842570000000002</v>
      </c>
      <c r="O450">
        <v>2028.1374800000001</v>
      </c>
      <c r="P450">
        <v>40.909309999999998</v>
      </c>
      <c r="Q450">
        <v>2027.2116000000001</v>
      </c>
      <c r="R450">
        <v>54.697009999999999</v>
      </c>
    </row>
    <row r="451" spans="1:18" x14ac:dyDescent="0.35">
      <c r="A451" s="20">
        <v>2030.7168300000001</v>
      </c>
      <c r="B451">
        <v>37.611469999999997</v>
      </c>
      <c r="C451">
        <v>2029.57005</v>
      </c>
      <c r="D451">
        <v>43.913229999999999</v>
      </c>
      <c r="E451">
        <v>2028.89436</v>
      </c>
      <c r="F451">
        <v>57.231949999999998</v>
      </c>
      <c r="G451">
        <v>2027.3557000000001</v>
      </c>
      <c r="H451">
        <v>33.926090000000002</v>
      </c>
      <c r="I451">
        <v>2026.7993200000001</v>
      </c>
      <c r="J451">
        <v>38.426180000000002</v>
      </c>
      <c r="K451">
        <v>2025.5153</v>
      </c>
      <c r="L451">
        <v>52.357289999999999</v>
      </c>
      <c r="M451">
        <v>2029.2106900000001</v>
      </c>
      <c r="N451">
        <v>35.801099999999998</v>
      </c>
      <c r="O451">
        <v>2028.17759</v>
      </c>
      <c r="P451">
        <v>40.849449999999997</v>
      </c>
      <c r="Q451">
        <v>2027.2539400000001</v>
      </c>
      <c r="R451">
        <v>54.629669999999997</v>
      </c>
    </row>
    <row r="452" spans="1:18" x14ac:dyDescent="0.35">
      <c r="A452" s="20">
        <v>2030.7637500000001</v>
      </c>
      <c r="B452">
        <v>37.570959999999999</v>
      </c>
      <c r="C452">
        <v>2029.61034</v>
      </c>
      <c r="D452">
        <v>43.861980000000003</v>
      </c>
      <c r="E452">
        <v>2028.93606</v>
      </c>
      <c r="F452">
        <v>57.169809999999998</v>
      </c>
      <c r="G452">
        <v>2027.4034999999999</v>
      </c>
      <c r="H452">
        <v>33.880209999999998</v>
      </c>
      <c r="I452">
        <v>2026.8387299999999</v>
      </c>
      <c r="J452">
        <v>38.360169999999997</v>
      </c>
      <c r="K452">
        <v>2025.55322</v>
      </c>
      <c r="L452">
        <v>52.28313</v>
      </c>
      <c r="M452">
        <v>2029.2604899999999</v>
      </c>
      <c r="N452">
        <v>35.759659999999997</v>
      </c>
      <c r="O452">
        <v>2028.21784</v>
      </c>
      <c r="P452">
        <v>40.789679999999997</v>
      </c>
      <c r="Q452">
        <v>2027.2963999999999</v>
      </c>
      <c r="R452">
        <v>54.562390000000001</v>
      </c>
    </row>
    <row r="453" spans="1:18" x14ac:dyDescent="0.35">
      <c r="A453" s="20">
        <v>2030.8106700000001</v>
      </c>
      <c r="B453">
        <v>37.530450000000002</v>
      </c>
      <c r="C453">
        <v>2029.65075</v>
      </c>
      <c r="D453">
        <v>43.810839999999999</v>
      </c>
      <c r="E453">
        <v>2028.97783</v>
      </c>
      <c r="F453">
        <v>57.107709999999997</v>
      </c>
      <c r="G453">
        <v>2027.4514200000001</v>
      </c>
      <c r="H453">
        <v>33.834380000000003</v>
      </c>
      <c r="I453">
        <v>2026.87826</v>
      </c>
      <c r="J453">
        <v>38.294229999999999</v>
      </c>
      <c r="K453">
        <v>2025.59132</v>
      </c>
      <c r="L453">
        <v>52.209029999999998</v>
      </c>
      <c r="M453">
        <v>2029.31032</v>
      </c>
      <c r="N453">
        <v>35.718260000000001</v>
      </c>
      <c r="O453">
        <v>2028.2582199999999</v>
      </c>
      <c r="P453">
        <v>40.730020000000003</v>
      </c>
      <c r="Q453">
        <v>2027.33899</v>
      </c>
      <c r="R453">
        <v>54.495170000000002</v>
      </c>
    </row>
    <row r="454" spans="1:18" x14ac:dyDescent="0.35">
      <c r="A454" s="20">
        <v>2030.8575800000001</v>
      </c>
      <c r="B454">
        <v>37.48995</v>
      </c>
      <c r="C454">
        <v>2029.69129</v>
      </c>
      <c r="D454">
        <v>43.759819999999998</v>
      </c>
      <c r="E454">
        <v>2029.0196699999999</v>
      </c>
      <c r="F454">
        <v>57.045650000000002</v>
      </c>
      <c r="G454">
        <v>2027.49945</v>
      </c>
      <c r="H454">
        <v>33.788620000000002</v>
      </c>
      <c r="I454">
        <v>2026.91794</v>
      </c>
      <c r="J454">
        <v>38.228360000000002</v>
      </c>
      <c r="K454">
        <v>2025.6296</v>
      </c>
      <c r="L454">
        <v>52.134999999999998</v>
      </c>
      <c r="M454">
        <v>2029.3601900000001</v>
      </c>
      <c r="N454">
        <v>35.676879999999997</v>
      </c>
      <c r="O454">
        <v>2028.29872</v>
      </c>
      <c r="P454">
        <v>40.670470000000002</v>
      </c>
      <c r="Q454">
        <v>2027.3816899999999</v>
      </c>
      <c r="R454">
        <v>54.42801</v>
      </c>
    </row>
    <row r="455" spans="1:18" x14ac:dyDescent="0.35">
      <c r="A455" s="20">
        <v>2030.9044899999999</v>
      </c>
      <c r="B455">
        <v>37.449449999999999</v>
      </c>
      <c r="C455">
        <v>2029.7319399999999</v>
      </c>
      <c r="D455">
        <v>43.708930000000002</v>
      </c>
      <c r="E455">
        <v>2029.06158</v>
      </c>
      <c r="F455">
        <v>56.983640000000001</v>
      </c>
      <c r="G455">
        <v>2027.5475799999999</v>
      </c>
      <c r="H455">
        <v>33.742910000000002</v>
      </c>
      <c r="I455">
        <v>2026.9577400000001</v>
      </c>
      <c r="J455">
        <v>38.162550000000003</v>
      </c>
      <c r="K455">
        <v>2025.66806</v>
      </c>
      <c r="L455">
        <v>52.061039999999998</v>
      </c>
      <c r="M455">
        <v>2029.4100900000001</v>
      </c>
      <c r="N455">
        <v>35.635539999999999</v>
      </c>
      <c r="O455">
        <v>2028.3393599999999</v>
      </c>
      <c r="P455">
        <v>40.61101</v>
      </c>
      <c r="Q455">
        <v>2027.42452</v>
      </c>
      <c r="R455">
        <v>54.360900000000001</v>
      </c>
    </row>
    <row r="456" spans="1:18" x14ac:dyDescent="0.35">
      <c r="A456" s="20">
        <v>2030.9513899999999</v>
      </c>
      <c r="B456">
        <v>37.408949999999997</v>
      </c>
      <c r="C456">
        <v>2029.7727199999999</v>
      </c>
      <c r="D456">
        <v>43.658149999999999</v>
      </c>
      <c r="E456">
        <v>2029.10356</v>
      </c>
      <c r="F456">
        <v>56.921669999999999</v>
      </c>
      <c r="G456">
        <v>2027.59583</v>
      </c>
      <c r="H456">
        <v>33.69726</v>
      </c>
      <c r="I456">
        <v>2026.9976799999999</v>
      </c>
      <c r="J456">
        <v>38.096809999999998</v>
      </c>
      <c r="K456">
        <v>2025.70669</v>
      </c>
      <c r="L456">
        <v>51.98715</v>
      </c>
      <c r="M456">
        <v>2029.46001</v>
      </c>
      <c r="N456">
        <v>35.594230000000003</v>
      </c>
      <c r="O456">
        <v>2028.38013</v>
      </c>
      <c r="P456">
        <v>40.551659999999998</v>
      </c>
      <c r="Q456">
        <v>2027.4674600000001</v>
      </c>
      <c r="R456">
        <v>54.293849999999999</v>
      </c>
    </row>
    <row r="457" spans="1:18" x14ac:dyDescent="0.35">
      <c r="A457" s="20">
        <v>2030.99829</v>
      </c>
      <c r="B457">
        <v>37.368459999999999</v>
      </c>
      <c r="C457">
        <v>2029.8136199999999</v>
      </c>
      <c r="D457">
        <v>43.607489999999999</v>
      </c>
      <c r="E457">
        <v>2029.14561</v>
      </c>
      <c r="F457">
        <v>56.859749999999998</v>
      </c>
      <c r="G457">
        <v>2027.64417</v>
      </c>
      <c r="H457">
        <v>33.651670000000003</v>
      </c>
      <c r="I457">
        <v>2027.03775</v>
      </c>
      <c r="J457">
        <v>38.031140000000001</v>
      </c>
      <c r="K457">
        <v>2025.7455</v>
      </c>
      <c r="L457">
        <v>51.913330000000002</v>
      </c>
      <c r="M457">
        <v>2029.5099600000001</v>
      </c>
      <c r="N457">
        <v>35.55294</v>
      </c>
      <c r="O457">
        <v>2028.42103</v>
      </c>
      <c r="P457">
        <v>40.49241</v>
      </c>
      <c r="Q457">
        <v>2027.51052</v>
      </c>
      <c r="R457">
        <v>54.226869999999998</v>
      </c>
    </row>
    <row r="458" spans="1:18" x14ac:dyDescent="0.35">
      <c r="A458" s="20">
        <v>2031.0451800000001</v>
      </c>
      <c r="B458">
        <v>37.327970000000001</v>
      </c>
      <c r="C458">
        <v>2029.85463</v>
      </c>
      <c r="D458">
        <v>43.556950000000001</v>
      </c>
      <c r="E458">
        <v>2029.1877300000001</v>
      </c>
      <c r="F458">
        <v>56.79786</v>
      </c>
      <c r="G458">
        <v>2027.69262</v>
      </c>
      <c r="H458">
        <v>33.60613</v>
      </c>
      <c r="I458">
        <v>2027.0779500000001</v>
      </c>
      <c r="J458">
        <v>37.965530000000001</v>
      </c>
      <c r="K458">
        <v>2025.7845</v>
      </c>
      <c r="L458">
        <v>51.839579999999998</v>
      </c>
      <c r="M458">
        <v>2029.5599400000001</v>
      </c>
      <c r="N458">
        <v>35.511690000000002</v>
      </c>
      <c r="O458">
        <v>2028.4620600000001</v>
      </c>
      <c r="P458">
        <v>40.43327</v>
      </c>
      <c r="Q458">
        <v>2027.5536999999999</v>
      </c>
      <c r="R458">
        <v>54.159939999999999</v>
      </c>
    </row>
    <row r="459" spans="1:18" x14ac:dyDescent="0.35">
      <c r="A459" s="20">
        <v>2031.0920699999999</v>
      </c>
      <c r="B459">
        <v>37.287480000000002</v>
      </c>
      <c r="C459">
        <v>2029.8957700000001</v>
      </c>
      <c r="D459">
        <v>43.506529999999998</v>
      </c>
      <c r="E459">
        <v>2029.22991</v>
      </c>
      <c r="F459">
        <v>56.736020000000003</v>
      </c>
      <c r="G459">
        <v>2027.74117</v>
      </c>
      <c r="H459">
        <v>33.560639999999999</v>
      </c>
      <c r="I459">
        <v>2027.1182899999999</v>
      </c>
      <c r="J459">
        <v>37.899990000000003</v>
      </c>
      <c r="K459">
        <v>2025.82366</v>
      </c>
      <c r="L459">
        <v>51.765909999999998</v>
      </c>
      <c r="M459">
        <v>2029.6099300000001</v>
      </c>
      <c r="N459">
        <v>35.470460000000003</v>
      </c>
      <c r="O459">
        <v>2028.5032200000001</v>
      </c>
      <c r="P459">
        <v>40.374229999999997</v>
      </c>
      <c r="Q459">
        <v>2027.59699</v>
      </c>
      <c r="R459">
        <v>54.093069999999997</v>
      </c>
    </row>
    <row r="460" spans="1:18" x14ac:dyDescent="0.35">
      <c r="A460" s="20">
        <v>2031.13895</v>
      </c>
      <c r="B460">
        <v>37.247</v>
      </c>
      <c r="C460">
        <v>2029.93703</v>
      </c>
      <c r="D460">
        <v>43.456240000000001</v>
      </c>
      <c r="E460">
        <v>2029.27216</v>
      </c>
      <c r="F460">
        <v>56.674230000000001</v>
      </c>
      <c r="G460">
        <v>2027.78982</v>
      </c>
      <c r="H460">
        <v>33.515210000000003</v>
      </c>
      <c r="I460">
        <v>2027.1587500000001</v>
      </c>
      <c r="J460">
        <v>37.834519999999998</v>
      </c>
      <c r="K460">
        <v>2025.86301</v>
      </c>
      <c r="L460">
        <v>51.692300000000003</v>
      </c>
      <c r="M460">
        <v>2029.65994</v>
      </c>
      <c r="N460">
        <v>35.429259999999999</v>
      </c>
      <c r="O460">
        <v>2028.5445099999999</v>
      </c>
      <c r="P460">
        <v>40.315300000000001</v>
      </c>
      <c r="Q460">
        <v>2027.6404</v>
      </c>
      <c r="R460">
        <v>54.026249999999997</v>
      </c>
    </row>
    <row r="461" spans="1:18" x14ac:dyDescent="0.35">
      <c r="A461" s="20">
        <v>2031.1858299999999</v>
      </c>
      <c r="B461">
        <v>37.206519999999998</v>
      </c>
      <c r="C461">
        <v>2029.9784199999999</v>
      </c>
      <c r="D461">
        <v>43.406059999999997</v>
      </c>
      <c r="E461">
        <v>2029.31448</v>
      </c>
      <c r="F461">
        <v>56.612479999999998</v>
      </c>
      <c r="G461">
        <v>2027.8385599999999</v>
      </c>
      <c r="H461">
        <v>33.469830000000002</v>
      </c>
      <c r="I461">
        <v>2027.1993399999999</v>
      </c>
      <c r="J461">
        <v>37.769120000000001</v>
      </c>
      <c r="K461">
        <v>2025.9025300000001</v>
      </c>
      <c r="L461">
        <v>51.618769999999998</v>
      </c>
      <c r="M461">
        <v>2029.7099700000001</v>
      </c>
      <c r="N461">
        <v>35.388080000000002</v>
      </c>
      <c r="O461">
        <v>2028.58593</v>
      </c>
      <c r="P461">
        <v>40.256480000000003</v>
      </c>
      <c r="Q461">
        <v>2027.6839199999999</v>
      </c>
      <c r="R461">
        <v>53.959499999999998</v>
      </c>
    </row>
    <row r="462" spans="1:18" x14ac:dyDescent="0.35">
      <c r="A462" s="20">
        <v>2031.23271</v>
      </c>
      <c r="B462">
        <v>37.166049999999998</v>
      </c>
      <c r="C462">
        <v>2030.01992</v>
      </c>
      <c r="D462">
        <v>43.356009999999998</v>
      </c>
      <c r="E462">
        <v>2029.3568600000001</v>
      </c>
      <c r="F462">
        <v>56.55077</v>
      </c>
      <c r="G462">
        <v>2027.8874000000001</v>
      </c>
      <c r="H462">
        <v>33.424500000000002</v>
      </c>
      <c r="I462">
        <v>2027.2400700000001</v>
      </c>
      <c r="J462">
        <v>37.703780000000002</v>
      </c>
      <c r="K462">
        <v>2025.9422300000001</v>
      </c>
      <c r="L462">
        <v>51.545310000000001</v>
      </c>
      <c r="M462">
        <v>2029.7600199999999</v>
      </c>
      <c r="N462">
        <v>35.34693</v>
      </c>
      <c r="O462">
        <v>2028.6274900000001</v>
      </c>
      <c r="P462">
        <v>40.197769999999998</v>
      </c>
      <c r="Q462">
        <v>2027.7275500000001</v>
      </c>
      <c r="R462">
        <v>53.892800000000001</v>
      </c>
    </row>
    <row r="463" spans="1:18" x14ac:dyDescent="0.35">
      <c r="A463" s="20">
        <v>2031.2795799999999</v>
      </c>
      <c r="B463">
        <v>37.125579999999999</v>
      </c>
      <c r="C463">
        <v>2030.0615499999999</v>
      </c>
      <c r="D463">
        <v>43.306080000000001</v>
      </c>
      <c r="E463">
        <v>2029.39931</v>
      </c>
      <c r="F463">
        <v>56.489100000000001</v>
      </c>
      <c r="G463">
        <v>2027.93633</v>
      </c>
      <c r="H463">
        <v>33.37923</v>
      </c>
      <c r="I463">
        <v>2027.2809199999999</v>
      </c>
      <c r="J463">
        <v>37.638509999999997</v>
      </c>
      <c r="K463">
        <v>2025.9820999999999</v>
      </c>
      <c r="L463">
        <v>51.47193</v>
      </c>
      <c r="M463">
        <v>2029.81008</v>
      </c>
      <c r="N463">
        <v>35.305790000000002</v>
      </c>
      <c r="O463">
        <v>2028.6691699999999</v>
      </c>
      <c r="P463">
        <v>40.139159999999997</v>
      </c>
      <c r="Q463">
        <v>2027.7713000000001</v>
      </c>
      <c r="R463">
        <v>53.826160000000002</v>
      </c>
    </row>
    <row r="464" spans="1:18" x14ac:dyDescent="0.35">
      <c r="A464" s="20">
        <v>2031.32644</v>
      </c>
      <c r="B464">
        <v>37.085120000000003</v>
      </c>
      <c r="C464">
        <v>2030.10329</v>
      </c>
      <c r="D464">
        <v>43.256279999999997</v>
      </c>
      <c r="E464">
        <v>2029.44182</v>
      </c>
      <c r="F464">
        <v>56.427480000000003</v>
      </c>
      <c r="G464">
        <v>2027.9853499999999</v>
      </c>
      <c r="H464">
        <v>33.334000000000003</v>
      </c>
      <c r="I464">
        <v>2027.3218899999999</v>
      </c>
      <c r="J464">
        <v>37.573309999999999</v>
      </c>
      <c r="K464">
        <v>2026.02214</v>
      </c>
      <c r="L464">
        <v>51.398620000000001</v>
      </c>
      <c r="M464">
        <v>2029.86015</v>
      </c>
      <c r="N464">
        <v>35.264690000000002</v>
      </c>
      <c r="O464">
        <v>2028.7109800000001</v>
      </c>
      <c r="P464">
        <v>40.080660000000002</v>
      </c>
      <c r="Q464">
        <v>2027.8151600000001</v>
      </c>
      <c r="R464">
        <v>53.75958</v>
      </c>
    </row>
    <row r="465" spans="1:18" x14ac:dyDescent="0.35">
      <c r="A465" s="20">
        <v>2031.3733099999999</v>
      </c>
      <c r="B465">
        <v>37.04466</v>
      </c>
      <c r="C465">
        <v>2030.14516</v>
      </c>
      <c r="D465">
        <v>43.206589999999998</v>
      </c>
      <c r="E465">
        <v>2029.4843900000001</v>
      </c>
      <c r="F465">
        <v>56.365900000000003</v>
      </c>
      <c r="G465">
        <v>2028.0344600000001</v>
      </c>
      <c r="H465">
        <v>33.288809999999998</v>
      </c>
      <c r="I465">
        <v>2027.3630000000001</v>
      </c>
      <c r="J465">
        <v>37.508180000000003</v>
      </c>
      <c r="K465">
        <v>2026.0623599999999</v>
      </c>
      <c r="L465">
        <v>51.325389999999999</v>
      </c>
      <c r="M465">
        <v>2029.91022</v>
      </c>
      <c r="N465">
        <v>35.223599999999998</v>
      </c>
      <c r="O465">
        <v>2028.7529199999999</v>
      </c>
      <c r="P465">
        <v>40.022269999999999</v>
      </c>
      <c r="Q465">
        <v>2027.8591200000001</v>
      </c>
      <c r="R465">
        <v>53.693060000000003</v>
      </c>
    </row>
    <row r="466" spans="1:18" x14ac:dyDescent="0.35">
      <c r="A466" s="20">
        <v>2031.4201700000001</v>
      </c>
      <c r="B466">
        <v>37.004199999999997</v>
      </c>
      <c r="C466">
        <v>2030.18715</v>
      </c>
      <c r="D466">
        <v>43.157029999999999</v>
      </c>
      <c r="E466">
        <v>2029.52702</v>
      </c>
      <c r="F466">
        <v>56.304360000000003</v>
      </c>
      <c r="G466">
        <v>2028.08366</v>
      </c>
      <c r="H466">
        <v>33.243679999999998</v>
      </c>
      <c r="I466">
        <v>2027.4042300000001</v>
      </c>
      <c r="J466">
        <v>37.44312</v>
      </c>
      <c r="K466">
        <v>2026.10276</v>
      </c>
      <c r="L466">
        <v>51.25224</v>
      </c>
      <c r="M466">
        <v>2029.9603099999999</v>
      </c>
      <c r="N466">
        <v>35.18253</v>
      </c>
      <c r="O466">
        <v>2028.7949900000001</v>
      </c>
      <c r="P466">
        <v>39.963999999999999</v>
      </c>
      <c r="Q466">
        <v>2027.9032</v>
      </c>
      <c r="R466">
        <v>53.62659</v>
      </c>
    </row>
    <row r="467" spans="1:18" x14ac:dyDescent="0.35">
      <c r="A467" s="20">
        <v>2031.46702</v>
      </c>
      <c r="B467">
        <v>36.963749999999997</v>
      </c>
      <c r="C467">
        <v>2030.2292600000001</v>
      </c>
      <c r="D467">
        <v>43.107590000000002</v>
      </c>
      <c r="E467">
        <v>2029.56972</v>
      </c>
      <c r="F467">
        <v>56.242870000000003</v>
      </c>
      <c r="G467">
        <v>2028.13294</v>
      </c>
      <c r="H467">
        <v>33.198590000000003</v>
      </c>
      <c r="I467">
        <v>2027.44559</v>
      </c>
      <c r="J467">
        <v>37.378120000000003</v>
      </c>
      <c r="K467">
        <v>2026.1433199999999</v>
      </c>
      <c r="L467">
        <v>51.179160000000003</v>
      </c>
      <c r="M467">
        <v>2030.0103899999999</v>
      </c>
      <c r="N467">
        <v>35.141480000000001</v>
      </c>
      <c r="O467">
        <v>2028.83719</v>
      </c>
      <c r="P467">
        <v>39.905830000000002</v>
      </c>
      <c r="Q467">
        <v>2027.9473800000001</v>
      </c>
      <c r="R467">
        <v>53.560180000000003</v>
      </c>
    </row>
    <row r="468" spans="1:18" x14ac:dyDescent="0.35">
      <c r="A468" s="20">
        <v>2031.51388</v>
      </c>
      <c r="B468">
        <v>36.923299999999998</v>
      </c>
      <c r="C468">
        <v>2030.2714800000001</v>
      </c>
      <c r="D468">
        <v>43.05827</v>
      </c>
      <c r="E468">
        <v>2029.61247</v>
      </c>
      <c r="F468">
        <v>56.18141</v>
      </c>
      <c r="G468">
        <v>2028.1822999999999</v>
      </c>
      <c r="H468">
        <v>33.153550000000003</v>
      </c>
      <c r="I468">
        <v>2027.4870699999999</v>
      </c>
      <c r="J468">
        <v>37.313200000000002</v>
      </c>
      <c r="K468">
        <v>2026.18406</v>
      </c>
      <c r="L468">
        <v>51.106160000000003</v>
      </c>
      <c r="M468">
        <v>2030.0604800000001</v>
      </c>
      <c r="N468">
        <v>35.100450000000002</v>
      </c>
      <c r="O468">
        <v>2028.87952</v>
      </c>
      <c r="P468">
        <v>39.847769999999997</v>
      </c>
      <c r="Q468">
        <v>2027.9916700000001</v>
      </c>
      <c r="R468">
        <v>53.493830000000003</v>
      </c>
    </row>
    <row r="469" spans="1:18" x14ac:dyDescent="0.35">
      <c r="A469" s="20">
        <v>2031.5607199999999</v>
      </c>
      <c r="B469">
        <v>36.882860000000001</v>
      </c>
      <c r="C469">
        <v>2030.3138300000001</v>
      </c>
      <c r="D469">
        <v>43.009070000000001</v>
      </c>
      <c r="E469">
        <v>2029.6552799999999</v>
      </c>
      <c r="F469">
        <v>56.12</v>
      </c>
      <c r="G469">
        <v>2028.2317399999999</v>
      </c>
      <c r="H469">
        <v>33.108550000000001</v>
      </c>
      <c r="I469">
        <v>2027.5286699999999</v>
      </c>
      <c r="J469">
        <v>37.248339999999999</v>
      </c>
      <c r="K469">
        <v>2026.22498</v>
      </c>
      <c r="L469">
        <v>51.033239999999999</v>
      </c>
      <c r="M469">
        <v>2030.11058</v>
      </c>
      <c r="N469">
        <v>35.059440000000002</v>
      </c>
      <c r="O469">
        <v>2028.9219800000001</v>
      </c>
      <c r="P469">
        <v>39.789830000000002</v>
      </c>
      <c r="Q469">
        <v>2028.0360599999999</v>
      </c>
      <c r="R469">
        <v>53.42754</v>
      </c>
    </row>
    <row r="470" spans="1:18" x14ac:dyDescent="0.35">
      <c r="A470" s="20">
        <v>2031.6075699999999</v>
      </c>
      <c r="B470">
        <v>36.84243</v>
      </c>
      <c r="C470">
        <v>2030.3562899999999</v>
      </c>
      <c r="D470">
        <v>42.959989999999998</v>
      </c>
      <c r="E470">
        <v>2029.6981599999999</v>
      </c>
      <c r="F470">
        <v>56.058630000000001</v>
      </c>
      <c r="G470">
        <v>2028.28125</v>
      </c>
      <c r="H470">
        <v>33.063589999999998</v>
      </c>
      <c r="I470">
        <v>2027.5704000000001</v>
      </c>
      <c r="J470">
        <v>37.183549999999997</v>
      </c>
      <c r="K470">
        <v>2026.2660599999999</v>
      </c>
      <c r="L470">
        <v>50.960389999999997</v>
      </c>
      <c r="M470">
        <v>2030.16068</v>
      </c>
      <c r="N470">
        <v>35.018450000000001</v>
      </c>
      <c r="O470">
        <v>2028.9645700000001</v>
      </c>
      <c r="P470">
        <v>39.731999999999999</v>
      </c>
      <c r="Q470">
        <v>2028.0805600000001</v>
      </c>
      <c r="R470">
        <v>53.361310000000003</v>
      </c>
    </row>
    <row r="471" spans="1:18" x14ac:dyDescent="0.35">
      <c r="A471" s="20">
        <v>2031.6544100000001</v>
      </c>
      <c r="B471">
        <v>36.802</v>
      </c>
      <c r="C471">
        <v>2030.39888</v>
      </c>
      <c r="D471">
        <v>42.911029999999997</v>
      </c>
      <c r="E471">
        <v>2029.74109</v>
      </c>
      <c r="F471">
        <v>55.997309999999999</v>
      </c>
      <c r="G471">
        <v>2028.3308500000001</v>
      </c>
      <c r="H471">
        <v>33.01867</v>
      </c>
      <c r="I471">
        <v>2027.6122499999999</v>
      </c>
      <c r="J471">
        <v>37.118839999999999</v>
      </c>
      <c r="K471">
        <v>2026.3073099999999</v>
      </c>
      <c r="L471">
        <v>50.887630000000001</v>
      </c>
      <c r="M471">
        <v>2030.2107699999999</v>
      </c>
      <c r="N471">
        <v>34.97748</v>
      </c>
      <c r="O471">
        <v>2029.00728</v>
      </c>
      <c r="P471">
        <v>39.674280000000003</v>
      </c>
      <c r="Q471">
        <v>2028.1251600000001</v>
      </c>
      <c r="R471">
        <v>53.29513</v>
      </c>
    </row>
    <row r="472" spans="1:18" x14ac:dyDescent="0.35">
      <c r="A472" s="20">
        <v>2031.7012500000001</v>
      </c>
      <c r="B472">
        <v>36.761580000000002</v>
      </c>
      <c r="C472">
        <v>2030.4415799999999</v>
      </c>
      <c r="D472">
        <v>42.862180000000002</v>
      </c>
      <c r="E472">
        <v>2029.7840699999999</v>
      </c>
      <c r="F472">
        <v>55.936019999999999</v>
      </c>
      <c r="G472">
        <v>2028.38051</v>
      </c>
      <c r="H472">
        <v>32.973799999999997</v>
      </c>
      <c r="I472">
        <v>2027.6542300000001</v>
      </c>
      <c r="J472">
        <v>37.054189999999998</v>
      </c>
      <c r="K472">
        <v>2026.3487399999999</v>
      </c>
      <c r="L472">
        <v>50.814950000000003</v>
      </c>
      <c r="M472">
        <v>2030.26088</v>
      </c>
      <c r="N472">
        <v>34.936520000000002</v>
      </c>
      <c r="O472">
        <v>2029.0501300000001</v>
      </c>
      <c r="P472">
        <v>39.616680000000002</v>
      </c>
      <c r="Q472">
        <v>2028.16986</v>
      </c>
      <c r="R472">
        <v>53.229010000000002</v>
      </c>
    </row>
    <row r="473" spans="1:18" x14ac:dyDescent="0.35">
      <c r="A473" s="20">
        <v>2031.74809</v>
      </c>
      <c r="B473">
        <v>36.721159999999998</v>
      </c>
      <c r="C473">
        <v>2030.4843900000001</v>
      </c>
      <c r="D473">
        <v>42.813459999999999</v>
      </c>
      <c r="E473">
        <v>2029.8271199999999</v>
      </c>
      <c r="F473">
        <v>55.874780000000001</v>
      </c>
      <c r="G473">
        <v>2028.4302499999999</v>
      </c>
      <c r="H473">
        <v>32.928959999999996</v>
      </c>
      <c r="I473">
        <v>2027.69632</v>
      </c>
      <c r="J473">
        <v>36.989609999999999</v>
      </c>
      <c r="K473">
        <v>2026.3903399999999</v>
      </c>
      <c r="L473">
        <v>50.742350000000002</v>
      </c>
      <c r="M473">
        <v>2030.31098</v>
      </c>
      <c r="N473">
        <v>34.895589999999999</v>
      </c>
      <c r="O473">
        <v>2029.09311</v>
      </c>
      <c r="P473">
        <v>39.559199999999997</v>
      </c>
      <c r="Q473">
        <v>2028.2146600000001</v>
      </c>
      <c r="R473">
        <v>53.162939999999999</v>
      </c>
    </row>
    <row r="474" spans="1:18" x14ac:dyDescent="0.35">
      <c r="A474" s="20">
        <v>2031.79492</v>
      </c>
      <c r="B474">
        <v>36.680750000000003</v>
      </c>
      <c r="C474">
        <v>2030.5273199999999</v>
      </c>
      <c r="D474">
        <v>42.764850000000003</v>
      </c>
      <c r="E474">
        <v>2029.87021</v>
      </c>
      <c r="F474">
        <v>55.813580000000002</v>
      </c>
      <c r="G474">
        <v>2028.4800600000001</v>
      </c>
      <c r="H474">
        <v>32.884160000000001</v>
      </c>
      <c r="I474">
        <v>2027.7385400000001</v>
      </c>
      <c r="J474">
        <v>36.925109999999997</v>
      </c>
      <c r="K474">
        <v>2026.4321</v>
      </c>
      <c r="L474">
        <v>50.669829999999997</v>
      </c>
      <c r="M474">
        <v>2030.3610900000001</v>
      </c>
      <c r="N474">
        <v>34.854669999999999</v>
      </c>
      <c r="O474">
        <v>2029.1362099999999</v>
      </c>
      <c r="P474">
        <v>39.501820000000002</v>
      </c>
      <c r="Q474">
        <v>2028.2595699999999</v>
      </c>
      <c r="R474">
        <v>53.096939999999996</v>
      </c>
    </row>
    <row r="475" spans="1:18" x14ac:dyDescent="0.35">
      <c r="A475" s="20">
        <v>2031.84175</v>
      </c>
      <c r="B475">
        <v>36.640340000000002</v>
      </c>
      <c r="C475">
        <v>2030.5703699999999</v>
      </c>
      <c r="D475">
        <v>42.716360000000002</v>
      </c>
      <c r="E475">
        <v>2029.91337</v>
      </c>
      <c r="F475">
        <v>55.752429999999997</v>
      </c>
      <c r="G475">
        <v>2028.5299299999999</v>
      </c>
      <c r="H475">
        <v>32.839399999999998</v>
      </c>
      <c r="I475">
        <v>2027.78088</v>
      </c>
      <c r="J475">
        <v>36.860669999999999</v>
      </c>
      <c r="K475">
        <v>2026.4740400000001</v>
      </c>
      <c r="L475">
        <v>50.597389999999997</v>
      </c>
      <c r="M475">
        <v>2030.4112</v>
      </c>
      <c r="N475">
        <v>34.813769999999998</v>
      </c>
      <c r="O475">
        <v>2029.1794500000001</v>
      </c>
      <c r="P475">
        <v>39.444569999999999</v>
      </c>
      <c r="Q475">
        <v>2028.30457</v>
      </c>
      <c r="R475">
        <v>53.030990000000003</v>
      </c>
    </row>
    <row r="476" spans="1:18" x14ac:dyDescent="0.35">
      <c r="A476" s="20">
        <v>2031.88858</v>
      </c>
      <c r="B476">
        <v>36.599939999999997</v>
      </c>
      <c r="C476">
        <v>2030.6135400000001</v>
      </c>
      <c r="D476">
        <v>42.667990000000003</v>
      </c>
      <c r="E476">
        <v>2029.9565700000001</v>
      </c>
      <c r="F476">
        <v>55.691310000000001</v>
      </c>
      <c r="G476">
        <v>2028.57988</v>
      </c>
      <c r="H476">
        <v>32.79468</v>
      </c>
      <c r="I476">
        <v>2027.8233299999999</v>
      </c>
      <c r="J476">
        <v>36.796309999999998</v>
      </c>
      <c r="K476">
        <v>2026.51614</v>
      </c>
      <c r="L476">
        <v>50.525039999999997</v>
      </c>
      <c r="M476">
        <v>2030.4613199999999</v>
      </c>
      <c r="N476">
        <v>34.772889999999997</v>
      </c>
      <c r="O476">
        <v>2029.22281</v>
      </c>
      <c r="P476">
        <v>39.387430000000002</v>
      </c>
      <c r="Q476">
        <v>2028.3496700000001</v>
      </c>
      <c r="R476">
        <v>52.965089999999996</v>
      </c>
    </row>
    <row r="477" spans="1:18" x14ac:dyDescent="0.35">
      <c r="A477" s="20">
        <v>2031.9354000000001</v>
      </c>
      <c r="B477">
        <v>36.559550000000002</v>
      </c>
      <c r="C477">
        <v>2030.6568199999999</v>
      </c>
      <c r="D477">
        <v>42.619729999999997</v>
      </c>
      <c r="E477">
        <v>2029.99983</v>
      </c>
      <c r="F477">
        <v>55.630229999999997</v>
      </c>
      <c r="G477">
        <v>2028.62988</v>
      </c>
      <c r="H477">
        <v>32.749989999999997</v>
      </c>
      <c r="I477">
        <v>2027.86591</v>
      </c>
      <c r="J477">
        <v>36.732010000000002</v>
      </c>
      <c r="K477">
        <v>2026.5584100000001</v>
      </c>
      <c r="L477">
        <v>50.452770000000001</v>
      </c>
      <c r="M477">
        <v>2030.51144</v>
      </c>
      <c r="N477">
        <v>34.732030000000002</v>
      </c>
      <c r="O477">
        <v>2029.2663</v>
      </c>
      <c r="P477">
        <v>39.330410000000001</v>
      </c>
      <c r="Q477">
        <v>2028.3948700000001</v>
      </c>
      <c r="R477">
        <v>52.899259999999998</v>
      </c>
    </row>
    <row r="478" spans="1:18" x14ac:dyDescent="0.35">
      <c r="A478" s="20">
        <v>2031.9822200000001</v>
      </c>
      <c r="B478">
        <v>36.519159999999999</v>
      </c>
      <c r="C478">
        <v>2030.70021</v>
      </c>
      <c r="D478">
        <v>42.57159</v>
      </c>
      <c r="E478">
        <v>2030.04315</v>
      </c>
      <c r="F478">
        <v>55.569200000000002</v>
      </c>
      <c r="G478">
        <v>2028.67994</v>
      </c>
      <c r="H478">
        <v>32.70534</v>
      </c>
      <c r="I478">
        <v>2027.9086</v>
      </c>
      <c r="J478">
        <v>36.667789999999997</v>
      </c>
      <c r="K478">
        <v>2026.60085</v>
      </c>
      <c r="L478">
        <v>50.380589999999998</v>
      </c>
      <c r="M478">
        <v>2030.5615600000001</v>
      </c>
      <c r="N478">
        <v>34.691189999999999</v>
      </c>
      <c r="O478">
        <v>2029.3099199999999</v>
      </c>
      <c r="P478">
        <v>39.273510000000002</v>
      </c>
      <c r="Q478">
        <v>2028.4401600000001</v>
      </c>
      <c r="R478">
        <v>52.833480000000002</v>
      </c>
    </row>
    <row r="479" spans="1:18" x14ac:dyDescent="0.35">
      <c r="A479" s="20">
        <v>2032.0290399999999</v>
      </c>
      <c r="B479">
        <v>36.47878</v>
      </c>
      <c r="C479">
        <v>2030.7437199999999</v>
      </c>
      <c r="D479">
        <v>42.523569999999999</v>
      </c>
      <c r="E479">
        <v>2030.0865100000001</v>
      </c>
      <c r="F479">
        <v>55.508209999999998</v>
      </c>
      <c r="G479">
        <v>2028.7300700000001</v>
      </c>
      <c r="H479">
        <v>32.660719999999998</v>
      </c>
      <c r="I479">
        <v>2027.9514099999999</v>
      </c>
      <c r="J479">
        <v>36.603639999999999</v>
      </c>
      <c r="K479">
        <v>2026.64346</v>
      </c>
      <c r="L479">
        <v>50.308489999999999</v>
      </c>
      <c r="M479">
        <v>2030.61168</v>
      </c>
      <c r="N479">
        <v>34.650359999999999</v>
      </c>
      <c r="O479">
        <v>2029.35367</v>
      </c>
      <c r="P479">
        <v>39.216720000000002</v>
      </c>
      <c r="Q479">
        <v>2028.4855500000001</v>
      </c>
      <c r="R479">
        <v>52.767760000000003</v>
      </c>
    </row>
    <row r="480" spans="1:18" x14ac:dyDescent="0.35">
      <c r="A480" s="20">
        <v>2032.0758599999999</v>
      </c>
      <c r="B480">
        <v>36.438400000000001</v>
      </c>
      <c r="C480">
        <v>2030.7873400000001</v>
      </c>
      <c r="D480">
        <v>42.475659999999998</v>
      </c>
      <c r="E480">
        <v>2030.1299300000001</v>
      </c>
      <c r="F480">
        <v>55.44726</v>
      </c>
      <c r="G480">
        <v>2028.78025</v>
      </c>
      <c r="H480">
        <v>32.616140000000001</v>
      </c>
      <c r="I480">
        <v>2027.99434</v>
      </c>
      <c r="J480">
        <v>36.539560000000002</v>
      </c>
      <c r="K480">
        <v>2026.68623</v>
      </c>
      <c r="L480">
        <v>50.23648</v>
      </c>
      <c r="M480">
        <v>2030.6618100000001</v>
      </c>
      <c r="N480">
        <v>34.609560000000002</v>
      </c>
      <c r="O480">
        <v>2029.3975399999999</v>
      </c>
      <c r="P480">
        <v>39.160060000000001</v>
      </c>
      <c r="Q480">
        <v>2028.5310300000001</v>
      </c>
      <c r="R480">
        <v>52.702089999999998</v>
      </c>
    </row>
    <row r="481" spans="1:18" x14ac:dyDescent="0.35">
      <c r="A481" s="20">
        <v>2032.1226799999999</v>
      </c>
      <c r="B481">
        <v>36.398029999999999</v>
      </c>
      <c r="C481">
        <v>2030.8310799999999</v>
      </c>
      <c r="D481">
        <v>42.427860000000003</v>
      </c>
      <c r="E481">
        <v>2030.1733899999999</v>
      </c>
      <c r="F481">
        <v>55.38635</v>
      </c>
      <c r="G481">
        <v>2028.8304900000001</v>
      </c>
      <c r="H481">
        <v>32.571579999999997</v>
      </c>
      <c r="I481">
        <v>2028.03739</v>
      </c>
      <c r="J481">
        <v>36.475549999999998</v>
      </c>
      <c r="K481">
        <v>2026.7291700000001</v>
      </c>
      <c r="L481">
        <v>50.164549999999998</v>
      </c>
      <c r="M481">
        <v>2030.7119399999999</v>
      </c>
      <c r="N481">
        <v>34.568779999999997</v>
      </c>
      <c r="O481">
        <v>2029.44155</v>
      </c>
      <c r="P481">
        <v>39.10351</v>
      </c>
      <c r="Q481">
        <v>2028.5766100000001</v>
      </c>
      <c r="R481">
        <v>52.636490000000002</v>
      </c>
    </row>
    <row r="482" spans="1:18" x14ac:dyDescent="0.35">
      <c r="A482" s="20">
        <v>2032.16949</v>
      </c>
      <c r="B482">
        <v>36.357669999999999</v>
      </c>
      <c r="C482">
        <v>2030.87492</v>
      </c>
      <c r="D482">
        <v>42.380180000000003</v>
      </c>
      <c r="E482">
        <v>2030.2169100000001</v>
      </c>
      <c r="F482">
        <v>55.325490000000002</v>
      </c>
      <c r="G482">
        <v>2028.88077</v>
      </c>
      <c r="H482">
        <v>32.527059999999999</v>
      </c>
      <c r="I482">
        <v>2028.0805499999999</v>
      </c>
      <c r="J482">
        <v>36.411610000000003</v>
      </c>
      <c r="K482">
        <v>2026.7722799999999</v>
      </c>
      <c r="L482">
        <v>50.092709999999997</v>
      </c>
      <c r="M482">
        <v>2030.76208</v>
      </c>
      <c r="N482">
        <v>34.528010000000002</v>
      </c>
      <c r="O482">
        <v>2029.48568</v>
      </c>
      <c r="P482">
        <v>39.047089999999997</v>
      </c>
      <c r="Q482">
        <v>2028.62228</v>
      </c>
      <c r="R482">
        <v>52.570929999999997</v>
      </c>
    </row>
    <row r="483" spans="1:18" x14ac:dyDescent="0.35">
      <c r="A483" s="20">
        <v>2032.2163</v>
      </c>
      <c r="B483">
        <v>36.317320000000002</v>
      </c>
      <c r="C483">
        <v>2030.9188799999999</v>
      </c>
      <c r="D483">
        <v>42.332610000000003</v>
      </c>
      <c r="E483">
        <v>2030.2604899999999</v>
      </c>
      <c r="F483">
        <v>55.264659999999999</v>
      </c>
      <c r="G483">
        <v>2028.93111</v>
      </c>
      <c r="H483">
        <v>32.482559999999999</v>
      </c>
      <c r="I483">
        <v>2028.12382</v>
      </c>
      <c r="J483">
        <v>36.347749999999998</v>
      </c>
      <c r="K483">
        <v>2026.81555</v>
      </c>
      <c r="L483">
        <v>50.020960000000002</v>
      </c>
      <c r="M483">
        <v>2030.81222</v>
      </c>
      <c r="N483">
        <v>34.487259999999999</v>
      </c>
      <c r="O483">
        <v>2029.5299399999999</v>
      </c>
      <c r="P483">
        <v>38.990789999999997</v>
      </c>
      <c r="Q483">
        <v>2028.66803</v>
      </c>
      <c r="R483">
        <v>52.50544</v>
      </c>
    </row>
    <row r="484" spans="1:18" x14ac:dyDescent="0.35">
      <c r="A484" s="20">
        <v>2032.2631100000001</v>
      </c>
      <c r="B484">
        <v>36.276969999999999</v>
      </c>
      <c r="C484">
        <v>2030.9629600000001</v>
      </c>
      <c r="D484">
        <v>42.285159999999998</v>
      </c>
      <c r="E484">
        <v>2030.30411</v>
      </c>
      <c r="F484">
        <v>55.203879999999998</v>
      </c>
      <c r="G484">
        <v>2028.9815000000001</v>
      </c>
      <c r="H484">
        <v>32.438090000000003</v>
      </c>
      <c r="I484">
        <v>2028.1672100000001</v>
      </c>
      <c r="J484">
        <v>36.28396</v>
      </c>
      <c r="K484">
        <v>2026.8589899999999</v>
      </c>
      <c r="L484">
        <v>49.949300000000001</v>
      </c>
      <c r="M484">
        <v>2030.8623600000001</v>
      </c>
      <c r="N484">
        <v>34.446530000000003</v>
      </c>
      <c r="O484">
        <v>2029.5743299999999</v>
      </c>
      <c r="P484">
        <v>38.934609999999999</v>
      </c>
      <c r="Q484">
        <v>2028.71388</v>
      </c>
      <c r="R484">
        <v>52.44</v>
      </c>
    </row>
    <row r="485" spans="1:18" x14ac:dyDescent="0.35">
      <c r="A485" s="20">
        <v>2032.3099199999999</v>
      </c>
      <c r="B485">
        <v>36.236629999999998</v>
      </c>
      <c r="C485">
        <v>2031.0071399999999</v>
      </c>
      <c r="D485">
        <v>42.237810000000003</v>
      </c>
      <c r="E485">
        <v>2030.34779</v>
      </c>
      <c r="F485">
        <v>55.143129999999999</v>
      </c>
      <c r="G485">
        <v>2029.0319400000001</v>
      </c>
      <c r="H485">
        <v>32.393650000000001</v>
      </c>
      <c r="I485">
        <v>2028.21072</v>
      </c>
      <c r="J485">
        <v>36.220239999999997</v>
      </c>
      <c r="K485">
        <v>2026.9025899999999</v>
      </c>
      <c r="L485">
        <v>49.87773</v>
      </c>
      <c r="M485">
        <v>2030.9125100000001</v>
      </c>
      <c r="N485">
        <v>34.405830000000002</v>
      </c>
      <c r="O485">
        <v>2029.6188500000001</v>
      </c>
      <c r="P485">
        <v>38.878549999999997</v>
      </c>
      <c r="Q485">
        <v>2028.75982</v>
      </c>
      <c r="R485">
        <v>52.37462</v>
      </c>
    </row>
    <row r="486" spans="1:18" x14ac:dyDescent="0.35">
      <c r="A486" s="20">
        <v>2032.35672</v>
      </c>
      <c r="B486">
        <v>36.196300000000001</v>
      </c>
      <c r="C486">
        <v>2031.05143</v>
      </c>
      <c r="D486">
        <v>42.190579999999997</v>
      </c>
      <c r="E486">
        <v>2030.3915099999999</v>
      </c>
      <c r="F486">
        <v>55.082430000000002</v>
      </c>
      <c r="G486">
        <v>2029.08242</v>
      </c>
      <c r="H486">
        <v>32.349240000000002</v>
      </c>
      <c r="I486">
        <v>2028.25433</v>
      </c>
      <c r="J486">
        <v>36.156590000000001</v>
      </c>
      <c r="K486">
        <v>2026.9463499999999</v>
      </c>
      <c r="L486">
        <v>49.806249999999999</v>
      </c>
      <c r="M486">
        <v>2030.9626599999999</v>
      </c>
      <c r="N486">
        <v>34.365139999999997</v>
      </c>
      <c r="O486">
        <v>2029.6634899999999</v>
      </c>
      <c r="P486">
        <v>38.822620000000001</v>
      </c>
      <c r="Q486">
        <v>2028.80584</v>
      </c>
      <c r="R486">
        <v>52.309289999999997</v>
      </c>
    </row>
    <row r="487" spans="1:18" x14ac:dyDescent="0.35">
      <c r="A487" s="20">
        <v>2032.40353</v>
      </c>
      <c r="B487">
        <v>36.15598</v>
      </c>
      <c r="C487">
        <v>2031.09584</v>
      </c>
      <c r="D487">
        <v>42.143459999999997</v>
      </c>
      <c r="E487">
        <v>2030.4352899999999</v>
      </c>
      <c r="F487">
        <v>55.021769999999997</v>
      </c>
      <c r="G487">
        <v>2029.13294</v>
      </c>
      <c r="H487">
        <v>32.304850000000002</v>
      </c>
      <c r="I487">
        <v>2028.2980600000001</v>
      </c>
      <c r="J487">
        <v>36.093020000000003</v>
      </c>
      <c r="K487">
        <v>2026.99028</v>
      </c>
      <c r="L487">
        <v>49.734859999999998</v>
      </c>
      <c r="M487">
        <v>2031.0128099999999</v>
      </c>
      <c r="N487">
        <v>34.324469999999998</v>
      </c>
      <c r="O487">
        <v>2029.7082700000001</v>
      </c>
      <c r="P487">
        <v>38.76681</v>
      </c>
      <c r="Q487">
        <v>2028.85195</v>
      </c>
      <c r="R487">
        <v>52.244019999999999</v>
      </c>
    </row>
    <row r="488" spans="1:18" x14ac:dyDescent="0.35">
      <c r="A488" s="20">
        <v>2032.4503299999999</v>
      </c>
      <c r="B488">
        <v>36.115659999999998</v>
      </c>
      <c r="C488">
        <v>2031.1403499999999</v>
      </c>
      <c r="D488">
        <v>42.096449999999997</v>
      </c>
      <c r="E488">
        <v>2030.47912</v>
      </c>
      <c r="F488">
        <v>54.96116</v>
      </c>
      <c r="G488">
        <v>2029.1835100000001</v>
      </c>
      <c r="H488">
        <v>32.260489999999997</v>
      </c>
      <c r="I488">
        <v>2028.3418999999999</v>
      </c>
      <c r="J488">
        <v>36.029519999999998</v>
      </c>
      <c r="K488">
        <v>2027.0343700000001</v>
      </c>
      <c r="L488">
        <v>49.663559999999997</v>
      </c>
      <c r="M488">
        <v>2031.06297</v>
      </c>
      <c r="N488">
        <v>34.283810000000003</v>
      </c>
      <c r="O488">
        <v>2029.75317</v>
      </c>
      <c r="P488">
        <v>38.711129999999997</v>
      </c>
      <c r="Q488">
        <v>2028.89814</v>
      </c>
      <c r="R488">
        <v>52.178809999999999</v>
      </c>
    </row>
    <row r="489" spans="1:18" x14ac:dyDescent="0.35">
      <c r="A489" s="20">
        <v>2032.49713</v>
      </c>
      <c r="B489">
        <v>36.07535</v>
      </c>
      <c r="C489">
        <v>2031.18498</v>
      </c>
      <c r="D489">
        <v>42.04956</v>
      </c>
      <c r="E489">
        <v>2030.5230100000001</v>
      </c>
      <c r="F489">
        <v>54.900579999999998</v>
      </c>
      <c r="G489">
        <v>2029.2341100000001</v>
      </c>
      <c r="H489">
        <v>32.216149999999999</v>
      </c>
      <c r="I489">
        <v>2028.3858499999999</v>
      </c>
      <c r="J489">
        <v>35.966090000000001</v>
      </c>
      <c r="K489">
        <v>2027.07862</v>
      </c>
      <c r="L489">
        <v>49.592350000000003</v>
      </c>
      <c r="M489">
        <v>2031.11313</v>
      </c>
      <c r="N489">
        <v>34.243180000000002</v>
      </c>
      <c r="O489">
        <v>2029.79819</v>
      </c>
      <c r="P489">
        <v>38.655569999999997</v>
      </c>
      <c r="Q489">
        <v>2028.94442</v>
      </c>
      <c r="R489">
        <v>52.11365</v>
      </c>
    </row>
    <row r="490" spans="1:18" x14ac:dyDescent="0.35">
      <c r="A490" s="20">
        <v>2032.54393</v>
      </c>
      <c r="B490">
        <v>36.035049999999998</v>
      </c>
      <c r="C490">
        <v>2031.2297100000001</v>
      </c>
      <c r="D490">
        <v>42.002769999999998</v>
      </c>
      <c r="E490">
        <v>2030.5669399999999</v>
      </c>
      <c r="F490">
        <v>54.840040000000002</v>
      </c>
      <c r="G490">
        <v>2029.28475</v>
      </c>
      <c r="H490">
        <v>32.17183</v>
      </c>
      <c r="I490">
        <v>2028.42992</v>
      </c>
      <c r="J490">
        <v>35.902740000000001</v>
      </c>
      <c r="K490">
        <v>2027.1230399999999</v>
      </c>
      <c r="L490">
        <v>49.521239999999999</v>
      </c>
      <c r="M490">
        <v>2031.1632999999999</v>
      </c>
      <c r="N490">
        <v>34.202570000000001</v>
      </c>
      <c r="O490">
        <v>2029.8433500000001</v>
      </c>
      <c r="P490">
        <v>38.60013</v>
      </c>
      <c r="Q490">
        <v>2028.9907900000001</v>
      </c>
      <c r="R490">
        <v>52.048549999999999</v>
      </c>
    </row>
    <row r="491" spans="1:18" x14ac:dyDescent="0.35">
      <c r="A491" s="20">
        <v>2032.5907299999999</v>
      </c>
      <c r="B491">
        <v>35.994759999999999</v>
      </c>
      <c r="C491">
        <v>2031.2745600000001</v>
      </c>
      <c r="D491">
        <v>41.956090000000003</v>
      </c>
      <c r="E491">
        <v>2030.6109200000001</v>
      </c>
      <c r="F491">
        <v>54.77955</v>
      </c>
      <c r="G491">
        <v>2029.3354200000001</v>
      </c>
      <c r="H491">
        <v>32.127540000000003</v>
      </c>
      <c r="I491">
        <v>2028.4740899999999</v>
      </c>
      <c r="J491">
        <v>35.839460000000003</v>
      </c>
      <c r="K491">
        <v>2027.1676199999999</v>
      </c>
      <c r="L491">
        <v>49.450220000000002</v>
      </c>
      <c r="M491">
        <v>2031.2134699999999</v>
      </c>
      <c r="N491">
        <v>34.16198</v>
      </c>
      <c r="O491">
        <v>2029.8886299999999</v>
      </c>
      <c r="P491">
        <v>38.544829999999997</v>
      </c>
      <c r="Q491">
        <v>2029.0372299999999</v>
      </c>
      <c r="R491">
        <v>51.983510000000003</v>
      </c>
    </row>
    <row r="492" spans="1:18" x14ac:dyDescent="0.35">
      <c r="A492" s="20">
        <v>2032.63752</v>
      </c>
      <c r="B492">
        <v>35.954470000000001</v>
      </c>
      <c r="C492">
        <v>2031.31951</v>
      </c>
      <c r="D492">
        <v>41.909520000000001</v>
      </c>
      <c r="E492">
        <v>2030.6549600000001</v>
      </c>
      <c r="F492">
        <v>54.719099999999997</v>
      </c>
      <c r="G492">
        <v>2029.3861300000001</v>
      </c>
      <c r="H492">
        <v>32.083260000000003</v>
      </c>
      <c r="I492">
        <v>2028.51837</v>
      </c>
      <c r="J492">
        <v>35.776260000000001</v>
      </c>
      <c r="K492">
        <v>2027.21235</v>
      </c>
      <c r="L492">
        <v>49.379289999999997</v>
      </c>
      <c r="M492">
        <v>2031.2636399999999</v>
      </c>
      <c r="N492">
        <v>34.121400000000001</v>
      </c>
      <c r="O492">
        <v>2029.9340400000001</v>
      </c>
      <c r="P492">
        <v>38.489649999999997</v>
      </c>
      <c r="Q492">
        <v>2029.08376</v>
      </c>
      <c r="R492">
        <v>51.918520000000001</v>
      </c>
    </row>
    <row r="493" spans="1:18" x14ac:dyDescent="0.35">
      <c r="A493" s="20">
        <v>2032.6843200000001</v>
      </c>
      <c r="B493">
        <v>35.914189999999998</v>
      </c>
      <c r="C493">
        <v>2031.36456</v>
      </c>
      <c r="D493">
        <v>41.863059999999997</v>
      </c>
      <c r="E493">
        <v>2030.6990499999999</v>
      </c>
      <c r="F493">
        <v>54.65869</v>
      </c>
      <c r="G493">
        <v>2029.43686</v>
      </c>
      <c r="H493">
        <v>32.039000000000001</v>
      </c>
      <c r="I493">
        <v>2028.56276</v>
      </c>
      <c r="J493">
        <v>35.71313</v>
      </c>
      <c r="K493">
        <v>2027.2572500000001</v>
      </c>
      <c r="L493">
        <v>49.308459999999997</v>
      </c>
      <c r="M493">
        <v>2031.3138200000001</v>
      </c>
      <c r="N493">
        <v>34.080849999999998</v>
      </c>
      <c r="O493">
        <v>2029.9795799999999</v>
      </c>
      <c r="P493">
        <v>38.434600000000003</v>
      </c>
      <c r="Q493">
        <v>2029.1303700000001</v>
      </c>
      <c r="R493">
        <v>51.853580000000001</v>
      </c>
    </row>
    <row r="494" spans="1:18" x14ac:dyDescent="0.35">
      <c r="A494" s="20">
        <v>2032.7311199999999</v>
      </c>
      <c r="B494">
        <v>35.873930000000001</v>
      </c>
      <c r="C494">
        <v>2031.4097300000001</v>
      </c>
      <c r="D494">
        <v>41.81671</v>
      </c>
      <c r="E494">
        <v>2030.7431899999999</v>
      </c>
      <c r="F494">
        <v>54.598320000000001</v>
      </c>
      <c r="G494">
        <v>2029.4876300000001</v>
      </c>
      <c r="H494">
        <v>31.994759999999999</v>
      </c>
      <c r="I494">
        <v>2028.60725</v>
      </c>
      <c r="J494">
        <v>35.650069999999999</v>
      </c>
      <c r="K494">
        <v>2027.30231</v>
      </c>
      <c r="L494">
        <v>49.237720000000003</v>
      </c>
      <c r="M494">
        <v>2031.364</v>
      </c>
      <c r="N494">
        <v>34.040320000000001</v>
      </c>
      <c r="O494">
        <v>2030.0252399999999</v>
      </c>
      <c r="P494">
        <v>38.37968</v>
      </c>
      <c r="Q494">
        <v>2029.17705</v>
      </c>
      <c r="R494">
        <v>51.788699999999999</v>
      </c>
    </row>
    <row r="495" spans="1:18" x14ac:dyDescent="0.35">
      <c r="A495" s="20">
        <v>2032.77791</v>
      </c>
      <c r="B495">
        <v>35.833669999999998</v>
      </c>
      <c r="C495">
        <v>2031.4549999999999</v>
      </c>
      <c r="D495">
        <v>41.770470000000003</v>
      </c>
      <c r="E495">
        <v>2030.78738</v>
      </c>
      <c r="F495">
        <v>54.537990000000001</v>
      </c>
      <c r="G495">
        <v>2029.5384200000001</v>
      </c>
      <c r="H495">
        <v>31.95054</v>
      </c>
      <c r="I495">
        <v>2028.6518599999999</v>
      </c>
      <c r="J495">
        <v>35.587090000000003</v>
      </c>
      <c r="K495">
        <v>2027.34753</v>
      </c>
      <c r="L495">
        <v>49.167079999999999</v>
      </c>
      <c r="M495">
        <v>2031.41419</v>
      </c>
      <c r="N495">
        <v>33.9998</v>
      </c>
      <c r="O495">
        <v>2030.0710300000001</v>
      </c>
      <c r="P495">
        <v>38.32488</v>
      </c>
      <c r="Q495">
        <v>2029.2238199999999</v>
      </c>
      <c r="R495">
        <v>51.723880000000001</v>
      </c>
    </row>
    <row r="496" spans="1:18" x14ac:dyDescent="0.35">
      <c r="A496" s="20">
        <v>2032.8247100000001</v>
      </c>
      <c r="B496">
        <v>35.793419999999998</v>
      </c>
      <c r="C496">
        <v>2031.50038</v>
      </c>
      <c r="D496">
        <v>41.724330000000002</v>
      </c>
      <c r="E496">
        <v>2030.8316199999999</v>
      </c>
      <c r="F496">
        <v>54.477699999999999</v>
      </c>
      <c r="G496">
        <v>2029.58923</v>
      </c>
      <c r="H496">
        <v>31.90634</v>
      </c>
      <c r="I496">
        <v>2028.6965700000001</v>
      </c>
      <c r="J496">
        <v>35.524189999999997</v>
      </c>
      <c r="K496">
        <v>2027.39291</v>
      </c>
      <c r="L496">
        <v>49.096539999999997</v>
      </c>
      <c r="M496">
        <v>2031.4643799999999</v>
      </c>
      <c r="N496">
        <v>33.959310000000002</v>
      </c>
      <c r="O496">
        <v>2030.1169500000001</v>
      </c>
      <c r="P496">
        <v>38.270220000000002</v>
      </c>
      <c r="Q496">
        <v>2029.2706599999999</v>
      </c>
      <c r="R496">
        <v>51.659109999999998</v>
      </c>
    </row>
    <row r="497" spans="1:18" x14ac:dyDescent="0.35">
      <c r="A497" s="20">
        <v>2032.8715</v>
      </c>
      <c r="B497">
        <v>35.753169999999997</v>
      </c>
      <c r="C497">
        <v>2031.5458699999999</v>
      </c>
      <c r="D497">
        <v>41.6783</v>
      </c>
      <c r="E497">
        <v>2030.87591</v>
      </c>
      <c r="F497">
        <v>54.417459999999998</v>
      </c>
      <c r="G497">
        <v>2029.6400699999999</v>
      </c>
      <c r="H497">
        <v>31.86215</v>
      </c>
      <c r="I497">
        <v>2028.7413799999999</v>
      </c>
      <c r="J497">
        <v>35.461359999999999</v>
      </c>
      <c r="K497">
        <v>2027.4384399999999</v>
      </c>
      <c r="L497">
        <v>49.0261</v>
      </c>
      <c r="M497">
        <v>2031.51457</v>
      </c>
      <c r="N497">
        <v>33.91883</v>
      </c>
      <c r="O497">
        <v>2030.16299</v>
      </c>
      <c r="P497">
        <v>38.215679999999999</v>
      </c>
      <c r="Q497">
        <v>2029.3175799999999</v>
      </c>
      <c r="R497">
        <v>51.5944</v>
      </c>
    </row>
    <row r="498" spans="1:18" x14ac:dyDescent="0.35">
      <c r="A498" s="20">
        <v>2032.9182900000001</v>
      </c>
      <c r="B498">
        <v>35.712940000000003</v>
      </c>
      <c r="C498">
        <v>2031.5914600000001</v>
      </c>
      <c r="D498">
        <v>41.632379999999998</v>
      </c>
      <c r="E498">
        <v>2030.9202499999999</v>
      </c>
      <c r="F498">
        <v>54.357259999999997</v>
      </c>
      <c r="G498">
        <v>2029.69092</v>
      </c>
      <c r="H498">
        <v>31.817969999999999</v>
      </c>
      <c r="I498">
        <v>2028.7863</v>
      </c>
      <c r="J498">
        <v>35.398600000000002</v>
      </c>
      <c r="K498">
        <v>2027.48414</v>
      </c>
      <c r="L498">
        <v>48.955750000000002</v>
      </c>
      <c r="M498">
        <v>2031.56477</v>
      </c>
      <c r="N498">
        <v>33.878369999999997</v>
      </c>
      <c r="O498">
        <v>2030.2091600000001</v>
      </c>
      <c r="P498">
        <v>38.161270000000002</v>
      </c>
      <c r="Q498">
        <v>2029.36457</v>
      </c>
      <c r="R498">
        <v>51.52975</v>
      </c>
    </row>
    <row r="499" spans="1:18" x14ac:dyDescent="0.35">
      <c r="A499" s="20">
        <v>2032.9650799999999</v>
      </c>
      <c r="B499">
        <v>35.672719999999998</v>
      </c>
      <c r="C499">
        <v>2031.63715</v>
      </c>
      <c r="D499">
        <v>41.586559999999999</v>
      </c>
      <c r="E499">
        <v>2030.9646499999999</v>
      </c>
      <c r="F499">
        <v>54.297089999999997</v>
      </c>
      <c r="G499">
        <v>2029.7418</v>
      </c>
      <c r="H499">
        <v>31.773810000000001</v>
      </c>
      <c r="I499">
        <v>2028.83133</v>
      </c>
      <c r="J499">
        <v>35.335920000000002</v>
      </c>
      <c r="K499">
        <v>2027.52999</v>
      </c>
      <c r="L499">
        <v>48.8855</v>
      </c>
      <c r="M499">
        <v>2031.6149800000001</v>
      </c>
      <c r="N499">
        <v>33.837940000000003</v>
      </c>
      <c r="O499">
        <v>2030.2554500000001</v>
      </c>
      <c r="P499">
        <v>38.106990000000003</v>
      </c>
      <c r="Q499">
        <v>2029.4116300000001</v>
      </c>
      <c r="R499">
        <v>51.465150000000001</v>
      </c>
    </row>
    <row r="500" spans="1:18" x14ac:dyDescent="0.35">
      <c r="A500" s="20">
        <v>2033.01188</v>
      </c>
      <c r="B500">
        <v>35.6325</v>
      </c>
      <c r="C500">
        <v>2031.6829499999999</v>
      </c>
      <c r="D500">
        <v>41.540849999999999</v>
      </c>
      <c r="E500">
        <v>2031.00909</v>
      </c>
      <c r="F500">
        <v>54.236969999999999</v>
      </c>
      <c r="G500">
        <v>2029.79269</v>
      </c>
      <c r="H500">
        <v>31.729649999999999</v>
      </c>
      <c r="I500">
        <v>2028.87646</v>
      </c>
      <c r="J500">
        <v>35.273319999999998</v>
      </c>
      <c r="K500">
        <v>2027.576</v>
      </c>
      <c r="L500">
        <v>48.815359999999998</v>
      </c>
      <c r="M500">
        <v>2031.66518</v>
      </c>
      <c r="N500">
        <v>33.797519999999999</v>
      </c>
      <c r="O500">
        <v>2030.30187</v>
      </c>
      <c r="P500">
        <v>38.05283</v>
      </c>
      <c r="Q500">
        <v>2029.45877</v>
      </c>
      <c r="R500">
        <v>51.400599999999997</v>
      </c>
    </row>
    <row r="501" spans="1:18" x14ac:dyDescent="0.35">
      <c r="A501" s="20">
        <v>2033.0586699999999</v>
      </c>
      <c r="B501">
        <v>35.592300000000002</v>
      </c>
      <c r="C501">
        <v>2031.72885</v>
      </c>
      <c r="D501">
        <v>41.495240000000003</v>
      </c>
      <c r="E501">
        <v>2031.05359</v>
      </c>
      <c r="F501">
        <v>54.17689</v>
      </c>
      <c r="G501">
        <v>2029.8435899999999</v>
      </c>
      <c r="H501">
        <v>31.685510000000001</v>
      </c>
      <c r="I501">
        <v>2028.9216899999999</v>
      </c>
      <c r="J501">
        <v>35.210790000000003</v>
      </c>
      <c r="K501">
        <v>2027.6221599999999</v>
      </c>
      <c r="L501">
        <v>48.745310000000003</v>
      </c>
      <c r="M501">
        <v>2031.7154</v>
      </c>
      <c r="N501">
        <v>33.75712</v>
      </c>
      <c r="O501">
        <v>2030.3484100000001</v>
      </c>
      <c r="P501">
        <v>37.99879</v>
      </c>
      <c r="Q501">
        <v>2029.5059900000001</v>
      </c>
      <c r="R501">
        <v>51.336109999999998</v>
      </c>
    </row>
    <row r="502" spans="1:18" x14ac:dyDescent="0.35">
      <c r="A502" s="20">
        <v>2033.10546</v>
      </c>
      <c r="B502">
        <v>35.552100000000003</v>
      </c>
      <c r="C502">
        <v>2031.77486</v>
      </c>
      <c r="D502">
        <v>41.449739999999998</v>
      </c>
      <c r="E502">
        <v>2031.0981300000001</v>
      </c>
      <c r="F502">
        <v>54.116849999999999</v>
      </c>
      <c r="G502">
        <v>2029.8945100000001</v>
      </c>
      <c r="H502">
        <v>31.641380000000002</v>
      </c>
      <c r="I502">
        <v>2028.96703</v>
      </c>
      <c r="J502">
        <v>35.148339999999997</v>
      </c>
      <c r="K502">
        <v>2027.66848</v>
      </c>
      <c r="L502">
        <v>48.675359999999998</v>
      </c>
      <c r="M502">
        <v>2031.7656099999999</v>
      </c>
      <c r="N502">
        <v>33.716749999999998</v>
      </c>
      <c r="O502">
        <v>2030.39507</v>
      </c>
      <c r="P502">
        <v>37.944890000000001</v>
      </c>
      <c r="Q502">
        <v>2029.5532700000001</v>
      </c>
      <c r="R502">
        <v>51.271680000000003</v>
      </c>
    </row>
    <row r="503" spans="1:18" x14ac:dyDescent="0.35">
      <c r="A503" s="20">
        <v>2033.1522500000001</v>
      </c>
      <c r="B503">
        <v>35.511920000000003</v>
      </c>
      <c r="C503">
        <v>2031.82097</v>
      </c>
      <c r="D503">
        <v>41.404339999999998</v>
      </c>
      <c r="E503">
        <v>2031.14273</v>
      </c>
      <c r="F503">
        <v>54.05686</v>
      </c>
      <c r="G503">
        <v>2029.94543</v>
      </c>
      <c r="H503">
        <v>31.597259999999999</v>
      </c>
      <c r="I503">
        <v>2029.0124599999999</v>
      </c>
      <c r="J503">
        <v>35.08596</v>
      </c>
      <c r="K503">
        <v>2027.71496</v>
      </c>
      <c r="L503">
        <v>48.605519999999999</v>
      </c>
      <c r="M503">
        <v>2031.81584</v>
      </c>
      <c r="N503">
        <v>33.676389999999998</v>
      </c>
      <c r="O503">
        <v>2030.4418499999999</v>
      </c>
      <c r="P503">
        <v>37.891100000000002</v>
      </c>
      <c r="Q503">
        <v>2029.6006199999999</v>
      </c>
      <c r="R503">
        <v>51.207299999999996</v>
      </c>
    </row>
    <row r="504" spans="1:18" x14ac:dyDescent="0.35">
      <c r="A504" s="20">
        <v>2033.1990499999999</v>
      </c>
      <c r="B504">
        <v>35.471739999999997</v>
      </c>
      <c r="C504">
        <v>2031.86718</v>
      </c>
      <c r="D504">
        <v>41.359050000000003</v>
      </c>
      <c r="E504">
        <v>2031.1873800000001</v>
      </c>
      <c r="F504">
        <v>53.996899999999997</v>
      </c>
      <c r="G504">
        <v>2029.9963600000001</v>
      </c>
      <c r="H504">
        <v>31.553149999999999</v>
      </c>
      <c r="I504">
        <v>2029.058</v>
      </c>
      <c r="J504">
        <v>35.02366</v>
      </c>
      <c r="K504">
        <v>2027.7615900000001</v>
      </c>
      <c r="L504">
        <v>48.535780000000003</v>
      </c>
      <c r="M504">
        <v>2031.8660600000001</v>
      </c>
      <c r="N504">
        <v>33.636049999999997</v>
      </c>
      <c r="O504">
        <v>2030.48876</v>
      </c>
      <c r="P504">
        <v>37.837440000000001</v>
      </c>
      <c r="Q504">
        <v>2029.64804</v>
      </c>
      <c r="R504">
        <v>51.142969999999998</v>
      </c>
    </row>
    <row r="505" spans="1:18" x14ac:dyDescent="0.35">
      <c r="A505" s="20">
        <v>2033.24584</v>
      </c>
      <c r="B505">
        <v>35.431579999999997</v>
      </c>
      <c r="C505">
        <v>2031.9135000000001</v>
      </c>
      <c r="D505">
        <v>41.313850000000002</v>
      </c>
      <c r="E505">
        <v>2031.23207</v>
      </c>
      <c r="F505">
        <v>53.936990000000002</v>
      </c>
      <c r="G505">
        <v>2030.0473</v>
      </c>
      <c r="H505">
        <v>31.509039999999999</v>
      </c>
      <c r="I505">
        <v>2029.10364</v>
      </c>
      <c r="J505">
        <v>34.961440000000003</v>
      </c>
      <c r="K505">
        <v>2027.8083799999999</v>
      </c>
      <c r="L505">
        <v>48.466140000000003</v>
      </c>
      <c r="M505">
        <v>2031.9162899999999</v>
      </c>
      <c r="N505">
        <v>33.595739999999999</v>
      </c>
      <c r="O505">
        <v>2030.5357899999999</v>
      </c>
      <c r="P505">
        <v>37.783909999999999</v>
      </c>
      <c r="Q505">
        <v>2029.69553</v>
      </c>
      <c r="R505">
        <v>51.078699999999998</v>
      </c>
    </row>
    <row r="506" spans="1:18" x14ac:dyDescent="0.35">
      <c r="A506" s="20">
        <v>2033.2926299999999</v>
      </c>
      <c r="B506">
        <v>35.391419999999997</v>
      </c>
      <c r="C506">
        <v>2031.95992</v>
      </c>
      <c r="D506">
        <v>41.26876</v>
      </c>
      <c r="E506">
        <v>2031.27682</v>
      </c>
      <c r="F506">
        <v>53.877119999999998</v>
      </c>
      <c r="G506">
        <v>2030.09825</v>
      </c>
      <c r="H506">
        <v>31.464939999999999</v>
      </c>
      <c r="I506">
        <v>2029.1493700000001</v>
      </c>
      <c r="J506">
        <v>34.899299999999997</v>
      </c>
      <c r="K506">
        <v>2027.8553199999999</v>
      </c>
      <c r="L506">
        <v>48.396599999999999</v>
      </c>
      <c r="M506">
        <v>2031.9665299999999</v>
      </c>
      <c r="N506">
        <v>33.555439999999997</v>
      </c>
      <c r="O506">
        <v>2030.58294</v>
      </c>
      <c r="P506">
        <v>37.730490000000003</v>
      </c>
      <c r="Q506">
        <v>2029.7430899999999</v>
      </c>
      <c r="R506">
        <v>51.014490000000002</v>
      </c>
    </row>
    <row r="507" spans="1:18" x14ac:dyDescent="0.35">
      <c r="A507" s="20">
        <v>2033.33942</v>
      </c>
      <c r="B507">
        <v>35.35127</v>
      </c>
      <c r="C507">
        <v>2032.0064299999999</v>
      </c>
      <c r="D507">
        <v>41.223779999999998</v>
      </c>
      <c r="E507">
        <v>2031.3216199999999</v>
      </c>
      <c r="F507">
        <v>53.81729</v>
      </c>
      <c r="G507">
        <v>2030.1492000000001</v>
      </c>
      <c r="H507">
        <v>31.420850000000002</v>
      </c>
      <c r="I507">
        <v>2029.1952100000001</v>
      </c>
      <c r="J507">
        <v>34.837229999999998</v>
      </c>
      <c r="K507">
        <v>2027.9024099999999</v>
      </c>
      <c r="L507">
        <v>48.327170000000002</v>
      </c>
      <c r="M507">
        <v>2032.01677</v>
      </c>
      <c r="N507">
        <v>33.515160000000002</v>
      </c>
      <c r="O507">
        <v>2030.63021</v>
      </c>
      <c r="P507">
        <v>37.677199999999999</v>
      </c>
      <c r="Q507">
        <v>2029.79071</v>
      </c>
      <c r="R507">
        <v>50.950330000000001</v>
      </c>
    </row>
    <row r="508" spans="1:18" x14ac:dyDescent="0.35">
      <c r="A508" s="20">
        <v>2033.3862200000001</v>
      </c>
      <c r="B508">
        <v>35.311140000000002</v>
      </c>
      <c r="C508">
        <v>2032.05305</v>
      </c>
      <c r="D508">
        <v>41.178890000000003</v>
      </c>
      <c r="E508">
        <v>2031.3664699999999</v>
      </c>
      <c r="F508">
        <v>53.7575</v>
      </c>
      <c r="G508">
        <v>2030.2001499999999</v>
      </c>
      <c r="H508">
        <v>31.37677</v>
      </c>
      <c r="I508">
        <v>2029.2411500000001</v>
      </c>
      <c r="J508">
        <v>34.775239999999997</v>
      </c>
      <c r="K508">
        <v>2027.94966</v>
      </c>
      <c r="L508">
        <v>48.257849999999998</v>
      </c>
      <c r="M508">
        <v>2032.06702</v>
      </c>
      <c r="N508">
        <v>33.474899999999998</v>
      </c>
      <c r="O508">
        <v>2030.6776</v>
      </c>
      <c r="P508">
        <v>37.624029999999998</v>
      </c>
      <c r="Q508">
        <v>2029.8383899999999</v>
      </c>
      <c r="R508">
        <v>50.886220000000002</v>
      </c>
    </row>
    <row r="509" spans="1:18" x14ac:dyDescent="0.35">
      <c r="A509" s="20">
        <v>2033.43301</v>
      </c>
      <c r="B509">
        <v>35.271009999999997</v>
      </c>
      <c r="C509">
        <v>2032.09977</v>
      </c>
      <c r="D509">
        <v>41.13411</v>
      </c>
      <c r="E509">
        <v>2031.41137</v>
      </c>
      <c r="F509">
        <v>53.697749999999999</v>
      </c>
      <c r="G509">
        <v>2030.2511099999999</v>
      </c>
      <c r="H509">
        <v>31.332689999999999</v>
      </c>
      <c r="I509">
        <v>2029.28718</v>
      </c>
      <c r="J509">
        <v>34.713329999999999</v>
      </c>
      <c r="K509">
        <v>2027.9970599999999</v>
      </c>
      <c r="L509">
        <v>48.188630000000003</v>
      </c>
      <c r="M509">
        <v>2032.11727</v>
      </c>
      <c r="N509">
        <v>33.434669999999997</v>
      </c>
      <c r="O509">
        <v>2030.7251100000001</v>
      </c>
      <c r="P509">
        <v>37.570979999999999</v>
      </c>
      <c r="Q509">
        <v>2029.8861400000001</v>
      </c>
      <c r="R509">
        <v>50.82217</v>
      </c>
    </row>
    <row r="510" spans="1:18" x14ac:dyDescent="0.35">
      <c r="A510" s="20">
        <v>2033.47981</v>
      </c>
      <c r="B510">
        <v>35.230899999999998</v>
      </c>
      <c r="C510">
        <v>2032.1465900000001</v>
      </c>
      <c r="D510">
        <v>41.089419999999997</v>
      </c>
      <c r="E510">
        <v>2031.45632</v>
      </c>
      <c r="F510">
        <v>53.638039999999997</v>
      </c>
      <c r="G510">
        <v>2030.3020799999999</v>
      </c>
      <c r="H510">
        <v>31.288620000000002</v>
      </c>
      <c r="I510">
        <v>2029.33331</v>
      </c>
      <c r="J510">
        <v>34.651490000000003</v>
      </c>
      <c r="K510">
        <v>2028.0446099999999</v>
      </c>
      <c r="L510">
        <v>48.119520000000001</v>
      </c>
      <c r="M510">
        <v>2032.16752</v>
      </c>
      <c r="N510">
        <v>33.394449999999999</v>
      </c>
      <c r="O510">
        <v>2030.7727299999999</v>
      </c>
      <c r="P510">
        <v>37.518050000000002</v>
      </c>
      <c r="Q510">
        <v>2029.9339500000001</v>
      </c>
      <c r="R510">
        <v>50.758180000000003</v>
      </c>
    </row>
    <row r="511" spans="1:18" x14ac:dyDescent="0.35">
      <c r="A511" s="20">
        <v>2033.5266099999999</v>
      </c>
      <c r="B511">
        <v>35.190800000000003</v>
      </c>
      <c r="C511">
        <v>2032.1935100000001</v>
      </c>
      <c r="D511">
        <v>41.044840000000001</v>
      </c>
      <c r="E511">
        <v>2031.5013200000001</v>
      </c>
      <c r="F511">
        <v>53.57837</v>
      </c>
      <c r="G511">
        <v>2030.3530499999999</v>
      </c>
      <c r="H511">
        <v>31.24456</v>
      </c>
      <c r="I511">
        <v>2029.3795399999999</v>
      </c>
      <c r="J511">
        <v>34.589739999999999</v>
      </c>
      <c r="K511">
        <v>2028.09232</v>
      </c>
      <c r="L511">
        <v>48.050510000000003</v>
      </c>
      <c r="M511">
        <v>2032.2177799999999</v>
      </c>
      <c r="N511">
        <v>33.35425</v>
      </c>
      <c r="O511">
        <v>2030.8204800000001</v>
      </c>
      <c r="P511">
        <v>37.465240000000001</v>
      </c>
      <c r="Q511">
        <v>2029.9818299999999</v>
      </c>
      <c r="R511">
        <v>50.694240000000001</v>
      </c>
    </row>
    <row r="512" spans="1:18" x14ac:dyDescent="0.35">
      <c r="A512" s="20">
        <v>2033.5734</v>
      </c>
      <c r="B512">
        <v>35.150700000000001</v>
      </c>
      <c r="C512">
        <v>2032.24053</v>
      </c>
      <c r="D512">
        <v>41.000349999999997</v>
      </c>
      <c r="E512">
        <v>2031.54637</v>
      </c>
      <c r="F512">
        <v>53.518749999999997</v>
      </c>
      <c r="G512">
        <v>2030.4040299999999</v>
      </c>
      <c r="H512">
        <v>31.200510000000001</v>
      </c>
      <c r="I512">
        <v>2029.4258600000001</v>
      </c>
      <c r="J512">
        <v>34.528060000000004</v>
      </c>
      <c r="K512">
        <v>2028.1401699999999</v>
      </c>
      <c r="L512">
        <v>47.981619999999999</v>
      </c>
      <c r="M512">
        <v>2032.2680499999999</v>
      </c>
      <c r="N512">
        <v>33.314079999999997</v>
      </c>
      <c r="O512">
        <v>2030.86834</v>
      </c>
      <c r="P512">
        <v>37.412550000000003</v>
      </c>
      <c r="Q512">
        <v>2030.0297599999999</v>
      </c>
      <c r="R512">
        <v>50.63035</v>
      </c>
    </row>
    <row r="513" spans="1:18" x14ac:dyDescent="0.35">
      <c r="A513" s="20">
        <v>2033.6202000000001</v>
      </c>
      <c r="B513">
        <v>35.110619999999997</v>
      </c>
      <c r="C513">
        <v>2032.28764</v>
      </c>
      <c r="D513">
        <v>40.955970000000001</v>
      </c>
      <c r="E513">
        <v>2031.5914700000001</v>
      </c>
      <c r="F513">
        <v>53.45917</v>
      </c>
      <c r="G513">
        <v>2030.4550200000001</v>
      </c>
      <c r="H513">
        <v>31.156469999999999</v>
      </c>
      <c r="I513">
        <v>2029.47228</v>
      </c>
      <c r="J513">
        <v>34.466459999999998</v>
      </c>
      <c r="K513">
        <v>2028.1881800000001</v>
      </c>
      <c r="L513">
        <v>47.91283</v>
      </c>
      <c r="M513">
        <v>2032.3183200000001</v>
      </c>
      <c r="N513">
        <v>33.273919999999997</v>
      </c>
      <c r="O513">
        <v>2030.91632</v>
      </c>
      <c r="P513">
        <v>37.35998</v>
      </c>
      <c r="Q513">
        <v>2030.0777599999999</v>
      </c>
      <c r="R513">
        <v>50.566519999999997</v>
      </c>
    </row>
    <row r="514" spans="1:18" x14ac:dyDescent="0.35">
      <c r="A514" s="20">
        <v>2033.6669999999999</v>
      </c>
      <c r="B514">
        <v>35.070549999999997</v>
      </c>
      <c r="C514">
        <v>2032.3348599999999</v>
      </c>
      <c r="D514">
        <v>40.911679999999997</v>
      </c>
      <c r="E514">
        <v>2031.63662</v>
      </c>
      <c r="F514">
        <v>53.399619999999999</v>
      </c>
      <c r="G514">
        <v>2030.5060100000001</v>
      </c>
      <c r="H514">
        <v>31.112439999999999</v>
      </c>
      <c r="I514">
        <v>2029.5187900000001</v>
      </c>
      <c r="J514">
        <v>34.404940000000003</v>
      </c>
      <c r="K514">
        <v>2028.2363399999999</v>
      </c>
      <c r="L514">
        <v>47.844149999999999</v>
      </c>
      <c r="M514">
        <v>2032.3686</v>
      </c>
      <c r="N514">
        <v>33.233789999999999</v>
      </c>
      <c r="O514">
        <v>2030.96442</v>
      </c>
      <c r="P514">
        <v>37.30753</v>
      </c>
      <c r="Q514">
        <v>2030.12581</v>
      </c>
      <c r="R514">
        <v>50.502740000000003</v>
      </c>
    </row>
    <row r="515" spans="1:18" x14ac:dyDescent="0.35">
      <c r="A515" s="20">
        <v>2033.7138</v>
      </c>
      <c r="B515">
        <v>35.03049</v>
      </c>
      <c r="C515">
        <v>2032.3821700000001</v>
      </c>
      <c r="D515">
        <v>40.867489999999997</v>
      </c>
      <c r="E515">
        <v>2031.68182</v>
      </c>
      <c r="F515">
        <v>53.340119999999999</v>
      </c>
      <c r="G515">
        <v>2030.55701</v>
      </c>
      <c r="H515">
        <v>31.06841</v>
      </c>
      <c r="I515">
        <v>2029.56539</v>
      </c>
      <c r="J515">
        <v>34.343499999999999</v>
      </c>
      <c r="K515">
        <v>2028.2846400000001</v>
      </c>
      <c r="L515">
        <v>47.775579999999998</v>
      </c>
      <c r="M515">
        <v>2032.4188799999999</v>
      </c>
      <c r="N515">
        <v>33.193669999999997</v>
      </c>
      <c r="O515">
        <v>2031.0126299999999</v>
      </c>
      <c r="P515">
        <v>37.255200000000002</v>
      </c>
      <c r="Q515">
        <v>2030.17392</v>
      </c>
      <c r="R515">
        <v>50.439010000000003</v>
      </c>
    </row>
    <row r="516" spans="1:18" x14ac:dyDescent="0.35">
      <c r="A516" s="20">
        <v>2033.7606000000001</v>
      </c>
      <c r="B516">
        <v>34.99044</v>
      </c>
      <c r="C516">
        <v>2032.42958</v>
      </c>
      <c r="D516">
        <v>40.823399999999999</v>
      </c>
      <c r="E516">
        <v>2031.7270599999999</v>
      </c>
      <c r="F516">
        <v>53.280659999999997</v>
      </c>
      <c r="G516">
        <v>2030.6080199999999</v>
      </c>
      <c r="H516">
        <v>31.0244</v>
      </c>
      <c r="I516">
        <v>2029.6120900000001</v>
      </c>
      <c r="J516">
        <v>34.282130000000002</v>
      </c>
      <c r="K516">
        <v>2028.3331000000001</v>
      </c>
      <c r="L516">
        <v>47.707120000000003</v>
      </c>
      <c r="M516">
        <v>2032.4691700000001</v>
      </c>
      <c r="N516">
        <v>33.153579999999998</v>
      </c>
      <c r="O516">
        <v>2031.06096</v>
      </c>
      <c r="P516">
        <v>37.202979999999997</v>
      </c>
      <c r="Q516">
        <v>2030.2221</v>
      </c>
      <c r="R516">
        <v>50.375340000000001</v>
      </c>
    </row>
    <row r="517" spans="1:18" x14ac:dyDescent="0.35">
      <c r="A517" s="20">
        <v>2033.8074099999999</v>
      </c>
      <c r="B517">
        <v>34.950409999999998</v>
      </c>
      <c r="C517">
        <v>2032.4770799999999</v>
      </c>
      <c r="D517">
        <v>40.779409999999999</v>
      </c>
      <c r="E517">
        <v>2031.7723599999999</v>
      </c>
      <c r="F517">
        <v>53.221249999999998</v>
      </c>
      <c r="G517">
        <v>2030.65903</v>
      </c>
      <c r="H517">
        <v>30.980399999999999</v>
      </c>
      <c r="I517">
        <v>2029.65888</v>
      </c>
      <c r="J517">
        <v>34.220849999999999</v>
      </c>
      <c r="K517">
        <v>2028.3817100000001</v>
      </c>
      <c r="L517">
        <v>47.638779999999997</v>
      </c>
      <c r="M517">
        <v>2032.51946</v>
      </c>
      <c r="N517">
        <v>33.113500000000002</v>
      </c>
      <c r="O517">
        <v>2031.10941</v>
      </c>
      <c r="P517">
        <v>37.150880000000001</v>
      </c>
      <c r="Q517">
        <v>2030.2703300000001</v>
      </c>
      <c r="R517">
        <v>50.311729999999997</v>
      </c>
    </row>
    <row r="518" spans="1:18" x14ac:dyDescent="0.35">
      <c r="A518" s="20">
        <v>2033.85421</v>
      </c>
      <c r="B518">
        <v>34.910380000000004</v>
      </c>
      <c r="C518">
        <v>2032.52469</v>
      </c>
      <c r="D518">
        <v>40.735509999999998</v>
      </c>
      <c r="E518">
        <v>2031.81771</v>
      </c>
      <c r="F518">
        <v>53.16187</v>
      </c>
      <c r="G518">
        <v>2030.7100499999999</v>
      </c>
      <c r="H518">
        <v>30.936399999999999</v>
      </c>
      <c r="I518">
        <v>2029.70577</v>
      </c>
      <c r="J518">
        <v>34.159649999999999</v>
      </c>
      <c r="K518">
        <v>2028.43046</v>
      </c>
      <c r="L518">
        <v>47.570540000000001</v>
      </c>
      <c r="M518">
        <v>2032.5697600000001</v>
      </c>
      <c r="N518">
        <v>33.073450000000001</v>
      </c>
      <c r="O518">
        <v>2031.15797</v>
      </c>
      <c r="P518">
        <v>37.098889999999997</v>
      </c>
      <c r="Q518">
        <v>2030.31862</v>
      </c>
      <c r="R518">
        <v>50.248170000000002</v>
      </c>
    </row>
    <row r="519" spans="1:18" x14ac:dyDescent="0.35">
      <c r="A519" s="20">
        <v>2033.90102</v>
      </c>
      <c r="B519">
        <v>34.870370000000001</v>
      </c>
      <c r="C519">
        <v>2032.5723800000001</v>
      </c>
      <c r="D519">
        <v>40.69171</v>
      </c>
      <c r="E519">
        <v>2031.86311</v>
      </c>
      <c r="F519">
        <v>53.102530000000002</v>
      </c>
      <c r="G519">
        <v>2030.76108</v>
      </c>
      <c r="H519">
        <v>30.892420000000001</v>
      </c>
      <c r="I519">
        <v>2029.7527399999999</v>
      </c>
      <c r="J519">
        <v>34.098520000000001</v>
      </c>
      <c r="K519">
        <v>2028.47936</v>
      </c>
      <c r="L519">
        <v>47.502420000000001</v>
      </c>
      <c r="M519">
        <v>2032.62006</v>
      </c>
      <c r="N519">
        <v>33.033410000000003</v>
      </c>
      <c r="O519">
        <v>2031.2066400000001</v>
      </c>
      <c r="P519">
        <v>37.047020000000003</v>
      </c>
      <c r="Q519">
        <v>2030.36697</v>
      </c>
      <c r="R519">
        <v>50.184660000000001</v>
      </c>
    </row>
    <row r="520" spans="1:18" x14ac:dyDescent="0.35">
      <c r="A520" s="20">
        <v>2033.9478300000001</v>
      </c>
      <c r="B520">
        <v>34.830370000000002</v>
      </c>
      <c r="C520">
        <v>2032.6201799999999</v>
      </c>
      <c r="D520">
        <v>40.648009999999999</v>
      </c>
      <c r="E520">
        <v>2031.9085600000001</v>
      </c>
      <c r="F520">
        <v>53.043239999999997</v>
      </c>
      <c r="G520">
        <v>2030.8121100000001</v>
      </c>
      <c r="H520">
        <v>30.84845</v>
      </c>
      <c r="I520">
        <v>2029.79981</v>
      </c>
      <c r="J520">
        <v>34.037480000000002</v>
      </c>
      <c r="K520">
        <v>2028.5284099999999</v>
      </c>
      <c r="L520">
        <v>47.43441</v>
      </c>
      <c r="M520">
        <v>2032.67037</v>
      </c>
      <c r="N520">
        <v>32.993400000000001</v>
      </c>
      <c r="O520">
        <v>2031.2554299999999</v>
      </c>
      <c r="P520">
        <v>36.995269999999998</v>
      </c>
      <c r="Q520">
        <v>2030.4153799999999</v>
      </c>
      <c r="R520">
        <v>50.121200000000002</v>
      </c>
    </row>
    <row r="521" spans="1:18" x14ac:dyDescent="0.35">
      <c r="A521" s="20">
        <v>2033.9946399999999</v>
      </c>
      <c r="B521">
        <v>34.790379999999999</v>
      </c>
      <c r="C521">
        <v>2032.66806</v>
      </c>
      <c r="D521">
        <v>40.604399999999998</v>
      </c>
      <c r="E521">
        <v>2031.9540500000001</v>
      </c>
      <c r="F521">
        <v>52.983989999999999</v>
      </c>
      <c r="G521">
        <v>2030.8631499999999</v>
      </c>
      <c r="H521">
        <v>30.804490000000001</v>
      </c>
      <c r="I521">
        <v>2029.8469600000001</v>
      </c>
      <c r="J521">
        <v>33.976520000000001</v>
      </c>
      <c r="K521">
        <v>2028.5776000000001</v>
      </c>
      <c r="L521">
        <v>47.366520000000001</v>
      </c>
      <c r="M521">
        <v>2032.7206900000001</v>
      </c>
      <c r="N521">
        <v>32.953409999999998</v>
      </c>
      <c r="O521">
        <v>2031.30432</v>
      </c>
      <c r="P521">
        <v>36.943629999999999</v>
      </c>
      <c r="Q521">
        <v>2030.4638500000001</v>
      </c>
      <c r="R521">
        <v>50.0578</v>
      </c>
    </row>
    <row r="522" spans="1:18" x14ac:dyDescent="0.35">
      <c r="A522" s="20">
        <v>2034.0414499999999</v>
      </c>
      <c r="B522">
        <v>34.750399999999999</v>
      </c>
      <c r="C522">
        <v>2032.71605</v>
      </c>
      <c r="D522">
        <v>40.560890000000001</v>
      </c>
      <c r="E522">
        <v>2031.9996000000001</v>
      </c>
      <c r="F522">
        <v>52.924770000000002</v>
      </c>
      <c r="G522">
        <v>2030.9141999999999</v>
      </c>
      <c r="H522">
        <v>30.760539999999999</v>
      </c>
      <c r="I522">
        <v>2029.8942099999999</v>
      </c>
      <c r="J522">
        <v>33.91563</v>
      </c>
      <c r="K522">
        <v>2028.6269500000001</v>
      </c>
      <c r="L522">
        <v>47.298740000000002</v>
      </c>
      <c r="M522">
        <v>2032.7710099999999</v>
      </c>
      <c r="N522">
        <v>32.913440000000001</v>
      </c>
      <c r="O522">
        <v>2031.3533399999999</v>
      </c>
      <c r="P522">
        <v>36.892099999999999</v>
      </c>
      <c r="Q522">
        <v>2030.5123799999999</v>
      </c>
      <c r="R522">
        <v>49.994459999999997</v>
      </c>
    </row>
    <row r="523" spans="1:18" x14ac:dyDescent="0.35">
      <c r="A523" s="20">
        <v>2034.08827</v>
      </c>
      <c r="B523">
        <v>34.710439999999998</v>
      </c>
      <c r="C523">
        <v>2032.76412</v>
      </c>
      <c r="D523">
        <v>40.517470000000003</v>
      </c>
      <c r="E523">
        <v>2032.0452</v>
      </c>
      <c r="F523">
        <v>52.865600000000001</v>
      </c>
      <c r="G523">
        <v>2030.96525</v>
      </c>
      <c r="H523">
        <v>30.7166</v>
      </c>
      <c r="I523">
        <v>2029.94154</v>
      </c>
      <c r="J523">
        <v>33.85483</v>
      </c>
      <c r="K523">
        <v>2028.67643</v>
      </c>
      <c r="L523">
        <v>47.231070000000003</v>
      </c>
      <c r="M523">
        <v>2032.82133</v>
      </c>
      <c r="N523">
        <v>32.873489999999997</v>
      </c>
      <c r="O523">
        <v>2031.40246</v>
      </c>
      <c r="P523">
        <v>36.840690000000002</v>
      </c>
      <c r="Q523">
        <v>2030.56097</v>
      </c>
      <c r="R523">
        <v>49.931159999999998</v>
      </c>
    </row>
    <row r="524" spans="1:18" x14ac:dyDescent="0.35">
      <c r="A524" s="20">
        <v>2034.13508</v>
      </c>
      <c r="B524">
        <v>34.670490000000001</v>
      </c>
      <c r="C524">
        <v>2032.8122900000001</v>
      </c>
      <c r="D524">
        <v>40.474139999999998</v>
      </c>
      <c r="E524">
        <v>2032.0908400000001</v>
      </c>
      <c r="F524">
        <v>52.806469999999997</v>
      </c>
      <c r="G524">
        <v>2031.01632</v>
      </c>
      <c r="H524">
        <v>30.67267</v>
      </c>
      <c r="I524">
        <v>2029.9889599999999</v>
      </c>
      <c r="J524">
        <v>33.794110000000003</v>
      </c>
      <c r="K524">
        <v>2028.7260699999999</v>
      </c>
      <c r="L524">
        <v>47.163519999999998</v>
      </c>
      <c r="M524">
        <v>2032.87166</v>
      </c>
      <c r="N524">
        <v>32.833550000000002</v>
      </c>
      <c r="O524">
        <v>2031.4516900000001</v>
      </c>
      <c r="P524">
        <v>36.789389999999997</v>
      </c>
      <c r="Q524">
        <v>2030.60961</v>
      </c>
      <c r="R524">
        <v>49.867919999999998</v>
      </c>
    </row>
    <row r="525" spans="1:18" x14ac:dyDescent="0.35">
      <c r="A525" s="20">
        <v>2034.1819</v>
      </c>
      <c r="B525">
        <v>34.630549999999999</v>
      </c>
      <c r="C525">
        <v>2032.8605500000001</v>
      </c>
      <c r="D525">
        <v>40.430909999999997</v>
      </c>
      <c r="E525">
        <v>2032.13654</v>
      </c>
      <c r="F525">
        <v>52.747390000000003</v>
      </c>
      <c r="G525">
        <v>2031.0673899999999</v>
      </c>
      <c r="H525">
        <v>30.62876</v>
      </c>
      <c r="I525">
        <v>2030.03647</v>
      </c>
      <c r="J525">
        <v>33.733469999999997</v>
      </c>
      <c r="K525">
        <v>2028.77584</v>
      </c>
      <c r="L525">
        <v>47.096089999999997</v>
      </c>
      <c r="M525">
        <v>2032.922</v>
      </c>
      <c r="N525">
        <v>32.793640000000003</v>
      </c>
      <c r="O525">
        <v>2031.5010400000001</v>
      </c>
      <c r="P525">
        <v>36.738210000000002</v>
      </c>
      <c r="Q525">
        <v>2030.65831</v>
      </c>
      <c r="R525">
        <v>49.804740000000002</v>
      </c>
    </row>
    <row r="526" spans="1:18" x14ac:dyDescent="0.35">
      <c r="A526" s="20">
        <v>2034.22873</v>
      </c>
      <c r="B526">
        <v>34.590620000000001</v>
      </c>
      <c r="C526">
        <v>2032.9089100000001</v>
      </c>
      <c r="D526">
        <v>40.387770000000003</v>
      </c>
      <c r="E526">
        <v>2032.18228</v>
      </c>
      <c r="F526">
        <v>52.688339999999997</v>
      </c>
      <c r="G526">
        <v>2031.1184699999999</v>
      </c>
      <c r="H526">
        <v>30.584849999999999</v>
      </c>
      <c r="I526">
        <v>2030.0840599999999</v>
      </c>
      <c r="J526">
        <v>33.672910000000002</v>
      </c>
      <c r="K526">
        <v>2028.8257699999999</v>
      </c>
      <c r="L526">
        <v>47.028779999999998</v>
      </c>
      <c r="M526">
        <v>2032.97234</v>
      </c>
      <c r="N526">
        <v>32.75376</v>
      </c>
      <c r="O526">
        <v>2031.5505000000001</v>
      </c>
      <c r="P526">
        <v>36.687130000000003</v>
      </c>
      <c r="Q526">
        <v>2030.7070799999999</v>
      </c>
      <c r="R526">
        <v>49.741599999999998</v>
      </c>
    </row>
    <row r="527" spans="1:18" x14ac:dyDescent="0.35">
      <c r="A527" s="20">
        <v>2034.2755500000001</v>
      </c>
      <c r="B527">
        <v>34.550710000000002</v>
      </c>
      <c r="C527">
        <v>2032.9573499999999</v>
      </c>
      <c r="D527">
        <v>40.344729999999998</v>
      </c>
      <c r="E527">
        <v>2032.2280699999999</v>
      </c>
      <c r="F527">
        <v>52.629330000000003</v>
      </c>
      <c r="G527">
        <v>2031.1695500000001</v>
      </c>
      <c r="H527">
        <v>30.540959999999998</v>
      </c>
      <c r="I527">
        <v>2030.13174</v>
      </c>
      <c r="J527">
        <v>33.612430000000003</v>
      </c>
      <c r="K527">
        <v>2028.87583</v>
      </c>
      <c r="L527">
        <v>46.961579999999998</v>
      </c>
      <c r="M527">
        <v>2033.02269</v>
      </c>
      <c r="N527">
        <v>32.713889999999999</v>
      </c>
      <c r="O527">
        <v>2031.60006</v>
      </c>
      <c r="P527">
        <v>36.63617</v>
      </c>
      <c r="Q527">
        <v>2030.7559000000001</v>
      </c>
      <c r="R527">
        <v>49.678519999999999</v>
      </c>
    </row>
    <row r="528" spans="1:18" x14ac:dyDescent="0.35">
      <c r="A528" s="20">
        <v>2034.3223800000001</v>
      </c>
      <c r="B528">
        <v>34.510800000000003</v>
      </c>
      <c r="C528">
        <v>2033.0058899999999</v>
      </c>
      <c r="D528">
        <v>40.301769999999998</v>
      </c>
      <c r="E528">
        <v>2032.2739200000001</v>
      </c>
      <c r="F528">
        <v>52.570369999999997</v>
      </c>
      <c r="G528">
        <v>2031.22065</v>
      </c>
      <c r="H528">
        <v>30.49709</v>
      </c>
      <c r="I528">
        <v>2030.1795099999999</v>
      </c>
      <c r="J528">
        <v>33.552030000000002</v>
      </c>
      <c r="K528">
        <v>2028.9260400000001</v>
      </c>
      <c r="L528">
        <v>46.894509999999997</v>
      </c>
      <c r="M528">
        <v>2033.07305</v>
      </c>
      <c r="N528">
        <v>32.674039999999998</v>
      </c>
      <c r="O528">
        <v>2031.6497400000001</v>
      </c>
      <c r="P528">
        <v>36.58531</v>
      </c>
      <c r="Q528">
        <v>2030.8047799999999</v>
      </c>
      <c r="R528">
        <v>49.615490000000001</v>
      </c>
    </row>
    <row r="529" spans="1:18" x14ac:dyDescent="0.35">
      <c r="A529" s="20">
        <v>2034.3692100000001</v>
      </c>
      <c r="B529">
        <v>34.47092</v>
      </c>
      <c r="C529">
        <v>2033.0545199999999</v>
      </c>
      <c r="D529">
        <v>40.25891</v>
      </c>
      <c r="E529">
        <v>2032.31981</v>
      </c>
      <c r="F529">
        <v>52.511450000000004</v>
      </c>
      <c r="G529">
        <v>2031.2717500000001</v>
      </c>
      <c r="H529">
        <v>30.453220000000002</v>
      </c>
      <c r="I529">
        <v>2030.2273700000001</v>
      </c>
      <c r="J529">
        <v>33.491709999999998</v>
      </c>
      <c r="K529">
        <v>2028.9764</v>
      </c>
      <c r="L529">
        <v>46.827550000000002</v>
      </c>
      <c r="M529">
        <v>2033.1234099999999</v>
      </c>
      <c r="N529">
        <v>32.634210000000003</v>
      </c>
      <c r="O529">
        <v>2031.6995199999999</v>
      </c>
      <c r="P529">
        <v>36.534570000000002</v>
      </c>
      <c r="Q529">
        <v>2030.8537100000001</v>
      </c>
      <c r="R529">
        <v>49.552520000000001</v>
      </c>
    </row>
    <row r="530" spans="1:18" x14ac:dyDescent="0.35">
      <c r="A530" s="20">
        <v>2034.4160400000001</v>
      </c>
      <c r="B530">
        <v>34.431040000000003</v>
      </c>
      <c r="C530">
        <v>2033.1032399999999</v>
      </c>
      <c r="D530">
        <v>40.216140000000003</v>
      </c>
      <c r="E530">
        <v>2032.3657499999999</v>
      </c>
      <c r="F530">
        <v>52.452559999999998</v>
      </c>
      <c r="G530">
        <v>2031.32286</v>
      </c>
      <c r="H530">
        <v>30.409379999999999</v>
      </c>
      <c r="I530">
        <v>2030.27531</v>
      </c>
      <c r="J530">
        <v>33.431469999999997</v>
      </c>
      <c r="K530">
        <v>2029.0268900000001</v>
      </c>
      <c r="L530">
        <v>46.760710000000003</v>
      </c>
      <c r="M530">
        <v>2033.1737800000001</v>
      </c>
      <c r="N530">
        <v>32.594410000000003</v>
      </c>
      <c r="O530">
        <v>2031.7494099999999</v>
      </c>
      <c r="P530">
        <v>36.483930000000001</v>
      </c>
      <c r="Q530">
        <v>2030.9027100000001</v>
      </c>
      <c r="R530">
        <v>49.489600000000003</v>
      </c>
    </row>
    <row r="531" spans="1:18" x14ac:dyDescent="0.35">
      <c r="A531" s="20">
        <v>2034.4628700000001</v>
      </c>
      <c r="B531">
        <v>34.391179999999999</v>
      </c>
      <c r="C531">
        <v>2033.1520499999999</v>
      </c>
      <c r="D531">
        <v>40.173459999999999</v>
      </c>
      <c r="E531">
        <v>2032.41173</v>
      </c>
      <c r="F531">
        <v>52.393720000000002</v>
      </c>
      <c r="G531">
        <v>2031.3739800000001</v>
      </c>
      <c r="H531">
        <v>30.365539999999999</v>
      </c>
      <c r="I531">
        <v>2030.3233299999999</v>
      </c>
      <c r="J531">
        <v>33.371319999999997</v>
      </c>
      <c r="K531">
        <v>2029.07753</v>
      </c>
      <c r="L531">
        <v>46.694000000000003</v>
      </c>
      <c r="M531">
        <v>2033.22415</v>
      </c>
      <c r="N531">
        <v>32.55462</v>
      </c>
      <c r="O531">
        <v>2031.7994100000001</v>
      </c>
      <c r="P531">
        <v>36.433410000000002</v>
      </c>
      <c r="Q531">
        <v>2030.9517599999999</v>
      </c>
      <c r="R531">
        <v>49.426729999999999</v>
      </c>
    </row>
    <row r="532" spans="1:18" x14ac:dyDescent="0.35">
      <c r="A532" s="20">
        <v>2034.50971</v>
      </c>
      <c r="B532">
        <v>34.351329999999997</v>
      </c>
      <c r="C532">
        <v>2033.2009499999999</v>
      </c>
      <c r="D532">
        <v>40.130870000000002</v>
      </c>
      <c r="E532">
        <v>2032.45777</v>
      </c>
      <c r="F532">
        <v>52.334919999999997</v>
      </c>
      <c r="G532">
        <v>2031.4251099999999</v>
      </c>
      <c r="H532">
        <v>30.321719999999999</v>
      </c>
      <c r="I532">
        <v>2030.3714399999999</v>
      </c>
      <c r="J532">
        <v>33.311239999999998</v>
      </c>
      <c r="K532">
        <v>2029.1283100000001</v>
      </c>
      <c r="L532">
        <v>46.627400000000002</v>
      </c>
      <c r="M532">
        <v>2033.2745299999999</v>
      </c>
      <c r="N532">
        <v>32.514859999999999</v>
      </c>
      <c r="O532">
        <v>2031.84952</v>
      </c>
      <c r="P532">
        <v>36.382989999999999</v>
      </c>
      <c r="Q532">
        <v>2031.0008700000001</v>
      </c>
      <c r="R532">
        <v>49.363909999999997</v>
      </c>
    </row>
    <row r="533" spans="1:18" x14ac:dyDescent="0.35">
      <c r="A533" s="20">
        <v>2034.55656</v>
      </c>
      <c r="B533">
        <v>34.311500000000002</v>
      </c>
      <c r="C533">
        <v>2033.2499399999999</v>
      </c>
      <c r="D533">
        <v>40.088369999999998</v>
      </c>
      <c r="E533">
        <v>2032.50386</v>
      </c>
      <c r="F533">
        <v>52.27617</v>
      </c>
      <c r="G533">
        <v>2031.4762499999999</v>
      </c>
      <c r="H533">
        <v>30.277909999999999</v>
      </c>
      <c r="I533">
        <v>2030.4196400000001</v>
      </c>
      <c r="J533">
        <v>33.251240000000003</v>
      </c>
      <c r="K533">
        <v>2029.17923</v>
      </c>
      <c r="L533">
        <v>46.560929999999999</v>
      </c>
      <c r="M533">
        <v>2033.32492</v>
      </c>
      <c r="N533">
        <v>32.475119999999997</v>
      </c>
      <c r="O533">
        <v>2031.8997300000001</v>
      </c>
      <c r="P533">
        <v>36.332680000000003</v>
      </c>
      <c r="Q533">
        <v>2031.0500400000001</v>
      </c>
      <c r="R533">
        <v>49.30115</v>
      </c>
    </row>
    <row r="534" spans="1:18" x14ac:dyDescent="0.35">
      <c r="A534" s="20">
        <v>2034.6034</v>
      </c>
      <c r="B534">
        <v>34.271680000000003</v>
      </c>
      <c r="C534">
        <v>2033.2990199999999</v>
      </c>
      <c r="D534">
        <v>40.045960000000001</v>
      </c>
      <c r="E534">
        <v>2032.54999</v>
      </c>
      <c r="F534">
        <v>52.217449999999999</v>
      </c>
      <c r="G534">
        <v>2031.52739</v>
      </c>
      <c r="H534">
        <v>30.234110000000001</v>
      </c>
      <c r="I534">
        <v>2030.46792</v>
      </c>
      <c r="J534">
        <v>33.191319999999997</v>
      </c>
      <c r="K534">
        <v>2029.23029</v>
      </c>
      <c r="L534">
        <v>46.494579999999999</v>
      </c>
      <c r="M534">
        <v>2033.3753099999999</v>
      </c>
      <c r="N534">
        <v>32.435400000000001</v>
      </c>
      <c r="O534">
        <v>2031.9500499999999</v>
      </c>
      <c r="P534">
        <v>36.28248</v>
      </c>
      <c r="Q534">
        <v>2031.09926</v>
      </c>
      <c r="R534">
        <v>49.238439999999997</v>
      </c>
    </row>
    <row r="535" spans="1:18" x14ac:dyDescent="0.35">
      <c r="A535" s="20">
        <v>2034.6502499999999</v>
      </c>
      <c r="B535">
        <v>34.231870000000001</v>
      </c>
      <c r="C535">
        <v>2033.3481899999999</v>
      </c>
      <c r="D535">
        <v>40.003639999999997</v>
      </c>
      <c r="E535">
        <v>2032.59618</v>
      </c>
      <c r="F535">
        <v>52.158769999999997</v>
      </c>
      <c r="G535">
        <v>2031.57855</v>
      </c>
      <c r="H535">
        <v>30.190339999999999</v>
      </c>
      <c r="I535">
        <v>2030.5162800000001</v>
      </c>
      <c r="J535">
        <v>33.131480000000003</v>
      </c>
      <c r="K535">
        <v>2029.2814900000001</v>
      </c>
      <c r="L535">
        <v>46.428359999999998</v>
      </c>
      <c r="M535">
        <v>2033.42571</v>
      </c>
      <c r="N535">
        <v>32.395699999999998</v>
      </c>
      <c r="O535">
        <v>2032.00047</v>
      </c>
      <c r="P535">
        <v>36.232379999999999</v>
      </c>
      <c r="Q535">
        <v>2031.1485399999999</v>
      </c>
      <c r="R535">
        <v>49.175780000000003</v>
      </c>
    </row>
    <row r="536" spans="1:18" x14ac:dyDescent="0.35">
      <c r="A536" s="20">
        <v>2034.6971000000001</v>
      </c>
      <c r="B536">
        <v>34.192079999999997</v>
      </c>
      <c r="C536">
        <v>2033.39744</v>
      </c>
      <c r="D536">
        <v>39.961399999999998</v>
      </c>
      <c r="E536">
        <v>2032.6424099999999</v>
      </c>
      <c r="F536">
        <v>52.100140000000003</v>
      </c>
      <c r="G536">
        <v>2031.6297099999999</v>
      </c>
      <c r="H536">
        <v>30.146570000000001</v>
      </c>
      <c r="I536">
        <v>2030.5647300000001</v>
      </c>
      <c r="J536">
        <v>33.071719999999999</v>
      </c>
      <c r="K536">
        <v>2029.3328300000001</v>
      </c>
      <c r="L536">
        <v>46.362250000000003</v>
      </c>
      <c r="M536">
        <v>2033.4761100000001</v>
      </c>
      <c r="N536">
        <v>32.356020000000001</v>
      </c>
      <c r="O536">
        <v>2032.0509999999999</v>
      </c>
      <c r="P536">
        <v>36.182400000000001</v>
      </c>
      <c r="Q536">
        <v>2031.1978799999999</v>
      </c>
      <c r="R536">
        <v>49.113169999999997</v>
      </c>
    </row>
    <row r="537" spans="1:18" x14ac:dyDescent="0.35">
      <c r="A537" s="20">
        <v>2034.74396</v>
      </c>
      <c r="B537">
        <v>34.152299999999997</v>
      </c>
      <c r="C537">
        <v>2033.44678</v>
      </c>
      <c r="D537">
        <v>39.919249999999998</v>
      </c>
      <c r="E537">
        <v>2032.68869</v>
      </c>
      <c r="F537">
        <v>52.041539999999998</v>
      </c>
      <c r="G537">
        <v>2031.6808799999999</v>
      </c>
      <c r="H537">
        <v>30.102820000000001</v>
      </c>
      <c r="I537">
        <v>2030.6132700000001</v>
      </c>
      <c r="J537">
        <v>33.012039999999999</v>
      </c>
      <c r="K537">
        <v>2029.3843099999999</v>
      </c>
      <c r="L537">
        <v>46.296280000000003</v>
      </c>
      <c r="M537">
        <v>2033.5265199999999</v>
      </c>
      <c r="N537">
        <v>32.316360000000003</v>
      </c>
      <c r="O537">
        <v>2032.1016400000001</v>
      </c>
      <c r="P537">
        <v>36.132510000000003</v>
      </c>
      <c r="Q537">
        <v>2031.24728</v>
      </c>
      <c r="R537">
        <v>49.050620000000002</v>
      </c>
    </row>
    <row r="538" spans="1:18" x14ac:dyDescent="0.35">
      <c r="A538" s="20">
        <v>2034.7908199999999</v>
      </c>
      <c r="B538">
        <v>34.112540000000003</v>
      </c>
      <c r="C538">
        <v>2033.49621</v>
      </c>
      <c r="D538">
        <v>39.877200000000002</v>
      </c>
      <c r="E538">
        <v>2032.7350200000001</v>
      </c>
      <c r="F538">
        <v>51.982990000000001</v>
      </c>
      <c r="G538">
        <v>2031.73207</v>
      </c>
      <c r="H538">
        <v>30.059090000000001</v>
      </c>
      <c r="I538">
        <v>2030.6618900000001</v>
      </c>
      <c r="J538">
        <v>32.95243</v>
      </c>
      <c r="K538">
        <v>2029.4359300000001</v>
      </c>
      <c r="L538">
        <v>46.230429999999998</v>
      </c>
      <c r="M538">
        <v>2033.5769399999999</v>
      </c>
      <c r="N538">
        <v>32.276719999999997</v>
      </c>
      <c r="O538">
        <v>2032.15238</v>
      </c>
      <c r="P538">
        <v>36.082729999999998</v>
      </c>
      <c r="Q538">
        <v>2031.29673</v>
      </c>
      <c r="R538">
        <v>48.988109999999999</v>
      </c>
    </row>
    <row r="539" spans="1:18" x14ac:dyDescent="0.35">
      <c r="A539" s="20">
        <v>2034.8376800000001</v>
      </c>
      <c r="B539">
        <v>34.072789999999998</v>
      </c>
      <c r="C539">
        <v>2033.54573</v>
      </c>
      <c r="D539">
        <v>39.83522</v>
      </c>
      <c r="E539">
        <v>2032.7814000000001</v>
      </c>
      <c r="F539">
        <v>51.924480000000003</v>
      </c>
      <c r="G539">
        <v>2031.7832599999999</v>
      </c>
      <c r="H539">
        <v>30.015370000000001</v>
      </c>
      <c r="I539">
        <v>2030.7105899999999</v>
      </c>
      <c r="J539">
        <v>32.892910000000001</v>
      </c>
      <c r="K539">
        <v>2029.4876899999999</v>
      </c>
      <c r="L539">
        <v>46.164700000000003</v>
      </c>
      <c r="M539">
        <v>2033.6273699999999</v>
      </c>
      <c r="N539">
        <v>32.237110000000001</v>
      </c>
      <c r="O539">
        <v>2032.2032200000001</v>
      </c>
      <c r="P539">
        <v>36.033059999999999</v>
      </c>
      <c r="Q539">
        <v>2031.3462400000001</v>
      </c>
      <c r="R539">
        <v>48.925660000000001</v>
      </c>
    </row>
    <row r="540" spans="1:18" x14ac:dyDescent="0.35">
      <c r="A540" s="20">
        <v>2034.88455</v>
      </c>
      <c r="B540">
        <v>34.033059999999999</v>
      </c>
      <c r="C540">
        <v>2033.5953300000001</v>
      </c>
      <c r="D540">
        <v>39.793340000000001</v>
      </c>
      <c r="E540">
        <v>2032.82782</v>
      </c>
      <c r="F540">
        <v>51.866010000000003</v>
      </c>
      <c r="G540">
        <v>2031.83446</v>
      </c>
      <c r="H540">
        <v>29.97167</v>
      </c>
      <c r="I540">
        <v>2030.75937</v>
      </c>
      <c r="J540">
        <v>32.833460000000002</v>
      </c>
      <c r="K540">
        <v>2029.5395799999999</v>
      </c>
      <c r="L540">
        <v>46.099110000000003</v>
      </c>
      <c r="M540">
        <v>2033.6777999999999</v>
      </c>
      <c r="N540">
        <v>32.197510000000001</v>
      </c>
      <c r="O540">
        <v>2032.25416</v>
      </c>
      <c r="P540">
        <v>35.983490000000003</v>
      </c>
      <c r="Q540">
        <v>2031.39581</v>
      </c>
      <c r="R540">
        <v>48.863259999999997</v>
      </c>
    </row>
    <row r="541" spans="1:18" x14ac:dyDescent="0.35">
      <c r="A541" s="20">
        <v>2034.9314199999999</v>
      </c>
      <c r="B541">
        <v>33.993340000000003</v>
      </c>
      <c r="C541">
        <v>2033.6450199999999</v>
      </c>
      <c r="D541">
        <v>39.751539999999999</v>
      </c>
      <c r="E541">
        <v>2032.87429</v>
      </c>
      <c r="F541">
        <v>51.807580000000002</v>
      </c>
      <c r="G541">
        <v>2031.8856699999999</v>
      </c>
      <c r="H541">
        <v>29.927990000000001</v>
      </c>
      <c r="I541">
        <v>2030.8082400000001</v>
      </c>
      <c r="J541">
        <v>32.774090000000001</v>
      </c>
      <c r="K541">
        <v>2029.5916099999999</v>
      </c>
      <c r="L541">
        <v>46.033639999999998</v>
      </c>
      <c r="M541">
        <v>2033.7282299999999</v>
      </c>
      <c r="N541">
        <v>32.157940000000004</v>
      </c>
      <c r="O541">
        <v>2032.30521</v>
      </c>
      <c r="P541">
        <v>35.93403</v>
      </c>
      <c r="Q541">
        <v>2031.44543</v>
      </c>
      <c r="R541">
        <v>48.800919999999998</v>
      </c>
    </row>
    <row r="542" spans="1:18" x14ac:dyDescent="0.35">
      <c r="A542" s="20">
        <v>2034.97829</v>
      </c>
      <c r="B542">
        <v>33.953629999999997</v>
      </c>
      <c r="C542">
        <v>2033.69479</v>
      </c>
      <c r="D542">
        <v>39.709820000000001</v>
      </c>
      <c r="E542">
        <v>2032.92082</v>
      </c>
      <c r="F542">
        <v>51.749189999999999</v>
      </c>
      <c r="G542">
        <v>2031.9368899999999</v>
      </c>
      <c r="H542">
        <v>29.884319999999999</v>
      </c>
      <c r="I542">
        <v>2030.8571899999999</v>
      </c>
      <c r="J542">
        <v>32.714799999999997</v>
      </c>
      <c r="K542">
        <v>2029.6437800000001</v>
      </c>
      <c r="L542">
        <v>45.968299999999999</v>
      </c>
      <c r="M542">
        <v>2033.7786799999999</v>
      </c>
      <c r="N542">
        <v>32.118389999999998</v>
      </c>
      <c r="O542">
        <v>2032.35636</v>
      </c>
      <c r="P542">
        <v>35.884659999999997</v>
      </c>
      <c r="Q542">
        <v>2031.4951100000001</v>
      </c>
      <c r="R542">
        <v>48.738619999999997</v>
      </c>
    </row>
    <row r="543" spans="1:18" x14ac:dyDescent="0.35">
      <c r="A543" s="20">
        <v>2035.0251699999999</v>
      </c>
      <c r="B543">
        <v>33.913939999999997</v>
      </c>
      <c r="C543">
        <v>2033.7446500000001</v>
      </c>
      <c r="D543">
        <v>39.668190000000003</v>
      </c>
      <c r="E543">
        <v>2032.96739</v>
      </c>
      <c r="F543">
        <v>51.690840000000001</v>
      </c>
      <c r="G543">
        <v>2031.98812</v>
      </c>
      <c r="H543">
        <v>29.840669999999999</v>
      </c>
      <c r="I543">
        <v>2030.9062300000001</v>
      </c>
      <c r="J543">
        <v>32.655589999999997</v>
      </c>
      <c r="K543">
        <v>2029.6960799999999</v>
      </c>
      <c r="L543">
        <v>45.903089999999999</v>
      </c>
      <c r="M543">
        <v>2033.8291300000001</v>
      </c>
      <c r="N543">
        <v>32.078859999999999</v>
      </c>
      <c r="O543">
        <v>2032.40761</v>
      </c>
      <c r="P543">
        <v>35.8354</v>
      </c>
      <c r="Q543">
        <v>2031.54485</v>
      </c>
      <c r="R543">
        <v>48.676380000000002</v>
      </c>
    </row>
    <row r="544" spans="1:18" x14ac:dyDescent="0.35">
      <c r="A544" s="20">
        <v>2035.07205</v>
      </c>
      <c r="B544">
        <v>33.874270000000003</v>
      </c>
      <c r="C544">
        <v>2033.79459</v>
      </c>
      <c r="D544">
        <v>39.626649999999998</v>
      </c>
      <c r="E544">
        <v>2033.0139999999999</v>
      </c>
      <c r="F544">
        <v>51.632539999999999</v>
      </c>
      <c r="G544">
        <v>2032.03936</v>
      </c>
      <c r="H544">
        <v>29.797029999999999</v>
      </c>
      <c r="I544">
        <v>2030.95535</v>
      </c>
      <c r="J544">
        <v>32.596449999999997</v>
      </c>
      <c r="K544">
        <v>2029.7485200000001</v>
      </c>
      <c r="L544">
        <v>45.838009999999997</v>
      </c>
      <c r="M544">
        <v>2033.87959</v>
      </c>
      <c r="N544">
        <v>32.039349999999999</v>
      </c>
      <c r="O544">
        <v>2032.4589599999999</v>
      </c>
      <c r="P544">
        <v>35.786239999999999</v>
      </c>
      <c r="Q544">
        <v>2031.59464</v>
      </c>
      <c r="R544">
        <v>48.614190000000001</v>
      </c>
    </row>
    <row r="545" spans="1:18" x14ac:dyDescent="0.35">
      <c r="A545" s="20">
        <v>2035.1189400000001</v>
      </c>
      <c r="B545">
        <v>33.834609999999998</v>
      </c>
      <c r="C545">
        <v>2033.8446100000001</v>
      </c>
      <c r="D545">
        <v>39.585189999999997</v>
      </c>
      <c r="E545">
        <v>2033.0606700000001</v>
      </c>
      <c r="F545">
        <v>51.574269999999999</v>
      </c>
      <c r="G545">
        <v>2032.09061</v>
      </c>
      <c r="H545">
        <v>29.753419999999998</v>
      </c>
      <c r="I545">
        <v>2031.0045399999999</v>
      </c>
      <c r="J545">
        <v>32.537399999999998</v>
      </c>
      <c r="K545">
        <v>2029.8010999999999</v>
      </c>
      <c r="L545">
        <v>45.773060000000001</v>
      </c>
      <c r="M545">
        <v>2033.9300499999999</v>
      </c>
      <c r="N545">
        <v>31.999870000000001</v>
      </c>
      <c r="O545">
        <v>2032.5104100000001</v>
      </c>
      <c r="P545">
        <v>35.737189999999998</v>
      </c>
      <c r="Q545">
        <v>2031.6444799999999</v>
      </c>
      <c r="R545">
        <v>48.552050000000001</v>
      </c>
    </row>
    <row r="546" spans="1:18" x14ac:dyDescent="0.35">
      <c r="A546" s="20">
        <v>2035.1658299999999</v>
      </c>
      <c r="B546">
        <v>33.794960000000003</v>
      </c>
      <c r="C546">
        <v>2033.89472</v>
      </c>
      <c r="D546">
        <v>39.543810000000001</v>
      </c>
      <c r="E546">
        <v>2033.1073799999999</v>
      </c>
      <c r="F546">
        <v>51.51605</v>
      </c>
      <c r="G546">
        <v>2032.1418699999999</v>
      </c>
      <c r="H546">
        <v>29.709820000000001</v>
      </c>
      <c r="I546">
        <v>2031.0538300000001</v>
      </c>
      <c r="J546">
        <v>32.478409999999997</v>
      </c>
      <c r="K546">
        <v>2029.8538100000001</v>
      </c>
      <c r="L546">
        <v>45.708240000000004</v>
      </c>
      <c r="M546">
        <v>2033.9805200000001</v>
      </c>
      <c r="N546">
        <v>31.9604</v>
      </c>
      <c r="O546">
        <v>2032.56196</v>
      </c>
      <c r="P546">
        <v>35.688229999999997</v>
      </c>
      <c r="Q546">
        <v>2031.6943900000001</v>
      </c>
      <c r="R546">
        <v>48.489960000000004</v>
      </c>
    </row>
    <row r="547" spans="1:18" x14ac:dyDescent="0.35">
      <c r="A547" s="20">
        <v>2035.21273</v>
      </c>
      <c r="B547">
        <v>33.755330000000001</v>
      </c>
      <c r="C547">
        <v>2033.9449099999999</v>
      </c>
      <c r="D547">
        <v>39.502510000000001</v>
      </c>
      <c r="E547">
        <v>2033.1541500000001</v>
      </c>
      <c r="F547">
        <v>51.45787</v>
      </c>
      <c r="G547">
        <v>2032.1931400000001</v>
      </c>
      <c r="H547">
        <v>29.666229999999999</v>
      </c>
      <c r="I547">
        <v>2031.10319</v>
      </c>
      <c r="J547">
        <v>32.419510000000002</v>
      </c>
      <c r="K547">
        <v>2029.9066499999999</v>
      </c>
      <c r="L547">
        <v>45.643549999999998</v>
      </c>
      <c r="M547">
        <v>2034.0309999999999</v>
      </c>
      <c r="N547">
        <v>31.920960000000001</v>
      </c>
      <c r="O547">
        <v>2032.6136100000001</v>
      </c>
      <c r="P547">
        <v>35.63937</v>
      </c>
      <c r="Q547">
        <v>2031.7443499999999</v>
      </c>
      <c r="R547">
        <v>48.42792</v>
      </c>
    </row>
    <row r="548" spans="1:18" x14ac:dyDescent="0.35">
      <c r="A548" s="20">
        <v>2035.25963</v>
      </c>
      <c r="B548">
        <v>33.715719999999997</v>
      </c>
      <c r="C548">
        <v>2033.9951900000001</v>
      </c>
      <c r="D548">
        <v>39.461300000000001</v>
      </c>
      <c r="E548">
        <v>2033.2009599999999</v>
      </c>
      <c r="F548">
        <v>51.399729999999998</v>
      </c>
      <c r="G548">
        <v>2032.24442</v>
      </c>
      <c r="H548">
        <v>29.622669999999999</v>
      </c>
      <c r="I548">
        <v>2031.15263</v>
      </c>
      <c r="J548">
        <v>32.360680000000002</v>
      </c>
      <c r="K548">
        <v>2029.9596300000001</v>
      </c>
      <c r="L548">
        <v>45.578989999999997</v>
      </c>
      <c r="M548">
        <v>2034.08149</v>
      </c>
      <c r="N548">
        <v>31.881540000000001</v>
      </c>
      <c r="O548">
        <v>2032.66536</v>
      </c>
      <c r="P548">
        <v>35.590620000000001</v>
      </c>
      <c r="Q548">
        <v>2031.7943600000001</v>
      </c>
      <c r="R548">
        <v>48.365940000000002</v>
      </c>
    </row>
    <row r="549" spans="1:18" x14ac:dyDescent="0.35">
      <c r="A549" s="20">
        <v>2035.30654</v>
      </c>
      <c r="B549">
        <v>33.676119999999997</v>
      </c>
      <c r="C549">
        <v>2034.0455400000001</v>
      </c>
      <c r="D549">
        <v>39.420169999999999</v>
      </c>
      <c r="E549">
        <v>2033.2478100000001</v>
      </c>
      <c r="F549">
        <v>51.341630000000002</v>
      </c>
      <c r="G549">
        <v>2032.2957100000001</v>
      </c>
      <c r="H549">
        <v>29.579129999999999</v>
      </c>
      <c r="I549">
        <v>2031.20216</v>
      </c>
      <c r="J549">
        <v>32.301929999999999</v>
      </c>
      <c r="K549">
        <v>2030.0127399999999</v>
      </c>
      <c r="L549">
        <v>45.514569999999999</v>
      </c>
      <c r="M549">
        <v>2034.1319800000001</v>
      </c>
      <c r="N549">
        <v>31.842140000000001</v>
      </c>
      <c r="O549">
        <v>2032.7172</v>
      </c>
      <c r="P549">
        <v>35.541960000000003</v>
      </c>
      <c r="Q549">
        <v>2031.8444300000001</v>
      </c>
      <c r="R549">
        <v>48.304000000000002</v>
      </c>
    </row>
    <row r="550" spans="1:18" x14ac:dyDescent="0.35">
      <c r="A550" s="20">
        <v>2035.3534500000001</v>
      </c>
      <c r="B550">
        <v>33.636539999999997</v>
      </c>
      <c r="C550">
        <v>2034.0959800000001</v>
      </c>
      <c r="D550">
        <v>39.37912</v>
      </c>
      <c r="E550">
        <v>2033.2947200000001</v>
      </c>
      <c r="F550">
        <v>51.283569999999997</v>
      </c>
      <c r="G550">
        <v>2032.34701</v>
      </c>
      <c r="H550">
        <v>29.535599999999999</v>
      </c>
      <c r="I550">
        <v>2031.2517700000001</v>
      </c>
      <c r="J550">
        <v>32.243259999999999</v>
      </c>
      <c r="K550">
        <v>2030.0659900000001</v>
      </c>
      <c r="L550">
        <v>45.450279999999999</v>
      </c>
      <c r="M550">
        <v>2034.1824799999999</v>
      </c>
      <c r="N550">
        <v>31.802759999999999</v>
      </c>
      <c r="O550">
        <v>2032.7691500000001</v>
      </c>
      <c r="P550">
        <v>35.493400000000001</v>
      </c>
      <c r="Q550">
        <v>2031.89456</v>
      </c>
      <c r="R550">
        <v>48.24212</v>
      </c>
    </row>
    <row r="551" spans="1:18" x14ac:dyDescent="0.35">
      <c r="A551" s="20">
        <v>2035.4003700000001</v>
      </c>
      <c r="B551">
        <v>33.596980000000002</v>
      </c>
      <c r="C551">
        <v>2034.1465000000001</v>
      </c>
      <c r="D551">
        <v>39.338160000000002</v>
      </c>
      <c r="E551">
        <v>2033.34167</v>
      </c>
      <c r="F551">
        <v>51.225549999999998</v>
      </c>
      <c r="G551">
        <v>2032.39832</v>
      </c>
      <c r="H551">
        <v>29.492090000000001</v>
      </c>
      <c r="I551">
        <v>2031.3014499999999</v>
      </c>
      <c r="J551">
        <v>32.184660000000001</v>
      </c>
      <c r="K551">
        <v>2030.1193599999999</v>
      </c>
      <c r="L551">
        <v>45.386130000000001</v>
      </c>
      <c r="M551">
        <v>2034.23299</v>
      </c>
      <c r="N551">
        <v>31.763400000000001</v>
      </c>
      <c r="O551">
        <v>2032.8211899999999</v>
      </c>
      <c r="P551">
        <v>35.444940000000003</v>
      </c>
      <c r="Q551">
        <v>2031.9447399999999</v>
      </c>
      <c r="R551">
        <v>48.180280000000003</v>
      </c>
    </row>
    <row r="552" spans="1:18" x14ac:dyDescent="0.35">
      <c r="A552" s="20">
        <v>2035.4472900000001</v>
      </c>
      <c r="B552">
        <v>33.557429999999997</v>
      </c>
      <c r="C552">
        <v>2034.1971000000001</v>
      </c>
      <c r="D552">
        <v>39.297269999999997</v>
      </c>
      <c r="E552">
        <v>2033.38867</v>
      </c>
      <c r="F552">
        <v>51.167569999999998</v>
      </c>
      <c r="G552">
        <v>2032.44965</v>
      </c>
      <c r="H552">
        <v>29.448599999999999</v>
      </c>
      <c r="I552">
        <v>2031.35122</v>
      </c>
      <c r="J552">
        <v>32.126139999999999</v>
      </c>
      <c r="K552">
        <v>2030.1728700000001</v>
      </c>
      <c r="L552">
        <v>45.322099999999999</v>
      </c>
      <c r="M552">
        <v>2034.2835</v>
      </c>
      <c r="N552">
        <v>31.724070000000001</v>
      </c>
      <c r="O552">
        <v>2032.8733299999999</v>
      </c>
      <c r="P552">
        <v>35.396569999999997</v>
      </c>
      <c r="Q552">
        <v>2031.9949799999999</v>
      </c>
      <c r="R552">
        <v>48.118499999999997</v>
      </c>
    </row>
    <row r="553" spans="1:18" x14ac:dyDescent="0.35">
      <c r="A553" s="20">
        <v>2035.4942100000001</v>
      </c>
      <c r="B553">
        <v>33.517899999999997</v>
      </c>
      <c r="C553">
        <v>2034.2477699999999</v>
      </c>
      <c r="D553">
        <v>39.25647</v>
      </c>
      <c r="E553">
        <v>2033.4357199999999</v>
      </c>
      <c r="F553">
        <v>51.109630000000003</v>
      </c>
      <c r="G553">
        <v>2032.50098</v>
      </c>
      <c r="H553">
        <v>29.405139999999999</v>
      </c>
      <c r="I553">
        <v>2031.4010699999999</v>
      </c>
      <c r="J553">
        <v>32.067689999999999</v>
      </c>
      <c r="K553">
        <v>2030.22651</v>
      </c>
      <c r="L553">
        <v>45.258209999999998</v>
      </c>
      <c r="M553">
        <v>2034.33403</v>
      </c>
      <c r="N553">
        <v>31.684750000000001</v>
      </c>
      <c r="O553">
        <v>2032.9255599999999</v>
      </c>
      <c r="P553">
        <v>35.348309999999998</v>
      </c>
      <c r="Q553">
        <v>2032.0452700000001</v>
      </c>
      <c r="R553">
        <v>48.05677</v>
      </c>
    </row>
    <row r="554" spans="1:18" x14ac:dyDescent="0.35">
      <c r="A554" s="20">
        <v>2035.54115</v>
      </c>
      <c r="B554">
        <v>33.478380000000001</v>
      </c>
      <c r="C554">
        <v>2034.29853</v>
      </c>
      <c r="D554">
        <v>39.215739999999997</v>
      </c>
      <c r="E554">
        <v>2033.48281</v>
      </c>
      <c r="F554">
        <v>51.051740000000002</v>
      </c>
      <c r="G554">
        <v>2032.55233</v>
      </c>
      <c r="H554">
        <v>29.361689999999999</v>
      </c>
      <c r="I554">
        <v>2031.451</v>
      </c>
      <c r="J554">
        <v>32.009320000000002</v>
      </c>
      <c r="K554">
        <v>2030.2802799999999</v>
      </c>
      <c r="L554">
        <v>45.194450000000003</v>
      </c>
      <c r="M554">
        <v>2034.38456</v>
      </c>
      <c r="N554">
        <v>31.64546</v>
      </c>
      <c r="O554">
        <v>2032.9778899999999</v>
      </c>
      <c r="P554">
        <v>35.300139999999999</v>
      </c>
      <c r="Q554">
        <v>2032.0956100000001</v>
      </c>
      <c r="R554">
        <v>47.995089999999998</v>
      </c>
    </row>
    <row r="555" spans="1:18" x14ac:dyDescent="0.35">
      <c r="A555" s="20">
        <v>2035.58808</v>
      </c>
      <c r="B555">
        <v>33.438879999999997</v>
      </c>
      <c r="C555">
        <v>2034.3493699999999</v>
      </c>
      <c r="D555">
        <v>39.175089999999997</v>
      </c>
      <c r="E555">
        <v>2033.5299600000001</v>
      </c>
      <c r="F555">
        <v>50.99389</v>
      </c>
      <c r="G555">
        <v>2032.6036799999999</v>
      </c>
      <c r="H555">
        <v>29.318259999999999</v>
      </c>
      <c r="I555">
        <v>2031.50101</v>
      </c>
      <c r="J555">
        <v>31.95102</v>
      </c>
      <c r="K555">
        <v>2030.3341800000001</v>
      </c>
      <c r="L555">
        <v>45.13082</v>
      </c>
      <c r="M555">
        <v>2034.4350899999999</v>
      </c>
      <c r="N555">
        <v>31.606190000000002</v>
      </c>
      <c r="O555">
        <v>2033.0303100000001</v>
      </c>
      <c r="P555">
        <v>35.25206</v>
      </c>
      <c r="Q555">
        <v>2032.1460099999999</v>
      </c>
      <c r="R555">
        <v>47.933459999999997</v>
      </c>
    </row>
    <row r="556" spans="1:18" x14ac:dyDescent="0.35">
      <c r="A556" s="20">
        <v>2035.6350299999999</v>
      </c>
      <c r="B556">
        <v>33.3994</v>
      </c>
      <c r="C556">
        <v>2034.40029</v>
      </c>
      <c r="D556">
        <v>39.134520000000002</v>
      </c>
      <c r="E556">
        <v>2033.5771500000001</v>
      </c>
      <c r="F556">
        <v>50.936070000000001</v>
      </c>
      <c r="G556">
        <v>2032.6550500000001</v>
      </c>
      <c r="H556">
        <v>29.274850000000001</v>
      </c>
      <c r="I556">
        <v>2031.5510899999999</v>
      </c>
      <c r="J556">
        <v>31.892800000000001</v>
      </c>
      <c r="K556">
        <v>2030.3882000000001</v>
      </c>
      <c r="L556">
        <v>45.067320000000002</v>
      </c>
      <c r="M556">
        <v>2034.4856400000001</v>
      </c>
      <c r="N556">
        <v>31.566939999999999</v>
      </c>
      <c r="O556">
        <v>2033.0828300000001</v>
      </c>
      <c r="P556">
        <v>35.204079999999998</v>
      </c>
      <c r="Q556">
        <v>2032.1964700000001</v>
      </c>
      <c r="R556">
        <v>47.871879999999997</v>
      </c>
    </row>
    <row r="557" spans="1:18" x14ac:dyDescent="0.35">
      <c r="A557" s="20">
        <v>2035.6819700000001</v>
      </c>
      <c r="B557">
        <v>33.359929999999999</v>
      </c>
      <c r="C557">
        <v>2034.45128</v>
      </c>
      <c r="D557">
        <v>39.094029999999997</v>
      </c>
      <c r="E557">
        <v>2033.62438</v>
      </c>
      <c r="F557">
        <v>50.878300000000003</v>
      </c>
      <c r="G557">
        <v>2032.70643</v>
      </c>
      <c r="H557">
        <v>29.231459999999998</v>
      </c>
      <c r="I557">
        <v>2031.6012599999999</v>
      </c>
      <c r="J557">
        <v>31.83465</v>
      </c>
      <c r="K557">
        <v>2030.44236</v>
      </c>
      <c r="L557">
        <v>45.003950000000003</v>
      </c>
      <c r="M557">
        <v>2034.53619</v>
      </c>
      <c r="N557">
        <v>31.527719999999999</v>
      </c>
      <c r="O557">
        <v>2033.13544</v>
      </c>
      <c r="P557">
        <v>35.156199999999998</v>
      </c>
      <c r="Q557">
        <v>2032.2469799999999</v>
      </c>
      <c r="R557">
        <v>47.81035</v>
      </c>
    </row>
    <row r="558" spans="1:18" x14ac:dyDescent="0.35">
      <c r="A558" s="20">
        <v>2035.72893</v>
      </c>
      <c r="B558">
        <v>33.320480000000003</v>
      </c>
      <c r="C558">
        <v>2034.50235</v>
      </c>
      <c r="D558">
        <v>39.053620000000002</v>
      </c>
      <c r="E558">
        <v>2033.6716699999999</v>
      </c>
      <c r="F558">
        <v>50.820569999999996</v>
      </c>
      <c r="G558">
        <v>2032.75782</v>
      </c>
      <c r="H558">
        <v>29.188089999999999</v>
      </c>
      <c r="I558">
        <v>2031.6515099999999</v>
      </c>
      <c r="J558">
        <v>31.776579999999999</v>
      </c>
      <c r="K558">
        <v>2030.4966400000001</v>
      </c>
      <c r="L558">
        <v>44.940710000000003</v>
      </c>
      <c r="M558">
        <v>2034.5867499999999</v>
      </c>
      <c r="N558">
        <v>31.488520000000001</v>
      </c>
      <c r="O558">
        <v>2033.18815</v>
      </c>
      <c r="P558">
        <v>35.108409999999999</v>
      </c>
      <c r="Q558">
        <v>2032.29754</v>
      </c>
      <c r="R558">
        <v>47.748869999999997</v>
      </c>
    </row>
    <row r="559" spans="1:18" x14ac:dyDescent="0.35">
      <c r="A559" s="20">
        <v>2035.7758899999999</v>
      </c>
      <c r="B559">
        <v>33.28105</v>
      </c>
      <c r="C559">
        <v>2034.5535</v>
      </c>
      <c r="D559">
        <v>39.013289999999998</v>
      </c>
      <c r="E559">
        <v>2033.7190000000001</v>
      </c>
      <c r="F559">
        <v>50.762880000000003</v>
      </c>
      <c r="G559">
        <v>2032.8092200000001</v>
      </c>
      <c r="H559">
        <v>29.144749999999998</v>
      </c>
      <c r="I559">
        <v>2031.70183</v>
      </c>
      <c r="J559">
        <v>31.718589999999999</v>
      </c>
      <c r="K559">
        <v>2030.55105</v>
      </c>
      <c r="L559">
        <v>44.877589999999998</v>
      </c>
      <c r="M559">
        <v>2034.6373100000001</v>
      </c>
      <c r="N559">
        <v>31.449339999999999</v>
      </c>
      <c r="O559">
        <v>2033.2409500000001</v>
      </c>
      <c r="P559">
        <v>35.06071</v>
      </c>
      <c r="Q559">
        <v>2032.34816</v>
      </c>
      <c r="R559">
        <v>47.687440000000002</v>
      </c>
    </row>
    <row r="560" spans="1:18" x14ac:dyDescent="0.35">
      <c r="A560" s="20">
        <v>2035.82286</v>
      </c>
      <c r="B560">
        <v>33.241630000000001</v>
      </c>
      <c r="C560">
        <v>2034.60473</v>
      </c>
      <c r="D560">
        <v>38.973030000000001</v>
      </c>
      <c r="E560">
        <v>2033.76638</v>
      </c>
      <c r="F560">
        <v>50.70523</v>
      </c>
      <c r="G560">
        <v>2032.8606400000001</v>
      </c>
      <c r="H560">
        <v>29.101420000000001</v>
      </c>
      <c r="I560">
        <v>2031.75224</v>
      </c>
      <c r="J560">
        <v>31.66066</v>
      </c>
      <c r="K560">
        <v>2030.6055899999999</v>
      </c>
      <c r="L560">
        <v>44.814599999999999</v>
      </c>
      <c r="M560">
        <v>2034.6878899999999</v>
      </c>
      <c r="N560">
        <v>31.41018</v>
      </c>
      <c r="O560">
        <v>2033.29384</v>
      </c>
      <c r="P560">
        <v>35.013109999999998</v>
      </c>
      <c r="Q560">
        <v>2032.3988400000001</v>
      </c>
      <c r="R560">
        <v>47.626060000000003</v>
      </c>
    </row>
    <row r="561" spans="1:18" x14ac:dyDescent="0.35">
      <c r="A561" s="20">
        <v>2035.8698300000001</v>
      </c>
      <c r="B561">
        <v>33.202240000000003</v>
      </c>
      <c r="C561">
        <v>2034.6560300000001</v>
      </c>
      <c r="D561">
        <v>38.932850000000002</v>
      </c>
      <c r="E561">
        <v>2033.8137999999999</v>
      </c>
      <c r="F561">
        <v>50.647620000000003</v>
      </c>
      <c r="G561">
        <v>2032.9120600000001</v>
      </c>
      <c r="H561">
        <v>29.058119999999999</v>
      </c>
      <c r="I561">
        <v>2031.8027199999999</v>
      </c>
      <c r="J561">
        <v>31.602820000000001</v>
      </c>
      <c r="K561">
        <v>2030.6602499999999</v>
      </c>
      <c r="L561">
        <v>44.751739999999998</v>
      </c>
      <c r="M561">
        <v>2034.73847</v>
      </c>
      <c r="N561">
        <v>31.371040000000001</v>
      </c>
      <c r="O561">
        <v>2033.34682</v>
      </c>
      <c r="P561">
        <v>34.965589999999999</v>
      </c>
      <c r="Q561">
        <v>2032.44956</v>
      </c>
      <c r="R561">
        <v>47.564729999999997</v>
      </c>
    </row>
    <row r="562" spans="1:18" x14ac:dyDescent="0.35">
      <c r="A562" s="20">
        <v>2035.9168099999999</v>
      </c>
      <c r="B562">
        <v>33.162860000000002</v>
      </c>
      <c r="C562">
        <v>2034.70741</v>
      </c>
      <c r="D562">
        <v>38.892740000000003</v>
      </c>
      <c r="E562">
        <v>2033.8612700000001</v>
      </c>
      <c r="F562">
        <v>50.590049999999998</v>
      </c>
      <c r="G562">
        <v>2032.9635000000001</v>
      </c>
      <c r="H562">
        <v>29.01484</v>
      </c>
      <c r="I562">
        <v>2031.85328</v>
      </c>
      <c r="J562">
        <v>31.54504</v>
      </c>
      <c r="K562">
        <v>2030.71504</v>
      </c>
      <c r="L562">
        <v>44.689010000000003</v>
      </c>
      <c r="M562">
        <v>2034.7890600000001</v>
      </c>
      <c r="N562">
        <v>31.33192</v>
      </c>
      <c r="O562">
        <v>2033.3998999999999</v>
      </c>
      <c r="P562">
        <v>34.918170000000003</v>
      </c>
      <c r="Q562">
        <v>2032.5003400000001</v>
      </c>
      <c r="R562">
        <v>47.503459999999997</v>
      </c>
    </row>
    <row r="563" spans="1:18" x14ac:dyDescent="0.35">
      <c r="A563" s="20">
        <v>2035.96379</v>
      </c>
      <c r="B563">
        <v>33.123489999999997</v>
      </c>
      <c r="C563">
        <v>2034.7588599999999</v>
      </c>
      <c r="D563">
        <v>38.852710000000002</v>
      </c>
      <c r="E563">
        <v>2033.90879</v>
      </c>
      <c r="F563">
        <v>50.532530000000001</v>
      </c>
      <c r="G563">
        <v>2033.01495</v>
      </c>
      <c r="H563">
        <v>28.971579999999999</v>
      </c>
      <c r="I563">
        <v>2031.90392</v>
      </c>
      <c r="J563">
        <v>31.48734</v>
      </c>
      <c r="K563">
        <v>2030.7699500000001</v>
      </c>
      <c r="L563">
        <v>44.626399999999997</v>
      </c>
      <c r="M563">
        <v>2034.8396600000001</v>
      </c>
      <c r="N563">
        <v>31.292829999999999</v>
      </c>
      <c r="O563">
        <v>2033.4530600000001</v>
      </c>
      <c r="P563">
        <v>34.870849999999997</v>
      </c>
      <c r="Q563">
        <v>2032.5511799999999</v>
      </c>
      <c r="R563">
        <v>47.442230000000002</v>
      </c>
    </row>
    <row r="564" spans="1:18" x14ac:dyDescent="0.35">
      <c r="A564" s="20">
        <v>2036.0107800000001</v>
      </c>
      <c r="B564">
        <v>33.084150000000001</v>
      </c>
      <c r="C564">
        <v>2034.8103900000001</v>
      </c>
      <c r="D564">
        <v>38.812759999999997</v>
      </c>
      <c r="E564">
        <v>2033.9563599999999</v>
      </c>
      <c r="F564">
        <v>50.47504</v>
      </c>
      <c r="G564">
        <v>2033.0664099999999</v>
      </c>
      <c r="H564">
        <v>28.928339999999999</v>
      </c>
      <c r="I564">
        <v>2031.95463</v>
      </c>
      <c r="J564">
        <v>31.42972</v>
      </c>
      <c r="K564">
        <v>2030.8249900000001</v>
      </c>
      <c r="L564">
        <v>44.56391</v>
      </c>
      <c r="M564">
        <v>2034.8902599999999</v>
      </c>
      <c r="N564">
        <v>31.25376</v>
      </c>
      <c r="O564">
        <v>2033.50631</v>
      </c>
      <c r="P564">
        <v>34.823610000000002</v>
      </c>
      <c r="Q564">
        <v>2032.6020699999999</v>
      </c>
      <c r="R564">
        <v>47.381050000000002</v>
      </c>
    </row>
    <row r="565" spans="1:18" x14ac:dyDescent="0.35">
      <c r="A565" s="20">
        <v>2036.0577800000001</v>
      </c>
      <c r="B565">
        <v>33.044820000000001</v>
      </c>
      <c r="C565">
        <v>2034.8620000000001</v>
      </c>
      <c r="D565">
        <v>38.772880000000001</v>
      </c>
      <c r="E565">
        <v>2034.00397</v>
      </c>
      <c r="F565">
        <v>50.4176</v>
      </c>
      <c r="G565">
        <v>2033.11789</v>
      </c>
      <c r="H565">
        <v>28.88513</v>
      </c>
      <c r="I565">
        <v>2032.0054299999999</v>
      </c>
      <c r="J565">
        <v>31.372160000000001</v>
      </c>
      <c r="K565">
        <v>2030.88015</v>
      </c>
      <c r="L565">
        <v>44.501550000000002</v>
      </c>
      <c r="M565">
        <v>2034.9408800000001</v>
      </c>
      <c r="N565">
        <v>31.21471</v>
      </c>
      <c r="O565">
        <v>2033.5596599999999</v>
      </c>
      <c r="P565">
        <v>34.77646</v>
      </c>
      <c r="Q565">
        <v>2032.65301</v>
      </c>
      <c r="R565">
        <v>47.319920000000003</v>
      </c>
    </row>
    <row r="566" spans="1:18" x14ac:dyDescent="0.35">
      <c r="A566" s="20">
        <v>2036.1047799999999</v>
      </c>
      <c r="B566">
        <v>33.005510000000001</v>
      </c>
      <c r="C566">
        <v>2034.9136699999999</v>
      </c>
      <c r="D566">
        <v>38.733069999999998</v>
      </c>
      <c r="E566">
        <v>2034.0516299999999</v>
      </c>
      <c r="F566">
        <v>50.360199999999999</v>
      </c>
      <c r="G566">
        <v>2033.1693700000001</v>
      </c>
      <c r="H566">
        <v>28.841940000000001</v>
      </c>
      <c r="I566">
        <v>2032.0563</v>
      </c>
      <c r="J566">
        <v>31.314679999999999</v>
      </c>
      <c r="K566">
        <v>2030.93543</v>
      </c>
      <c r="L566">
        <v>44.439309999999999</v>
      </c>
      <c r="M566">
        <v>2034.9915000000001</v>
      </c>
      <c r="N566">
        <v>31.175689999999999</v>
      </c>
      <c r="O566">
        <v>2033.6130900000001</v>
      </c>
      <c r="P566">
        <v>34.729410000000001</v>
      </c>
      <c r="Q566">
        <v>2032.704</v>
      </c>
      <c r="R566">
        <v>47.258839999999999</v>
      </c>
    </row>
    <row r="567" spans="1:18" x14ac:dyDescent="0.35">
      <c r="A567" s="20">
        <v>2036.1517899999999</v>
      </c>
      <c r="B567">
        <v>32.96622</v>
      </c>
      <c r="C567">
        <v>2034.96542</v>
      </c>
      <c r="D567">
        <v>38.693339999999999</v>
      </c>
      <c r="E567">
        <v>2034.09934</v>
      </c>
      <c r="F567">
        <v>50.30283</v>
      </c>
      <c r="G567">
        <v>2033.2208700000001</v>
      </c>
      <c r="H567">
        <v>28.798770000000001</v>
      </c>
      <c r="I567">
        <v>2032.10725</v>
      </c>
      <c r="J567">
        <v>31.257280000000002</v>
      </c>
      <c r="K567">
        <v>2030.9908399999999</v>
      </c>
      <c r="L567">
        <v>44.377200000000002</v>
      </c>
      <c r="M567">
        <v>2035.04213</v>
      </c>
      <c r="N567">
        <v>31.136690000000002</v>
      </c>
      <c r="O567">
        <v>2033.66661</v>
      </c>
      <c r="P567">
        <v>34.68244</v>
      </c>
      <c r="Q567">
        <v>2032.75505</v>
      </c>
      <c r="R567">
        <v>47.197809999999997</v>
      </c>
    </row>
    <row r="568" spans="1:18" x14ac:dyDescent="0.35">
      <c r="A568" s="20">
        <v>2036.1988100000001</v>
      </c>
      <c r="B568">
        <v>32.926949999999998</v>
      </c>
      <c r="C568">
        <v>2035.0172500000001</v>
      </c>
      <c r="D568">
        <v>38.653680000000001</v>
      </c>
      <c r="E568">
        <v>2034.1470899999999</v>
      </c>
      <c r="F568">
        <v>50.245510000000003</v>
      </c>
      <c r="G568">
        <v>2033.2723900000001</v>
      </c>
      <c r="H568">
        <v>28.75563</v>
      </c>
      <c r="I568">
        <v>2032.1582699999999</v>
      </c>
      <c r="J568">
        <v>31.199940000000002</v>
      </c>
      <c r="K568">
        <v>2031.04636</v>
      </c>
      <c r="L568">
        <v>44.31521</v>
      </c>
      <c r="M568">
        <v>2035.09276</v>
      </c>
      <c r="N568">
        <v>31.0977</v>
      </c>
      <c r="O568">
        <v>2033.7202199999999</v>
      </c>
      <c r="P568">
        <v>34.635559999999998</v>
      </c>
      <c r="Q568">
        <v>2032.8061499999999</v>
      </c>
      <c r="R568">
        <v>47.136830000000003</v>
      </c>
    </row>
    <row r="569" spans="1:18" x14ac:dyDescent="0.35">
      <c r="A569" s="20">
        <v>2036.24584</v>
      </c>
      <c r="B569">
        <v>32.887700000000002</v>
      </c>
      <c r="C569">
        <v>2035.06915</v>
      </c>
      <c r="D569">
        <v>38.614089999999997</v>
      </c>
      <c r="E569">
        <v>2034.19489</v>
      </c>
      <c r="F569">
        <v>50.188229999999997</v>
      </c>
      <c r="G569">
        <v>2033.3239100000001</v>
      </c>
      <c r="H569">
        <v>28.712499999999999</v>
      </c>
      <c r="I569">
        <v>2032.20937</v>
      </c>
      <c r="J569">
        <v>31.142679999999999</v>
      </c>
      <c r="K569">
        <v>2031.1020100000001</v>
      </c>
      <c r="L569">
        <v>44.253329999999998</v>
      </c>
      <c r="M569">
        <v>2035.1434099999999</v>
      </c>
      <c r="N569">
        <v>31.05875</v>
      </c>
      <c r="O569">
        <v>2033.7739200000001</v>
      </c>
      <c r="P569">
        <v>34.588769999999997</v>
      </c>
      <c r="Q569">
        <v>2032.8573100000001</v>
      </c>
      <c r="R569">
        <v>47.075899999999997</v>
      </c>
    </row>
    <row r="570" spans="1:18" x14ac:dyDescent="0.35">
      <c r="A570" s="20">
        <v>2036.29287</v>
      </c>
      <c r="B570">
        <v>32.848460000000003</v>
      </c>
      <c r="C570">
        <v>2035.12111</v>
      </c>
      <c r="D570">
        <v>38.574570000000001</v>
      </c>
      <c r="E570">
        <v>2034.2427299999999</v>
      </c>
      <c r="F570">
        <v>50.130989999999997</v>
      </c>
      <c r="G570">
        <v>2033.37545</v>
      </c>
      <c r="H570">
        <v>28.669409999999999</v>
      </c>
      <c r="I570">
        <v>2032.26055</v>
      </c>
      <c r="J570">
        <v>31.08549</v>
      </c>
      <c r="K570">
        <v>2031.15778</v>
      </c>
      <c r="L570">
        <v>44.191580000000002</v>
      </c>
      <c r="M570">
        <v>2035.19406</v>
      </c>
      <c r="N570">
        <v>31.01981</v>
      </c>
      <c r="O570">
        <v>2033.82771</v>
      </c>
      <c r="P570">
        <v>34.542059999999999</v>
      </c>
      <c r="Q570">
        <v>2032.90851</v>
      </c>
      <c r="R570">
        <v>47.015009999999997</v>
      </c>
    </row>
    <row r="571" spans="1:18" x14ac:dyDescent="0.35">
      <c r="A571" s="20">
        <v>2036.3399099999999</v>
      </c>
      <c r="B571">
        <v>32.809249999999999</v>
      </c>
      <c r="C571">
        <v>2035.1731600000001</v>
      </c>
      <c r="D571">
        <v>38.535130000000002</v>
      </c>
      <c r="E571">
        <v>2034.29062</v>
      </c>
      <c r="F571">
        <v>50.073790000000002</v>
      </c>
      <c r="G571">
        <v>2033.4269999999999</v>
      </c>
      <c r="H571">
        <v>28.626329999999999</v>
      </c>
      <c r="I571">
        <v>2032.3117999999999</v>
      </c>
      <c r="J571">
        <v>31.028379999999999</v>
      </c>
      <c r="K571">
        <v>2031.2136599999999</v>
      </c>
      <c r="L571">
        <v>44.129950000000001</v>
      </c>
      <c r="M571">
        <v>2035.2447299999999</v>
      </c>
      <c r="N571">
        <v>30.980899999999998</v>
      </c>
      <c r="O571">
        <v>2033.88158</v>
      </c>
      <c r="P571">
        <v>34.495449999999998</v>
      </c>
      <c r="Q571">
        <v>2032.9597699999999</v>
      </c>
      <c r="R571">
        <v>46.954180000000001</v>
      </c>
    </row>
    <row r="572" spans="1:18" x14ac:dyDescent="0.35">
      <c r="A572" s="20">
        <v>2036.3869500000001</v>
      </c>
      <c r="B572">
        <v>32.770049999999998</v>
      </c>
      <c r="C572">
        <v>2035.2252699999999</v>
      </c>
      <c r="D572">
        <v>38.495759999999997</v>
      </c>
      <c r="E572">
        <v>2034.3385599999999</v>
      </c>
      <c r="F572">
        <v>50.016640000000002</v>
      </c>
      <c r="G572">
        <v>2033.47857</v>
      </c>
      <c r="H572">
        <v>28.583290000000002</v>
      </c>
      <c r="I572">
        <v>2032.36313</v>
      </c>
      <c r="J572">
        <v>30.971329999999998</v>
      </c>
      <c r="K572">
        <v>2031.2696699999999</v>
      </c>
      <c r="L572">
        <v>44.068440000000002</v>
      </c>
      <c r="M572">
        <v>2035.2954</v>
      </c>
      <c r="N572">
        <v>30.94201</v>
      </c>
      <c r="O572">
        <v>2033.93553</v>
      </c>
      <c r="P572">
        <v>34.448920000000001</v>
      </c>
      <c r="Q572">
        <v>2033.01109</v>
      </c>
      <c r="R572">
        <v>46.8934</v>
      </c>
    </row>
    <row r="573" spans="1:18" x14ac:dyDescent="0.35">
      <c r="A573" s="20">
        <v>2036.434</v>
      </c>
      <c r="B573">
        <v>32.730870000000003</v>
      </c>
      <c r="C573">
        <v>2035.27745</v>
      </c>
      <c r="D573">
        <v>38.45646</v>
      </c>
      <c r="E573">
        <v>2034.3865499999999</v>
      </c>
      <c r="F573">
        <v>49.959519999999998</v>
      </c>
      <c r="G573">
        <v>2033.5301400000001</v>
      </c>
      <c r="H573">
        <v>28.54026</v>
      </c>
      <c r="I573">
        <v>2032.41453</v>
      </c>
      <c r="J573">
        <v>30.914359999999999</v>
      </c>
      <c r="K573">
        <v>2031.3257900000001</v>
      </c>
      <c r="L573">
        <v>44.00705</v>
      </c>
      <c r="M573">
        <v>2035.34608</v>
      </c>
      <c r="N573">
        <v>30.90314</v>
      </c>
      <c r="O573">
        <v>2033.9895799999999</v>
      </c>
      <c r="P573">
        <v>34.402470000000001</v>
      </c>
      <c r="Q573">
        <v>2033.0624499999999</v>
      </c>
      <c r="R573">
        <v>46.832659999999997</v>
      </c>
    </row>
    <row r="574" spans="1:18" x14ac:dyDescent="0.35">
      <c r="A574" s="20">
        <v>2036.4810600000001</v>
      </c>
      <c r="B574">
        <v>32.69171</v>
      </c>
      <c r="C574">
        <v>2035.32971</v>
      </c>
      <c r="D574">
        <v>38.41722</v>
      </c>
      <c r="E574">
        <v>2034.4345800000001</v>
      </c>
      <c r="F574">
        <v>49.902439999999999</v>
      </c>
      <c r="G574">
        <v>2033.5817300000001</v>
      </c>
      <c r="H574">
        <v>28.497260000000001</v>
      </c>
      <c r="I574">
        <v>2032.4660100000001</v>
      </c>
      <c r="J574">
        <v>30.85746</v>
      </c>
      <c r="K574">
        <v>2031.38203</v>
      </c>
      <c r="L574">
        <v>43.945770000000003</v>
      </c>
      <c r="M574">
        <v>2035.3967600000001</v>
      </c>
      <c r="N574">
        <v>30.86429</v>
      </c>
      <c r="O574">
        <v>2034.0436999999999</v>
      </c>
      <c r="P574">
        <v>34.356119999999997</v>
      </c>
      <c r="Q574">
        <v>2033.1138699999999</v>
      </c>
      <c r="R574">
        <v>46.771979999999999</v>
      </c>
    </row>
    <row r="575" spans="1:18" x14ac:dyDescent="0.35">
      <c r="A575" s="20">
        <v>2036.5281299999999</v>
      </c>
      <c r="B575">
        <v>32.652569999999997</v>
      </c>
      <c r="C575">
        <v>2035.38203</v>
      </c>
      <c r="D575">
        <v>38.378059999999998</v>
      </c>
      <c r="E575">
        <v>2034.4826499999999</v>
      </c>
      <c r="F575">
        <v>49.845410000000001</v>
      </c>
      <c r="G575">
        <v>2033.6333400000001</v>
      </c>
      <c r="H575">
        <v>28.45429</v>
      </c>
      <c r="I575">
        <v>2032.51756</v>
      </c>
      <c r="J575">
        <v>30.800630000000002</v>
      </c>
      <c r="K575">
        <v>2031.43839</v>
      </c>
      <c r="L575">
        <v>43.884619999999998</v>
      </c>
      <c r="M575">
        <v>2035.4474600000001</v>
      </c>
      <c r="N575">
        <v>30.825469999999999</v>
      </c>
      <c r="O575">
        <v>2034.09791</v>
      </c>
      <c r="P575">
        <v>34.309840000000001</v>
      </c>
      <c r="Q575">
        <v>2033.16534</v>
      </c>
      <c r="R575">
        <v>46.71134</v>
      </c>
    </row>
    <row r="576" spans="1:18" x14ac:dyDescent="0.35">
      <c r="A576" s="20">
        <v>2036.57521</v>
      </c>
      <c r="B576">
        <v>32.61345</v>
      </c>
      <c r="C576">
        <v>2035.43442</v>
      </c>
      <c r="D576">
        <v>38.338970000000003</v>
      </c>
      <c r="E576">
        <v>2034.5307700000001</v>
      </c>
      <c r="F576">
        <v>49.788420000000002</v>
      </c>
      <c r="G576">
        <v>2033.68496</v>
      </c>
      <c r="H576">
        <v>28.411339999999999</v>
      </c>
      <c r="I576">
        <v>2032.5691899999999</v>
      </c>
      <c r="J576">
        <v>30.743870000000001</v>
      </c>
      <c r="K576">
        <v>2031.49487</v>
      </c>
      <c r="L576">
        <v>43.82358</v>
      </c>
      <c r="M576">
        <v>2035.4981600000001</v>
      </c>
      <c r="N576">
        <v>30.786670000000001</v>
      </c>
      <c r="O576">
        <v>2034.15221</v>
      </c>
      <c r="P576">
        <v>34.263649999999998</v>
      </c>
      <c r="Q576">
        <v>2033.21686</v>
      </c>
      <c r="R576">
        <v>46.650750000000002</v>
      </c>
    </row>
    <row r="577" spans="1:18" x14ac:dyDescent="0.35">
      <c r="A577" s="20">
        <v>2036.62229</v>
      </c>
      <c r="B577">
        <v>32.574350000000003</v>
      </c>
      <c r="C577">
        <v>2035.4868799999999</v>
      </c>
      <c r="D577">
        <v>38.299950000000003</v>
      </c>
      <c r="E577">
        <v>2034.5789400000001</v>
      </c>
      <c r="F577">
        <v>49.731459999999998</v>
      </c>
      <c r="G577">
        <v>2033.73659</v>
      </c>
      <c r="H577">
        <v>28.36842</v>
      </c>
      <c r="I577">
        <v>2032.6208999999999</v>
      </c>
      <c r="J577">
        <v>30.687180000000001</v>
      </c>
      <c r="K577">
        <v>2031.5514599999999</v>
      </c>
      <c r="L577">
        <v>43.762650000000001</v>
      </c>
      <c r="M577">
        <v>2035.5488800000001</v>
      </c>
      <c r="N577">
        <v>30.747890000000002</v>
      </c>
      <c r="O577">
        <v>2034.20659</v>
      </c>
      <c r="P577">
        <v>34.217550000000003</v>
      </c>
      <c r="Q577">
        <v>2033.2684400000001</v>
      </c>
      <c r="R577">
        <v>46.590209999999999</v>
      </c>
    </row>
    <row r="578" spans="1:18" x14ac:dyDescent="0.35">
      <c r="A578" s="20">
        <v>2036.66938</v>
      </c>
      <c r="B578">
        <v>32.535269999999997</v>
      </c>
      <c r="C578">
        <v>2035.5394100000001</v>
      </c>
      <c r="D578">
        <v>38.26099</v>
      </c>
      <c r="E578">
        <v>2034.62716</v>
      </c>
      <c r="F578">
        <v>49.674550000000004</v>
      </c>
      <c r="G578">
        <v>2033.7882300000001</v>
      </c>
      <c r="H578">
        <v>28.325530000000001</v>
      </c>
      <c r="I578">
        <v>2032.6726699999999</v>
      </c>
      <c r="J578">
        <v>30.630569999999999</v>
      </c>
      <c r="K578">
        <v>2031.60816</v>
      </c>
      <c r="L578">
        <v>43.70185</v>
      </c>
      <c r="M578">
        <v>2035.5996</v>
      </c>
      <c r="N578">
        <v>30.709140000000001</v>
      </c>
      <c r="O578">
        <v>2034.2610500000001</v>
      </c>
      <c r="P578">
        <v>34.171520000000001</v>
      </c>
      <c r="Q578">
        <v>2033.32006</v>
      </c>
      <c r="R578">
        <v>46.529719999999998</v>
      </c>
    </row>
    <row r="579" spans="1:18" x14ac:dyDescent="0.35">
      <c r="A579" s="20">
        <v>2036.71648</v>
      </c>
      <c r="B579">
        <v>32.496209999999998</v>
      </c>
      <c r="C579">
        <v>2035.5920100000001</v>
      </c>
      <c r="D579">
        <v>38.222099999999998</v>
      </c>
      <c r="E579">
        <v>2034.67542</v>
      </c>
      <c r="F579">
        <v>49.61768</v>
      </c>
      <c r="G579">
        <v>2033.83989</v>
      </c>
      <c r="H579">
        <v>28.28266</v>
      </c>
      <c r="I579">
        <v>2032.72452</v>
      </c>
      <c r="J579">
        <v>30.574020000000001</v>
      </c>
      <c r="K579">
        <v>2031.66498</v>
      </c>
      <c r="L579">
        <v>43.641150000000003</v>
      </c>
      <c r="M579">
        <v>2035.6503299999999</v>
      </c>
      <c r="N579">
        <v>30.67041</v>
      </c>
      <c r="O579">
        <v>2034.3155899999999</v>
      </c>
      <c r="P579">
        <v>34.125579999999999</v>
      </c>
      <c r="Q579">
        <v>2033.37174</v>
      </c>
      <c r="R579">
        <v>46.469270000000002</v>
      </c>
    </row>
    <row r="580" spans="1:18" x14ac:dyDescent="0.35">
      <c r="A580" s="20">
        <v>2036.76359</v>
      </c>
      <c r="B580">
        <v>32.457160000000002</v>
      </c>
      <c r="C580">
        <v>2035.6446800000001</v>
      </c>
      <c r="D580">
        <v>38.183280000000003</v>
      </c>
      <c r="E580">
        <v>2034.72372</v>
      </c>
      <c r="F580">
        <v>49.560850000000002</v>
      </c>
      <c r="G580">
        <v>2033.89157</v>
      </c>
      <c r="H580">
        <v>28.239809999999999</v>
      </c>
      <c r="I580">
        <v>2032.7764500000001</v>
      </c>
      <c r="J580">
        <v>30.51755</v>
      </c>
      <c r="K580">
        <v>2031.72192</v>
      </c>
      <c r="L580">
        <v>43.580579999999998</v>
      </c>
      <c r="M580">
        <v>2035.7010700000001</v>
      </c>
      <c r="N580">
        <v>30.631699999999999</v>
      </c>
      <c r="O580">
        <v>2034.37022</v>
      </c>
      <c r="P580">
        <v>34.079729999999998</v>
      </c>
      <c r="Q580">
        <v>2033.42347</v>
      </c>
      <c r="R580">
        <v>46.408880000000003</v>
      </c>
    </row>
    <row r="581" spans="1:18" x14ac:dyDescent="0.35">
      <c r="A581" s="20">
        <v>2036.8107</v>
      </c>
      <c r="B581">
        <v>32.418140000000001</v>
      </c>
      <c r="C581">
        <v>2035.69741</v>
      </c>
      <c r="D581">
        <v>38.144530000000003</v>
      </c>
      <c r="E581">
        <v>2034.77207</v>
      </c>
      <c r="F581">
        <v>49.504060000000003</v>
      </c>
      <c r="G581">
        <v>2033.94326</v>
      </c>
      <c r="H581">
        <v>28.196999999999999</v>
      </c>
      <c r="I581">
        <v>2032.82845</v>
      </c>
      <c r="J581">
        <v>30.46114</v>
      </c>
      <c r="K581">
        <v>2031.7789600000001</v>
      </c>
      <c r="L581">
        <v>43.520110000000003</v>
      </c>
      <c r="M581">
        <v>2035.75181</v>
      </c>
      <c r="N581">
        <v>30.593019999999999</v>
      </c>
      <c r="O581">
        <v>2034.4249299999999</v>
      </c>
      <c r="P581">
        <v>34.033949999999997</v>
      </c>
      <c r="Q581">
        <v>2033.47525</v>
      </c>
      <c r="R581">
        <v>46.348529999999997</v>
      </c>
    </row>
    <row r="582" spans="1:18" x14ac:dyDescent="0.35">
      <c r="A582" s="20">
        <v>2036.8578299999999</v>
      </c>
      <c r="B582">
        <v>32.37914</v>
      </c>
      <c r="C582">
        <v>2035.7502099999999</v>
      </c>
      <c r="D582">
        <v>38.105840000000001</v>
      </c>
      <c r="E582">
        <v>2034.8204699999999</v>
      </c>
      <c r="F582">
        <v>49.447310000000002</v>
      </c>
      <c r="G582">
        <v>2033.99496</v>
      </c>
      <c r="H582">
        <v>28.154209999999999</v>
      </c>
      <c r="I582">
        <v>2032.8805199999999</v>
      </c>
      <c r="J582">
        <v>30.404810000000001</v>
      </c>
      <c r="K582">
        <v>2031.8361199999999</v>
      </c>
      <c r="L582">
        <v>43.459760000000003</v>
      </c>
      <c r="M582">
        <v>2035.8025700000001</v>
      </c>
      <c r="N582">
        <v>30.554349999999999</v>
      </c>
      <c r="O582">
        <v>2034.4797100000001</v>
      </c>
      <c r="P582">
        <v>33.988259999999997</v>
      </c>
      <c r="Q582">
        <v>2033.5270800000001</v>
      </c>
      <c r="R582">
        <v>46.288229999999999</v>
      </c>
    </row>
    <row r="583" spans="1:18" x14ac:dyDescent="0.35">
      <c r="A583" s="20">
        <v>2036.9049600000001</v>
      </c>
      <c r="B583">
        <v>32.340159999999997</v>
      </c>
      <c r="C583">
        <v>2035.8030799999999</v>
      </c>
      <c r="D583">
        <v>38.067219999999999</v>
      </c>
      <c r="E583">
        <v>2034.8689099999999</v>
      </c>
      <c r="F583">
        <v>49.390599999999999</v>
      </c>
      <c r="G583">
        <v>2034.0466799999999</v>
      </c>
      <c r="H583">
        <v>28.111450000000001</v>
      </c>
      <c r="I583">
        <v>2032.9326599999999</v>
      </c>
      <c r="J583">
        <v>30.348549999999999</v>
      </c>
      <c r="K583">
        <v>2031.89339</v>
      </c>
      <c r="L583">
        <v>43.399520000000003</v>
      </c>
      <c r="M583">
        <v>2035.8533399999999</v>
      </c>
      <c r="N583">
        <v>30.515709999999999</v>
      </c>
      <c r="O583">
        <v>2034.53458</v>
      </c>
      <c r="P583">
        <v>33.942639999999997</v>
      </c>
      <c r="Q583">
        <v>2033.57897</v>
      </c>
      <c r="R583">
        <v>46.227980000000002</v>
      </c>
    </row>
    <row r="584" spans="1:18" x14ac:dyDescent="0.35">
      <c r="A584" s="20">
        <v>2036.9521</v>
      </c>
      <c r="B584">
        <v>32.301200000000001</v>
      </c>
      <c r="C584">
        <v>2035.85601</v>
      </c>
      <c r="D584">
        <v>38.028669999999998</v>
      </c>
      <c r="E584">
        <v>2034.9174</v>
      </c>
      <c r="F584">
        <v>49.333939999999998</v>
      </c>
      <c r="G584">
        <v>2034.0984100000001</v>
      </c>
      <c r="H584">
        <v>28.068709999999999</v>
      </c>
      <c r="I584">
        <v>2032.98488</v>
      </c>
      <c r="J584">
        <v>30.292349999999999</v>
      </c>
      <c r="K584">
        <v>2031.9507799999999</v>
      </c>
      <c r="L584">
        <v>43.339390000000002</v>
      </c>
      <c r="M584">
        <v>2035.9041099999999</v>
      </c>
      <c r="N584">
        <v>30.4771</v>
      </c>
      <c r="O584">
        <v>2034.58953</v>
      </c>
      <c r="P584">
        <v>33.897109999999998</v>
      </c>
      <c r="Q584">
        <v>2033.6309000000001</v>
      </c>
      <c r="R584">
        <v>46.16778</v>
      </c>
    </row>
    <row r="585" spans="1:18" x14ac:dyDescent="0.35">
      <c r="A585" s="20">
        <v>2036.9992500000001</v>
      </c>
      <c r="B585">
        <v>32.262259999999998</v>
      </c>
      <c r="C585">
        <v>2035.9090100000001</v>
      </c>
      <c r="D585">
        <v>37.990180000000002</v>
      </c>
      <c r="E585">
        <v>2034.9659300000001</v>
      </c>
      <c r="F585">
        <v>49.27731</v>
      </c>
      <c r="G585">
        <v>2034.1501499999999</v>
      </c>
      <c r="H585">
        <v>28.026009999999999</v>
      </c>
      <c r="I585">
        <v>2033.0371700000001</v>
      </c>
      <c r="J585">
        <v>30.236229999999999</v>
      </c>
      <c r="K585">
        <v>2032.00827</v>
      </c>
      <c r="L585">
        <v>43.279380000000003</v>
      </c>
      <c r="M585">
        <v>2035.95489</v>
      </c>
      <c r="N585">
        <v>30.438500000000001</v>
      </c>
      <c r="O585">
        <v>2034.64455</v>
      </c>
      <c r="P585">
        <v>33.851649999999999</v>
      </c>
      <c r="Q585">
        <v>2033.68289</v>
      </c>
      <c r="R585">
        <v>46.10763</v>
      </c>
    </row>
    <row r="586" spans="1:18" x14ac:dyDescent="0.35">
      <c r="A586" s="20">
        <v>2037.0463999999999</v>
      </c>
      <c r="B586">
        <v>32.22334</v>
      </c>
      <c r="C586">
        <v>2035.96207</v>
      </c>
      <c r="D586">
        <v>37.951749999999997</v>
      </c>
      <c r="E586">
        <v>2035.01451</v>
      </c>
      <c r="F586">
        <v>49.22072</v>
      </c>
      <c r="G586">
        <v>2034.20191</v>
      </c>
      <c r="H586">
        <v>27.983329999999999</v>
      </c>
      <c r="I586">
        <v>2033.08953</v>
      </c>
      <c r="J586">
        <v>30.18017</v>
      </c>
      <c r="K586">
        <v>2032.0658699999999</v>
      </c>
      <c r="L586">
        <v>43.219470000000001</v>
      </c>
      <c r="M586">
        <v>2036.00569</v>
      </c>
      <c r="N586">
        <v>30.399930000000001</v>
      </c>
      <c r="O586">
        <v>2034.69966</v>
      </c>
      <c r="P586">
        <v>33.806269999999998</v>
      </c>
      <c r="Q586">
        <v>2033.7349200000001</v>
      </c>
      <c r="R586">
        <v>46.047519999999999</v>
      </c>
    </row>
    <row r="587" spans="1:18" x14ac:dyDescent="0.35">
      <c r="A587" s="20">
        <v>2037.09357</v>
      </c>
      <c r="B587">
        <v>32.184440000000002</v>
      </c>
      <c r="C587">
        <v>2036.0152</v>
      </c>
      <c r="D587">
        <v>37.91339</v>
      </c>
      <c r="E587">
        <v>2035.06314</v>
      </c>
      <c r="F587">
        <v>49.164180000000002</v>
      </c>
      <c r="G587">
        <v>2034.25369</v>
      </c>
      <c r="H587">
        <v>27.94068</v>
      </c>
      <c r="I587">
        <v>2033.1419699999999</v>
      </c>
      <c r="J587">
        <v>30.124189999999999</v>
      </c>
      <c r="K587">
        <v>2032.1235899999999</v>
      </c>
      <c r="L587">
        <v>43.159680000000002</v>
      </c>
      <c r="M587">
        <v>2036.0564899999999</v>
      </c>
      <c r="N587">
        <v>30.36139</v>
      </c>
      <c r="O587">
        <v>2034.7548400000001</v>
      </c>
      <c r="P587">
        <v>33.760980000000004</v>
      </c>
      <c r="Q587">
        <v>2033.78701</v>
      </c>
      <c r="R587">
        <v>45.987459999999999</v>
      </c>
    </row>
    <row r="588" spans="1:18" x14ac:dyDescent="0.35">
      <c r="A588" s="20">
        <v>2037.14075</v>
      </c>
      <c r="B588">
        <v>32.145560000000003</v>
      </c>
      <c r="C588">
        <v>2036.0683899999999</v>
      </c>
      <c r="D588">
        <v>37.87509</v>
      </c>
      <c r="E588">
        <v>2035.1118100000001</v>
      </c>
      <c r="F588">
        <v>49.107680000000002</v>
      </c>
      <c r="G588">
        <v>2034.30548</v>
      </c>
      <c r="H588">
        <v>27.898060000000001</v>
      </c>
      <c r="I588">
        <v>2033.1944800000001</v>
      </c>
      <c r="J588">
        <v>30.068269999999998</v>
      </c>
      <c r="K588">
        <v>2032.1814099999999</v>
      </c>
      <c r="L588">
        <v>43.099989999999998</v>
      </c>
      <c r="M588">
        <v>2036.1072999999999</v>
      </c>
      <c r="N588">
        <v>30.322859999999999</v>
      </c>
      <c r="O588">
        <v>2034.8100999999999</v>
      </c>
      <c r="P588">
        <v>33.715760000000003</v>
      </c>
      <c r="Q588">
        <v>2033.83915</v>
      </c>
      <c r="R588">
        <v>45.92745</v>
      </c>
    </row>
    <row r="589" spans="1:18" x14ac:dyDescent="0.35">
      <c r="A589" s="20">
        <v>2037.1879300000001</v>
      </c>
      <c r="B589">
        <v>32.106699999999996</v>
      </c>
      <c r="C589">
        <v>2036.1216400000001</v>
      </c>
      <c r="D589">
        <v>37.836860000000001</v>
      </c>
      <c r="E589">
        <v>2035.1605199999999</v>
      </c>
      <c r="F589">
        <v>49.051209999999998</v>
      </c>
      <c r="G589">
        <v>2034.3572899999999</v>
      </c>
      <c r="H589">
        <v>27.85547</v>
      </c>
      <c r="I589">
        <v>2033.2470499999999</v>
      </c>
      <c r="J589">
        <v>30.012419999999999</v>
      </c>
      <c r="K589">
        <v>2032.2393400000001</v>
      </c>
      <c r="L589">
        <v>43.040410000000001</v>
      </c>
      <c r="M589">
        <v>2036.1581200000001</v>
      </c>
      <c r="N589">
        <v>30.28436</v>
      </c>
      <c r="O589">
        <v>2034.8654300000001</v>
      </c>
      <c r="P589">
        <v>33.670610000000003</v>
      </c>
      <c r="Q589">
        <v>2033.8913399999999</v>
      </c>
      <c r="R589">
        <v>45.867489999999997</v>
      </c>
    </row>
    <row r="590" spans="1:18" x14ac:dyDescent="0.35">
      <c r="A590" s="20">
        <v>2037.2351200000001</v>
      </c>
      <c r="B590">
        <v>32.067869999999999</v>
      </c>
      <c r="C590">
        <v>2036.1749600000001</v>
      </c>
      <c r="D590">
        <v>37.798679999999997</v>
      </c>
      <c r="E590">
        <v>2035.20928</v>
      </c>
      <c r="F590">
        <v>48.994790000000002</v>
      </c>
      <c r="G590">
        <v>2034.4091100000001</v>
      </c>
      <c r="H590">
        <v>27.812909999999999</v>
      </c>
      <c r="I590">
        <v>2033.2997</v>
      </c>
      <c r="J590">
        <v>29.95664</v>
      </c>
      <c r="K590">
        <v>2032.29738</v>
      </c>
      <c r="L590">
        <v>42.980939999999997</v>
      </c>
      <c r="M590">
        <v>2036.20895</v>
      </c>
      <c r="N590">
        <v>30.24588</v>
      </c>
      <c r="O590">
        <v>2034.92085</v>
      </c>
      <c r="P590">
        <v>33.625549999999997</v>
      </c>
      <c r="Q590">
        <v>2033.9435800000001</v>
      </c>
      <c r="R590">
        <v>45.807569999999998</v>
      </c>
    </row>
    <row r="591" spans="1:18" x14ac:dyDescent="0.35">
      <c r="A591" s="20">
        <v>2037.28232</v>
      </c>
      <c r="B591">
        <v>32.029049999999998</v>
      </c>
      <c r="C591">
        <v>2036.2283399999999</v>
      </c>
      <c r="D591">
        <v>37.760570000000001</v>
      </c>
      <c r="E591">
        <v>2035.25809</v>
      </c>
      <c r="F591">
        <v>48.938409999999998</v>
      </c>
      <c r="G591">
        <v>2034.4609399999999</v>
      </c>
      <c r="H591">
        <v>27.77037</v>
      </c>
      <c r="I591">
        <v>2033.3524199999999</v>
      </c>
      <c r="J591">
        <v>29.900929999999999</v>
      </c>
      <c r="K591">
        <v>2032.3555200000001</v>
      </c>
      <c r="L591">
        <v>42.921579999999999</v>
      </c>
      <c r="M591">
        <v>2036.2597800000001</v>
      </c>
      <c r="N591">
        <v>30.207429999999999</v>
      </c>
      <c r="O591">
        <v>2034.9763399999999</v>
      </c>
      <c r="P591">
        <v>33.580559999999998</v>
      </c>
      <c r="Q591">
        <v>2033.99587</v>
      </c>
      <c r="R591">
        <v>45.747700000000002</v>
      </c>
    </row>
    <row r="592" spans="1:18" x14ac:dyDescent="0.35">
      <c r="A592" s="20">
        <v>2037.32954</v>
      </c>
      <c r="B592">
        <v>31.990259999999999</v>
      </c>
      <c r="C592">
        <v>2036.28178</v>
      </c>
      <c r="D592">
        <v>37.722520000000003</v>
      </c>
      <c r="E592">
        <v>2035.3069399999999</v>
      </c>
      <c r="F592">
        <v>48.882069999999999</v>
      </c>
      <c r="G592">
        <v>2034.5128</v>
      </c>
      <c r="H592">
        <v>27.727869999999999</v>
      </c>
      <c r="I592">
        <v>2033.4052099999999</v>
      </c>
      <c r="J592">
        <v>29.845289999999999</v>
      </c>
      <c r="K592">
        <v>2032.4137700000001</v>
      </c>
      <c r="L592">
        <v>42.86233</v>
      </c>
      <c r="M592">
        <v>2036.3106299999999</v>
      </c>
      <c r="N592">
        <v>30.169</v>
      </c>
      <c r="O592">
        <v>2035.0319</v>
      </c>
      <c r="P592">
        <v>33.535640000000001</v>
      </c>
      <c r="Q592">
        <v>2034.0482099999999</v>
      </c>
      <c r="R592">
        <v>45.68788</v>
      </c>
    </row>
    <row r="593" spans="1:18" x14ac:dyDescent="0.35">
      <c r="A593" s="20">
        <v>2037.3767600000001</v>
      </c>
      <c r="B593">
        <v>31.95149</v>
      </c>
      <c r="C593">
        <v>2036.33529</v>
      </c>
      <c r="D593">
        <v>37.684539999999998</v>
      </c>
      <c r="E593">
        <v>2035.35583</v>
      </c>
      <c r="F593">
        <v>48.825769999999999</v>
      </c>
      <c r="G593">
        <v>2034.56466</v>
      </c>
      <c r="H593">
        <v>27.685400000000001</v>
      </c>
      <c r="I593">
        <v>2033.4580800000001</v>
      </c>
      <c r="J593">
        <v>29.789709999999999</v>
      </c>
      <c r="K593">
        <v>2032.4721300000001</v>
      </c>
      <c r="L593">
        <v>42.803179999999998</v>
      </c>
      <c r="M593">
        <v>2036.36149</v>
      </c>
      <c r="N593">
        <v>30.130590000000002</v>
      </c>
      <c r="O593">
        <v>2035.08754</v>
      </c>
      <c r="P593">
        <v>33.4908</v>
      </c>
      <c r="Q593">
        <v>2034.1006</v>
      </c>
      <c r="R593">
        <v>45.628100000000003</v>
      </c>
    </row>
    <row r="594" spans="1:18" x14ac:dyDescent="0.35">
      <c r="A594" s="20">
        <v>2037.42399</v>
      </c>
      <c r="B594">
        <v>31.912739999999999</v>
      </c>
      <c r="C594">
        <v>2036.38885</v>
      </c>
      <c r="D594">
        <v>37.646610000000003</v>
      </c>
      <c r="E594">
        <v>2035.4047700000001</v>
      </c>
      <c r="F594">
        <v>48.769509999999997</v>
      </c>
      <c r="G594">
        <v>2034.61655</v>
      </c>
      <c r="H594">
        <v>27.642949999999999</v>
      </c>
      <c r="I594">
        <v>2033.5110099999999</v>
      </c>
      <c r="J594">
        <v>29.734200000000001</v>
      </c>
      <c r="K594">
        <v>2032.5305900000001</v>
      </c>
      <c r="L594">
        <v>42.744129999999998</v>
      </c>
      <c r="M594">
        <v>2036.41236</v>
      </c>
      <c r="N594">
        <v>30.092210000000001</v>
      </c>
      <c r="O594">
        <v>2035.1432500000001</v>
      </c>
      <c r="P594">
        <v>33.44603</v>
      </c>
      <c r="Q594">
        <v>2034.1530399999999</v>
      </c>
      <c r="R594">
        <v>45.568379999999998</v>
      </c>
    </row>
    <row r="595" spans="1:18" x14ac:dyDescent="0.35">
      <c r="A595" s="20">
        <v>2037.4712300000001</v>
      </c>
      <c r="B595">
        <v>31.874009999999998</v>
      </c>
      <c r="C595">
        <v>2036.4424799999999</v>
      </c>
      <c r="D595">
        <v>37.608739999999997</v>
      </c>
      <c r="E595">
        <v>2035.4537600000001</v>
      </c>
      <c r="F595">
        <v>48.713290000000001</v>
      </c>
      <c r="G595">
        <v>2034.6684499999999</v>
      </c>
      <c r="H595">
        <v>27.600539999999999</v>
      </c>
      <c r="I595">
        <v>2033.5640100000001</v>
      </c>
      <c r="J595">
        <v>29.67876</v>
      </c>
      <c r="K595">
        <v>2032.58916</v>
      </c>
      <c r="L595">
        <v>42.685189999999999</v>
      </c>
      <c r="M595">
        <v>2036.4632300000001</v>
      </c>
      <c r="N595">
        <v>30.053850000000001</v>
      </c>
      <c r="O595">
        <v>2035.19904</v>
      </c>
      <c r="P595">
        <v>33.401339999999998</v>
      </c>
      <c r="Q595">
        <v>2034.20553</v>
      </c>
      <c r="R595">
        <v>45.508690000000001</v>
      </c>
    </row>
    <row r="596" spans="1:18" x14ac:dyDescent="0.35">
      <c r="A596" s="20">
        <v>2037.51848</v>
      </c>
      <c r="B596">
        <v>31.83531</v>
      </c>
      <c r="C596">
        <v>2036.4961599999999</v>
      </c>
      <c r="D596">
        <v>37.57094</v>
      </c>
      <c r="E596">
        <v>2035.50279</v>
      </c>
      <c r="F596">
        <v>48.657119999999999</v>
      </c>
      <c r="G596">
        <v>2034.72036</v>
      </c>
      <c r="H596">
        <v>27.558160000000001</v>
      </c>
      <c r="I596">
        <v>2033.61708</v>
      </c>
      <c r="J596">
        <v>29.623390000000001</v>
      </c>
      <c r="K596">
        <v>2032.6478300000001</v>
      </c>
      <c r="L596">
        <v>42.626359999999998</v>
      </c>
      <c r="M596">
        <v>2036.51412</v>
      </c>
      <c r="N596">
        <v>30.015509999999999</v>
      </c>
      <c r="O596">
        <v>2035.2548999999999</v>
      </c>
      <c r="P596">
        <v>33.356720000000003</v>
      </c>
      <c r="Q596">
        <v>2034.2580700000001</v>
      </c>
      <c r="R596">
        <v>45.449060000000003</v>
      </c>
    </row>
    <row r="597" spans="1:18" x14ac:dyDescent="0.35">
      <c r="A597" s="20">
        <v>2037.56574</v>
      </c>
      <c r="B597">
        <v>31.796620000000001</v>
      </c>
      <c r="C597">
        <v>2036.54991</v>
      </c>
      <c r="D597">
        <v>37.533189999999998</v>
      </c>
      <c r="E597">
        <v>2035.55186</v>
      </c>
      <c r="F597">
        <v>48.60098</v>
      </c>
      <c r="G597">
        <v>2034.7722900000001</v>
      </c>
      <c r="H597">
        <v>27.515809999999998</v>
      </c>
      <c r="I597">
        <v>2033.67022</v>
      </c>
      <c r="J597">
        <v>29.568090000000002</v>
      </c>
      <c r="K597">
        <v>2032.7066</v>
      </c>
      <c r="L597">
        <v>42.567630000000001</v>
      </c>
      <c r="M597">
        <v>2036.56501</v>
      </c>
      <c r="N597">
        <v>29.9772</v>
      </c>
      <c r="O597">
        <v>2035.3108299999999</v>
      </c>
      <c r="P597">
        <v>33.312179999999998</v>
      </c>
      <c r="Q597">
        <v>2034.3106499999999</v>
      </c>
      <c r="R597">
        <v>45.389470000000003</v>
      </c>
    </row>
    <row r="598" spans="1:18" x14ac:dyDescent="0.35">
      <c r="A598" s="20">
        <v>2037.61301</v>
      </c>
      <c r="B598">
        <v>31.757960000000001</v>
      </c>
      <c r="C598">
        <v>2036.6037100000001</v>
      </c>
      <c r="D598">
        <v>37.4955</v>
      </c>
      <c r="E598">
        <v>2035.6009799999999</v>
      </c>
      <c r="F598">
        <v>48.544879999999999</v>
      </c>
      <c r="G598">
        <v>2034.8242399999999</v>
      </c>
      <c r="H598">
        <v>27.473490000000002</v>
      </c>
      <c r="I598">
        <v>2033.72344</v>
      </c>
      <c r="J598">
        <v>29.51285</v>
      </c>
      <c r="K598">
        <v>2032.76548</v>
      </c>
      <c r="L598">
        <v>42.509</v>
      </c>
      <c r="M598">
        <v>2036.61592</v>
      </c>
      <c r="N598">
        <v>29.93891</v>
      </c>
      <c r="O598">
        <v>2035.3668399999999</v>
      </c>
      <c r="P598">
        <v>33.267710000000001</v>
      </c>
      <c r="Q598">
        <v>2034.36329</v>
      </c>
      <c r="R598">
        <v>45.329929999999997</v>
      </c>
    </row>
    <row r="599" spans="1:18" x14ac:dyDescent="0.35">
      <c r="A599" s="20">
        <v>2037.6602800000001</v>
      </c>
      <c r="B599">
        <v>31.71932</v>
      </c>
      <c r="C599">
        <v>2036.6575800000001</v>
      </c>
      <c r="D599">
        <v>37.45787</v>
      </c>
      <c r="E599">
        <v>2035.65014</v>
      </c>
      <c r="F599">
        <v>48.48883</v>
      </c>
      <c r="G599">
        <v>2034.8761999999999</v>
      </c>
      <c r="H599">
        <v>27.4312</v>
      </c>
      <c r="I599">
        <v>2033.7767200000001</v>
      </c>
      <c r="J599">
        <v>29.45768</v>
      </c>
      <c r="K599">
        <v>2032.82446</v>
      </c>
      <c r="L599">
        <v>42.450470000000003</v>
      </c>
      <c r="M599">
        <v>2036.6668299999999</v>
      </c>
      <c r="N599">
        <v>29.900639999999999</v>
      </c>
      <c r="O599">
        <v>2035.42291</v>
      </c>
      <c r="P599">
        <v>33.223300000000002</v>
      </c>
      <c r="Q599">
        <v>2034.41598</v>
      </c>
      <c r="R599">
        <v>45.270440000000001</v>
      </c>
    </row>
    <row r="600" spans="1:18" x14ac:dyDescent="0.35">
      <c r="A600" s="20">
        <v>2037.70757</v>
      </c>
      <c r="B600">
        <v>31.680710000000001</v>
      </c>
      <c r="C600">
        <v>2036.7114999999999</v>
      </c>
      <c r="D600">
        <v>37.420299999999997</v>
      </c>
      <c r="E600">
        <v>2035.6993500000001</v>
      </c>
      <c r="F600">
        <v>48.432810000000003</v>
      </c>
      <c r="G600">
        <v>2034.9281800000001</v>
      </c>
      <c r="H600">
        <v>27.388950000000001</v>
      </c>
      <c r="I600">
        <v>2033.83006</v>
      </c>
      <c r="J600">
        <v>29.402570000000001</v>
      </c>
      <c r="K600">
        <v>2032.88354</v>
      </c>
      <c r="L600">
        <v>42.392040000000001</v>
      </c>
      <c r="M600">
        <v>2036.71776</v>
      </c>
      <c r="N600">
        <v>29.862400000000001</v>
      </c>
      <c r="O600">
        <v>2035.4790599999999</v>
      </c>
      <c r="P600">
        <v>33.17897</v>
      </c>
      <c r="Q600">
        <v>2034.4687200000001</v>
      </c>
      <c r="R600">
        <v>45.210990000000002</v>
      </c>
    </row>
    <row r="601" spans="1:18" x14ac:dyDescent="0.35">
      <c r="A601" s="20">
        <v>2037.75487</v>
      </c>
      <c r="B601">
        <v>31.642109999999999</v>
      </c>
      <c r="C601">
        <v>2036.76548</v>
      </c>
      <c r="D601">
        <v>37.382779999999997</v>
      </c>
      <c r="E601">
        <v>2035.7485999999999</v>
      </c>
      <c r="F601">
        <v>48.376840000000001</v>
      </c>
      <c r="G601">
        <v>2034.98018</v>
      </c>
      <c r="H601">
        <v>27.346730000000001</v>
      </c>
      <c r="I601">
        <v>2033.88348</v>
      </c>
      <c r="J601">
        <v>29.347539999999999</v>
      </c>
      <c r="K601">
        <v>2032.94271</v>
      </c>
      <c r="L601">
        <v>42.33372</v>
      </c>
      <c r="M601">
        <v>2036.7686900000001</v>
      </c>
      <c r="N601">
        <v>29.824179999999998</v>
      </c>
      <c r="O601">
        <v>2035.5352800000001</v>
      </c>
      <c r="P601">
        <v>33.134709999999998</v>
      </c>
      <c r="Q601">
        <v>2034.5215000000001</v>
      </c>
      <c r="R601">
        <v>45.151589999999999</v>
      </c>
    </row>
    <row r="602" spans="1:18" x14ac:dyDescent="0.35">
      <c r="A602" s="20">
        <v>2037.8021799999999</v>
      </c>
      <c r="B602">
        <v>31.603539999999999</v>
      </c>
      <c r="C602">
        <v>2036.81952</v>
      </c>
      <c r="D602">
        <v>37.345329999999997</v>
      </c>
      <c r="E602">
        <v>2035.7979</v>
      </c>
      <c r="F602">
        <v>48.320909999999998</v>
      </c>
      <c r="G602">
        <v>2035.0321899999999</v>
      </c>
      <c r="H602">
        <v>27.30453</v>
      </c>
      <c r="I602">
        <v>2033.93697</v>
      </c>
      <c r="J602">
        <v>29.292570000000001</v>
      </c>
      <c r="K602">
        <v>2033.00199</v>
      </c>
      <c r="L602">
        <v>42.275500000000001</v>
      </c>
      <c r="M602">
        <v>2036.8196399999999</v>
      </c>
      <c r="N602">
        <v>29.785990000000002</v>
      </c>
      <c r="O602">
        <v>2035.59157</v>
      </c>
      <c r="P602">
        <v>33.090519999999998</v>
      </c>
      <c r="Q602">
        <v>2034.5743399999999</v>
      </c>
      <c r="R602">
        <v>45.092239999999997</v>
      </c>
    </row>
    <row r="603" spans="1:18" x14ac:dyDescent="0.35">
      <c r="A603" s="20">
        <v>2037.8495</v>
      </c>
      <c r="B603">
        <v>31.565000000000001</v>
      </c>
      <c r="C603">
        <v>2036.8736100000001</v>
      </c>
      <c r="D603">
        <v>37.307920000000003</v>
      </c>
      <c r="E603">
        <v>2035.8472400000001</v>
      </c>
      <c r="F603">
        <v>48.26502</v>
      </c>
      <c r="G603">
        <v>2035.08422</v>
      </c>
      <c r="H603">
        <v>27.26238</v>
      </c>
      <c r="I603">
        <v>2033.9905200000001</v>
      </c>
      <c r="J603">
        <v>29.237660000000002</v>
      </c>
      <c r="K603">
        <v>2033.0613699999999</v>
      </c>
      <c r="L603">
        <v>42.217370000000003</v>
      </c>
      <c r="M603">
        <v>2036.87059</v>
      </c>
      <c r="N603">
        <v>29.747820000000001</v>
      </c>
      <c r="O603">
        <v>2035.6479300000001</v>
      </c>
      <c r="P603">
        <v>33.046399999999998</v>
      </c>
      <c r="Q603">
        <v>2034.6272200000001</v>
      </c>
      <c r="R603">
        <v>45.03293</v>
      </c>
    </row>
    <row r="604" spans="1:18" x14ac:dyDescent="0.35">
      <c r="A604" s="20">
        <v>2037.8968299999999</v>
      </c>
      <c r="B604">
        <v>31.52647</v>
      </c>
      <c r="C604">
        <v>2036.92776</v>
      </c>
      <c r="D604">
        <v>37.270580000000002</v>
      </c>
      <c r="E604">
        <v>2035.89663</v>
      </c>
      <c r="F604">
        <v>48.209159999999997</v>
      </c>
      <c r="G604">
        <v>2035.13627</v>
      </c>
      <c r="H604">
        <v>27.22025</v>
      </c>
      <c r="I604">
        <v>2034.0441499999999</v>
      </c>
      <c r="J604">
        <v>29.18282</v>
      </c>
      <c r="K604">
        <v>2033.12085</v>
      </c>
      <c r="L604">
        <v>42.159350000000003</v>
      </c>
      <c r="M604">
        <v>2036.92156</v>
      </c>
      <c r="N604">
        <v>29.709669999999999</v>
      </c>
      <c r="O604">
        <v>2035.70435</v>
      </c>
      <c r="P604">
        <v>33.00235</v>
      </c>
      <c r="Q604">
        <v>2034.6801499999999</v>
      </c>
      <c r="R604">
        <v>44.973669999999998</v>
      </c>
    </row>
    <row r="605" spans="1:18" x14ac:dyDescent="0.35">
      <c r="A605" s="20">
        <v>2037.94418</v>
      </c>
      <c r="B605">
        <v>31.487970000000001</v>
      </c>
      <c r="C605">
        <v>2036.98197</v>
      </c>
      <c r="D605">
        <v>37.233289999999997</v>
      </c>
      <c r="E605">
        <v>2035.94605</v>
      </c>
      <c r="F605">
        <v>48.153350000000003</v>
      </c>
      <c r="G605">
        <v>2035.18833</v>
      </c>
      <c r="H605">
        <v>27.178159999999998</v>
      </c>
      <c r="I605">
        <v>2034.0978399999999</v>
      </c>
      <c r="J605">
        <v>29.128050000000002</v>
      </c>
      <c r="K605">
        <v>2033.1804299999999</v>
      </c>
      <c r="L605">
        <v>42.101419999999997</v>
      </c>
      <c r="M605">
        <v>2036.97253</v>
      </c>
      <c r="N605">
        <v>29.67155</v>
      </c>
      <c r="O605">
        <v>2035.7608499999999</v>
      </c>
      <c r="P605">
        <v>32.958370000000002</v>
      </c>
      <c r="Q605">
        <v>2034.7331300000001</v>
      </c>
      <c r="R605">
        <v>44.914450000000002</v>
      </c>
    </row>
    <row r="606" spans="1:18" x14ac:dyDescent="0.35">
      <c r="A606" s="20">
        <v>2037.99153</v>
      </c>
      <c r="B606">
        <v>31.449490000000001</v>
      </c>
      <c r="C606">
        <v>2037.0362299999999</v>
      </c>
      <c r="D606">
        <v>37.19605</v>
      </c>
      <c r="E606">
        <v>2035.9955299999999</v>
      </c>
      <c r="F606">
        <v>48.097580000000001</v>
      </c>
      <c r="G606">
        <v>2035.2404100000001</v>
      </c>
      <c r="H606">
        <v>27.136099999999999</v>
      </c>
      <c r="I606">
        <v>2034.1515899999999</v>
      </c>
      <c r="J606">
        <v>29.073340000000002</v>
      </c>
      <c r="K606">
        <v>2033.2401</v>
      </c>
      <c r="L606">
        <v>42.043590000000002</v>
      </c>
      <c r="M606">
        <v>2037.02351</v>
      </c>
      <c r="N606">
        <v>29.63345</v>
      </c>
      <c r="O606">
        <v>2035.8174100000001</v>
      </c>
      <c r="P606">
        <v>32.914450000000002</v>
      </c>
      <c r="Q606">
        <v>2034.7861600000001</v>
      </c>
      <c r="R606">
        <v>44.85528</v>
      </c>
    </row>
    <row r="607" spans="1:18" x14ac:dyDescent="0.35">
      <c r="A607" s="20">
        <v>2038.03889</v>
      </c>
      <c r="B607">
        <v>31.41104</v>
      </c>
      <c r="C607">
        <v>2037.0905499999999</v>
      </c>
      <c r="D607">
        <v>37.15887</v>
      </c>
      <c r="E607">
        <v>2036.0450499999999</v>
      </c>
      <c r="F607">
        <v>48.041849999999997</v>
      </c>
      <c r="G607">
        <v>2035.29251</v>
      </c>
      <c r="H607">
        <v>27.094080000000002</v>
      </c>
      <c r="I607">
        <v>2034.20542</v>
      </c>
      <c r="J607">
        <v>29.018699999999999</v>
      </c>
      <c r="K607">
        <v>2033.2998700000001</v>
      </c>
      <c r="L607">
        <v>41.985860000000002</v>
      </c>
      <c r="M607">
        <v>2037.0745099999999</v>
      </c>
      <c r="N607">
        <v>29.595369999999999</v>
      </c>
      <c r="O607">
        <v>2035.8740399999999</v>
      </c>
      <c r="P607">
        <v>32.870600000000003</v>
      </c>
      <c r="Q607">
        <v>2034.83924</v>
      </c>
      <c r="R607">
        <v>44.79616</v>
      </c>
    </row>
    <row r="608" spans="1:18" x14ac:dyDescent="0.35">
      <c r="A608" s="20">
        <v>2038.08626</v>
      </c>
      <c r="B608">
        <v>31.372610000000002</v>
      </c>
      <c r="C608">
        <v>2037.14492</v>
      </c>
      <c r="D608">
        <v>37.121749999999999</v>
      </c>
      <c r="E608">
        <v>2036.0946100000001</v>
      </c>
      <c r="F608">
        <v>47.986170000000001</v>
      </c>
      <c r="G608">
        <v>2035.3446300000001</v>
      </c>
      <c r="H608">
        <v>27.05208</v>
      </c>
      <c r="I608">
        <v>2034.2593099999999</v>
      </c>
      <c r="J608">
        <v>28.964120000000001</v>
      </c>
      <c r="K608">
        <v>2033.3597400000001</v>
      </c>
      <c r="L608">
        <v>41.928220000000003</v>
      </c>
      <c r="M608">
        <v>2037.1255100000001</v>
      </c>
      <c r="N608">
        <v>29.557320000000001</v>
      </c>
      <c r="O608">
        <v>2035.93074</v>
      </c>
      <c r="P608">
        <v>32.826819999999998</v>
      </c>
      <c r="Q608">
        <v>2034.8923600000001</v>
      </c>
      <c r="R608">
        <v>44.737079999999999</v>
      </c>
    </row>
    <row r="609" spans="1:18" x14ac:dyDescent="0.35">
      <c r="A609" s="20">
        <v>2038.13365</v>
      </c>
      <c r="B609">
        <v>31.334199999999999</v>
      </c>
      <c r="C609">
        <v>2037.1993500000001</v>
      </c>
      <c r="D609">
        <v>37.084670000000003</v>
      </c>
      <c r="E609">
        <v>2036.1442099999999</v>
      </c>
      <c r="F609">
        <v>47.930520000000001</v>
      </c>
      <c r="G609">
        <v>2035.3967600000001</v>
      </c>
      <c r="H609">
        <v>27.01013</v>
      </c>
      <c r="I609">
        <v>2034.3132700000001</v>
      </c>
      <c r="J609">
        <v>28.909610000000001</v>
      </c>
      <c r="K609">
        <v>2033.4196999999999</v>
      </c>
      <c r="L609">
        <v>41.87068</v>
      </c>
      <c r="M609">
        <v>2037.17653</v>
      </c>
      <c r="N609">
        <v>29.519290000000002</v>
      </c>
      <c r="O609">
        <v>2035.9875</v>
      </c>
      <c r="P609">
        <v>32.783110000000001</v>
      </c>
      <c r="Q609">
        <v>2034.9455399999999</v>
      </c>
      <c r="R609">
        <v>44.678049999999999</v>
      </c>
    </row>
    <row r="610" spans="1:18" x14ac:dyDescent="0.35">
      <c r="A610" s="20">
        <v>2038.1810399999999</v>
      </c>
      <c r="B610">
        <v>31.295819999999999</v>
      </c>
      <c r="C610">
        <v>2037.2538300000001</v>
      </c>
      <c r="D610">
        <v>37.047649999999997</v>
      </c>
      <c r="E610">
        <v>2036.1938600000001</v>
      </c>
      <c r="F610">
        <v>47.87491</v>
      </c>
      <c r="G610">
        <v>2035.4489100000001</v>
      </c>
      <c r="H610">
        <v>26.968209999999999</v>
      </c>
      <c r="I610">
        <v>2034.3672899999999</v>
      </c>
      <c r="J610">
        <v>28.855160000000001</v>
      </c>
      <c r="K610">
        <v>2033.47975</v>
      </c>
      <c r="L610">
        <v>41.81324</v>
      </c>
      <c r="M610">
        <v>2037.2275500000001</v>
      </c>
      <c r="N610">
        <v>29.481290000000001</v>
      </c>
      <c r="O610">
        <v>2036.0443299999999</v>
      </c>
      <c r="P610">
        <v>32.739460000000001</v>
      </c>
      <c r="Q610">
        <v>2034.9987599999999</v>
      </c>
      <c r="R610">
        <v>44.619059999999998</v>
      </c>
    </row>
    <row r="611" spans="1:18" x14ac:dyDescent="0.35">
      <c r="A611" s="20">
        <v>2038.2284500000001</v>
      </c>
      <c r="B611">
        <v>31.257459999999998</v>
      </c>
      <c r="C611">
        <v>2037.30837</v>
      </c>
      <c r="D611">
        <v>37.010689999999997</v>
      </c>
      <c r="E611">
        <v>2036.2435599999999</v>
      </c>
      <c r="F611">
        <v>47.819339999999997</v>
      </c>
      <c r="G611">
        <v>2035.50108</v>
      </c>
      <c r="H611">
        <v>26.92632</v>
      </c>
      <c r="I611">
        <v>2034.42138</v>
      </c>
      <c r="J611">
        <v>28.80078</v>
      </c>
      <c r="K611">
        <v>2033.53991</v>
      </c>
      <c r="L611">
        <v>41.755890000000001</v>
      </c>
      <c r="M611">
        <v>2037.2785899999999</v>
      </c>
      <c r="N611">
        <v>29.44331</v>
      </c>
      <c r="O611">
        <v>2036.10123</v>
      </c>
      <c r="P611">
        <v>32.695880000000002</v>
      </c>
      <c r="Q611">
        <v>2035.0520300000001</v>
      </c>
      <c r="R611">
        <v>44.560119999999998</v>
      </c>
    </row>
    <row r="612" spans="1:18" x14ac:dyDescent="0.35">
      <c r="A612" s="20">
        <v>2038.2758699999999</v>
      </c>
      <c r="B612">
        <v>31.21912</v>
      </c>
      <c r="C612">
        <v>2037.36295</v>
      </c>
      <c r="D612">
        <v>36.973770000000002</v>
      </c>
      <c r="E612">
        <v>2036.2932900000001</v>
      </c>
      <c r="F612">
        <v>47.763820000000003</v>
      </c>
      <c r="G612">
        <v>2035.5532599999999</v>
      </c>
      <c r="H612">
        <v>26.88447</v>
      </c>
      <c r="I612">
        <v>2034.4755399999999</v>
      </c>
      <c r="J612">
        <v>28.746459999999999</v>
      </c>
      <c r="K612">
        <v>2033.60015</v>
      </c>
      <c r="L612">
        <v>41.698630000000001</v>
      </c>
      <c r="M612">
        <v>2037.3296399999999</v>
      </c>
      <c r="N612">
        <v>29.405360000000002</v>
      </c>
      <c r="O612">
        <v>2036.1581900000001</v>
      </c>
      <c r="P612">
        <v>32.652360000000002</v>
      </c>
      <c r="Q612">
        <v>2035.10535</v>
      </c>
      <c r="R612">
        <v>44.501220000000004</v>
      </c>
    </row>
    <row r="613" spans="1:18" x14ac:dyDescent="0.35">
      <c r="A613" s="20">
        <v>2038.3233</v>
      </c>
      <c r="B613">
        <v>31.180810000000001</v>
      </c>
      <c r="C613">
        <v>2037.41759</v>
      </c>
      <c r="D613">
        <v>36.936909999999997</v>
      </c>
      <c r="E613">
        <v>2036.3430699999999</v>
      </c>
      <c r="F613">
        <v>47.708329999999997</v>
      </c>
      <c r="G613">
        <v>2035.60547</v>
      </c>
      <c r="H613">
        <v>26.842649999999999</v>
      </c>
      <c r="I613">
        <v>2034.5297599999999</v>
      </c>
      <c r="J613">
        <v>28.6922</v>
      </c>
      <c r="K613">
        <v>2033.66049</v>
      </c>
      <c r="L613">
        <v>41.641469999999998</v>
      </c>
      <c r="M613">
        <v>2037.38069</v>
      </c>
      <c r="N613">
        <v>29.367429999999999</v>
      </c>
      <c r="O613">
        <v>2036.2152100000001</v>
      </c>
      <c r="P613">
        <v>32.608899999999998</v>
      </c>
      <c r="Q613">
        <v>2035.1587099999999</v>
      </c>
      <c r="R613">
        <v>44.442369999999997</v>
      </c>
    </row>
    <row r="614" spans="1:18" x14ac:dyDescent="0.35">
      <c r="A614" s="20">
        <v>2038.3707400000001</v>
      </c>
      <c r="B614">
        <v>31.142530000000001</v>
      </c>
      <c r="C614">
        <v>2037.47228</v>
      </c>
      <c r="D614">
        <v>36.900100000000002</v>
      </c>
      <c r="E614">
        <v>2036.3929000000001</v>
      </c>
      <c r="F614">
        <v>47.652889999999999</v>
      </c>
      <c r="G614">
        <v>2035.65769</v>
      </c>
      <c r="H614">
        <v>26.80087</v>
      </c>
      <c r="I614">
        <v>2034.5840499999999</v>
      </c>
      <c r="J614">
        <v>28.638010000000001</v>
      </c>
      <c r="K614">
        <v>2033.72092</v>
      </c>
      <c r="L614">
        <v>41.584400000000002</v>
      </c>
      <c r="M614">
        <v>2037.4317599999999</v>
      </c>
      <c r="N614">
        <v>29.329519999999999</v>
      </c>
      <c r="O614">
        <v>2036.2723000000001</v>
      </c>
      <c r="P614">
        <v>32.565510000000003</v>
      </c>
      <c r="Q614">
        <v>2035.2121199999999</v>
      </c>
      <c r="R614">
        <v>44.383569999999999</v>
      </c>
    </row>
    <row r="615" spans="1:18" x14ac:dyDescent="0.35">
      <c r="A615" s="20">
        <v>2038.4182000000001</v>
      </c>
      <c r="B615">
        <v>31.10426</v>
      </c>
      <c r="C615">
        <v>2037.52703</v>
      </c>
      <c r="D615">
        <v>36.863329999999998</v>
      </c>
      <c r="E615">
        <v>2036.4427700000001</v>
      </c>
      <c r="F615">
        <v>47.597479999999997</v>
      </c>
      <c r="G615">
        <v>2035.70993</v>
      </c>
      <c r="H615">
        <v>26.759119999999999</v>
      </c>
      <c r="I615">
        <v>2034.6384</v>
      </c>
      <c r="J615">
        <v>28.58389</v>
      </c>
      <c r="K615">
        <v>2033.78144</v>
      </c>
      <c r="L615">
        <v>41.527419999999999</v>
      </c>
      <c r="M615">
        <v>2037.4828399999999</v>
      </c>
      <c r="N615">
        <v>29.291640000000001</v>
      </c>
      <c r="O615">
        <v>2036.32945</v>
      </c>
      <c r="P615">
        <v>32.522179999999999</v>
      </c>
      <c r="Q615">
        <v>2035.26558</v>
      </c>
      <c r="R615">
        <v>44.324800000000003</v>
      </c>
    </row>
    <row r="616" spans="1:18" x14ac:dyDescent="0.35">
      <c r="A616" s="20">
        <v>2038.4656600000001</v>
      </c>
      <c r="B616">
        <v>31.066030000000001</v>
      </c>
      <c r="C616">
        <v>2037.5818200000001</v>
      </c>
      <c r="D616">
        <v>36.826619999999998</v>
      </c>
      <c r="E616">
        <v>2036.4926800000001</v>
      </c>
      <c r="F616">
        <v>47.542119999999997</v>
      </c>
      <c r="G616">
        <v>2035.7621899999999</v>
      </c>
      <c r="H616">
        <v>26.717410000000001</v>
      </c>
      <c r="I616">
        <v>2034.69282</v>
      </c>
      <c r="J616">
        <v>28.529820000000001</v>
      </c>
      <c r="K616">
        <v>2033.8420599999999</v>
      </c>
      <c r="L616">
        <v>41.470529999999997</v>
      </c>
      <c r="M616">
        <v>2037.5339300000001</v>
      </c>
      <c r="N616">
        <v>29.253779999999999</v>
      </c>
      <c r="O616">
        <v>2036.3866599999999</v>
      </c>
      <c r="P616">
        <v>32.478909999999999</v>
      </c>
      <c r="Q616">
        <v>2035.31909</v>
      </c>
      <c r="R616">
        <v>44.266089999999998</v>
      </c>
    </row>
    <row r="617" spans="1:18" x14ac:dyDescent="0.35">
      <c r="A617" s="20">
        <v>2038.51314</v>
      </c>
      <c r="B617">
        <v>31.027819999999998</v>
      </c>
      <c r="C617">
        <v>2037.6366700000001</v>
      </c>
      <c r="D617">
        <v>36.789960000000001</v>
      </c>
      <c r="E617">
        <v>2036.5426299999999</v>
      </c>
      <c r="F617">
        <v>47.486800000000002</v>
      </c>
      <c r="G617">
        <v>2035.81447</v>
      </c>
      <c r="H617">
        <v>26.675740000000001</v>
      </c>
      <c r="I617">
        <v>2034.74731</v>
      </c>
      <c r="J617">
        <v>28.475819999999999</v>
      </c>
      <c r="K617">
        <v>2033.9027599999999</v>
      </c>
      <c r="L617">
        <v>41.413730000000001</v>
      </c>
      <c r="M617">
        <v>2037.58503</v>
      </c>
      <c r="N617">
        <v>29.215949999999999</v>
      </c>
      <c r="O617">
        <v>2036.4439400000001</v>
      </c>
      <c r="P617">
        <v>32.43571</v>
      </c>
      <c r="Q617">
        <v>2035.37264</v>
      </c>
      <c r="R617">
        <v>44.207419999999999</v>
      </c>
    </row>
    <row r="618" spans="1:18" x14ac:dyDescent="0.35">
      <c r="A618" s="20">
        <v>2038.5606299999999</v>
      </c>
      <c r="B618">
        <v>30.989629999999998</v>
      </c>
      <c r="C618">
        <v>2037.69156</v>
      </c>
      <c r="D618">
        <v>36.753349999999998</v>
      </c>
      <c r="E618">
        <v>2036.5926300000001</v>
      </c>
      <c r="F618">
        <v>47.431519999999999</v>
      </c>
      <c r="G618">
        <v>2035.8667600000001</v>
      </c>
      <c r="H618">
        <v>26.6341</v>
      </c>
      <c r="I618">
        <v>2034.8018500000001</v>
      </c>
      <c r="J618">
        <v>28.421890000000001</v>
      </c>
      <c r="K618">
        <v>2033.9635499999999</v>
      </c>
      <c r="L618">
        <v>41.357030000000002</v>
      </c>
      <c r="M618">
        <v>2037.6361400000001</v>
      </c>
      <c r="N618">
        <v>29.178139999999999</v>
      </c>
      <c r="O618">
        <v>2036.50128</v>
      </c>
      <c r="P618">
        <v>32.392560000000003</v>
      </c>
      <c r="Q618">
        <v>2035.42624</v>
      </c>
      <c r="R618">
        <v>44.148789999999998</v>
      </c>
    </row>
    <row r="619" spans="1:18" x14ac:dyDescent="0.35">
      <c r="A619" s="20">
        <v>2038.6081300000001</v>
      </c>
      <c r="B619">
        <v>30.95147</v>
      </c>
      <c r="C619">
        <v>2037.7465099999999</v>
      </c>
      <c r="D619">
        <v>36.716790000000003</v>
      </c>
      <c r="E619">
        <v>2036.64267</v>
      </c>
      <c r="F619">
        <v>47.376269999999998</v>
      </c>
      <c r="G619">
        <v>2035.9190699999999</v>
      </c>
      <c r="H619">
        <v>26.592500000000001</v>
      </c>
      <c r="I619">
        <v>2034.8564699999999</v>
      </c>
      <c r="J619">
        <v>28.368010000000002</v>
      </c>
      <c r="K619">
        <v>2034.0244399999999</v>
      </c>
      <c r="L619">
        <v>41.300409999999999</v>
      </c>
      <c r="M619">
        <v>2037.6872599999999</v>
      </c>
      <c r="N619">
        <v>29.140350000000002</v>
      </c>
      <c r="O619">
        <v>2036.5586800000001</v>
      </c>
      <c r="P619">
        <v>32.34948</v>
      </c>
      <c r="Q619">
        <v>2035.4798900000001</v>
      </c>
      <c r="R619">
        <v>44.090209999999999</v>
      </c>
    </row>
    <row r="620" spans="1:18" x14ac:dyDescent="0.35">
      <c r="A620" s="20">
        <v>2038.6556399999999</v>
      </c>
      <c r="B620">
        <v>30.913329999999998</v>
      </c>
      <c r="C620">
        <v>2037.8015</v>
      </c>
      <c r="D620">
        <v>36.68027</v>
      </c>
      <c r="E620">
        <v>2036.6927599999999</v>
      </c>
      <c r="F620">
        <v>47.321069999999999</v>
      </c>
      <c r="G620">
        <v>2035.9714100000001</v>
      </c>
      <c r="H620">
        <v>26.550940000000001</v>
      </c>
      <c r="I620">
        <v>2034.9111399999999</v>
      </c>
      <c r="J620">
        <v>28.3142</v>
      </c>
      <c r="K620">
        <v>2034.0854099999999</v>
      </c>
      <c r="L620">
        <v>41.243879999999997</v>
      </c>
      <c r="M620">
        <v>2037.73839</v>
      </c>
      <c r="N620">
        <v>29.102589999999999</v>
      </c>
      <c r="O620">
        <v>2036.6161300000001</v>
      </c>
      <c r="P620">
        <v>32.306460000000001</v>
      </c>
      <c r="Q620">
        <v>2035.53358</v>
      </c>
      <c r="R620">
        <v>44.031680000000001</v>
      </c>
    </row>
    <row r="621" spans="1:18" x14ac:dyDescent="0.35">
      <c r="A621" s="20">
        <v>2038.70316</v>
      </c>
      <c r="B621">
        <v>30.875219999999999</v>
      </c>
      <c r="C621">
        <v>2037.85654</v>
      </c>
      <c r="D621">
        <v>36.643810000000002</v>
      </c>
      <c r="E621">
        <v>2036.74289</v>
      </c>
      <c r="F621">
        <v>47.265909999999998</v>
      </c>
      <c r="G621">
        <v>2036.02376</v>
      </c>
      <c r="H621">
        <v>26.509419999999999</v>
      </c>
      <c r="I621">
        <v>2034.96588</v>
      </c>
      <c r="J621">
        <v>28.260459999999998</v>
      </c>
      <c r="K621">
        <v>2034.1464699999999</v>
      </c>
      <c r="L621">
        <v>41.187440000000002</v>
      </c>
      <c r="M621">
        <v>2037.78953</v>
      </c>
      <c r="N621">
        <v>29.064859999999999</v>
      </c>
      <c r="O621">
        <v>2036.67365</v>
      </c>
      <c r="P621">
        <v>32.263489999999997</v>
      </c>
      <c r="Q621">
        <v>2035.5873200000001</v>
      </c>
      <c r="R621">
        <v>43.973190000000002</v>
      </c>
    </row>
    <row r="622" spans="1:18" x14ac:dyDescent="0.35">
      <c r="A622" s="20">
        <v>2038.7507000000001</v>
      </c>
      <c r="B622">
        <v>30.837129999999998</v>
      </c>
      <c r="C622">
        <v>2037.9116300000001</v>
      </c>
      <c r="D622">
        <v>36.607390000000002</v>
      </c>
      <c r="E622">
        <v>2036.79306</v>
      </c>
      <c r="F622">
        <v>47.210790000000003</v>
      </c>
      <c r="G622">
        <v>2036.0761299999999</v>
      </c>
      <c r="H622">
        <v>26.467929999999999</v>
      </c>
      <c r="I622">
        <v>2035.0206800000001</v>
      </c>
      <c r="J622">
        <v>28.206769999999999</v>
      </c>
      <c r="K622">
        <v>2034.2076199999999</v>
      </c>
      <c r="L622">
        <v>41.13109</v>
      </c>
      <c r="M622">
        <v>2037.84068</v>
      </c>
      <c r="N622">
        <v>29.027149999999999</v>
      </c>
      <c r="O622">
        <v>2036.7312300000001</v>
      </c>
      <c r="P622">
        <v>32.220590000000001</v>
      </c>
      <c r="Q622">
        <v>2035.64111</v>
      </c>
      <c r="R622">
        <v>43.914740000000002</v>
      </c>
    </row>
    <row r="623" spans="1:18" x14ac:dyDescent="0.35">
      <c r="A623" s="20">
        <v>2038.7982500000001</v>
      </c>
      <c r="B623">
        <v>30.79907</v>
      </c>
      <c r="C623">
        <v>2037.96677</v>
      </c>
      <c r="D623">
        <v>36.571010000000001</v>
      </c>
      <c r="E623">
        <v>2036.8432700000001</v>
      </c>
      <c r="F623">
        <v>47.155709999999999</v>
      </c>
      <c r="G623">
        <v>2036.12852</v>
      </c>
      <c r="H623">
        <v>26.426480000000002</v>
      </c>
      <c r="I623">
        <v>2035.07555</v>
      </c>
      <c r="J623">
        <v>28.15315</v>
      </c>
      <c r="K623">
        <v>2034.2688499999999</v>
      </c>
      <c r="L623">
        <v>41.074820000000003</v>
      </c>
      <c r="M623">
        <v>2037.89185</v>
      </c>
      <c r="N623">
        <v>28.989460000000001</v>
      </c>
      <c r="O623">
        <v>2036.7888700000001</v>
      </c>
      <c r="P623">
        <v>32.17774</v>
      </c>
      <c r="Q623">
        <v>2035.6949400000001</v>
      </c>
      <c r="R623">
        <v>43.856340000000003</v>
      </c>
    </row>
    <row r="624" spans="1:18" x14ac:dyDescent="0.35">
      <c r="A624" s="20">
        <v>2038.84582</v>
      </c>
      <c r="B624">
        <v>30.761040000000001</v>
      </c>
      <c r="C624">
        <v>2038.02196</v>
      </c>
      <c r="D624">
        <v>36.534689999999998</v>
      </c>
      <c r="E624">
        <v>2036.8935300000001</v>
      </c>
      <c r="F624">
        <v>47.100679999999997</v>
      </c>
      <c r="G624">
        <v>2036.18093</v>
      </c>
      <c r="H624">
        <v>26.385069999999999</v>
      </c>
      <c r="I624">
        <v>2035.13048</v>
      </c>
      <c r="J624">
        <v>28.099589999999999</v>
      </c>
      <c r="K624">
        <v>2034.33017</v>
      </c>
      <c r="L624">
        <v>41.018639999999998</v>
      </c>
      <c r="M624">
        <v>2037.9430199999999</v>
      </c>
      <c r="N624">
        <v>28.951799999999999</v>
      </c>
      <c r="O624">
        <v>2036.84656</v>
      </c>
      <c r="P624">
        <v>32.13496</v>
      </c>
      <c r="Q624">
        <v>2035.74882</v>
      </c>
      <c r="R624">
        <v>43.797980000000003</v>
      </c>
    </row>
    <row r="625" spans="1:18" x14ac:dyDescent="0.35">
      <c r="A625" s="20">
        <v>2038.89339</v>
      </c>
      <c r="B625">
        <v>30.723030000000001</v>
      </c>
      <c r="C625">
        <v>2038.07719</v>
      </c>
      <c r="D625">
        <v>36.49841</v>
      </c>
      <c r="E625">
        <v>2036.9438299999999</v>
      </c>
      <c r="F625">
        <v>47.045679999999997</v>
      </c>
      <c r="G625">
        <v>2036.23335</v>
      </c>
      <c r="H625">
        <v>26.343689999999999</v>
      </c>
      <c r="I625">
        <v>2035.1854699999999</v>
      </c>
      <c r="J625">
        <v>28.04609</v>
      </c>
      <c r="K625">
        <v>2034.39158</v>
      </c>
      <c r="L625">
        <v>40.962539999999997</v>
      </c>
      <c r="M625">
        <v>2037.9942100000001</v>
      </c>
      <c r="N625">
        <v>28.914159999999999</v>
      </c>
      <c r="O625">
        <v>2036.9043200000001</v>
      </c>
      <c r="P625">
        <v>32.092230000000001</v>
      </c>
      <c r="Q625">
        <v>2035.8027500000001</v>
      </c>
      <c r="R625">
        <v>43.739669999999997</v>
      </c>
    </row>
    <row r="626" spans="1:18" x14ac:dyDescent="0.35">
      <c r="A626" s="20">
        <v>2038.9409800000001</v>
      </c>
      <c r="B626">
        <v>30.68505</v>
      </c>
      <c r="C626">
        <v>2038.13247</v>
      </c>
      <c r="D626">
        <v>36.46217</v>
      </c>
      <c r="E626">
        <v>2036.9941699999999</v>
      </c>
      <c r="F626">
        <v>46.990720000000003</v>
      </c>
      <c r="G626">
        <v>2036.2858000000001</v>
      </c>
      <c r="H626">
        <v>26.30236</v>
      </c>
      <c r="I626">
        <v>2035.24053</v>
      </c>
      <c r="J626">
        <v>27.992650000000001</v>
      </c>
      <c r="K626">
        <v>2034.45307</v>
      </c>
      <c r="L626">
        <v>40.90654</v>
      </c>
      <c r="M626">
        <v>2038.0454099999999</v>
      </c>
      <c r="N626">
        <v>28.876550000000002</v>
      </c>
      <c r="O626">
        <v>2036.9621299999999</v>
      </c>
      <c r="P626">
        <v>32.049550000000004</v>
      </c>
      <c r="Q626">
        <v>2035.85672</v>
      </c>
      <c r="R626">
        <v>43.681399999999996</v>
      </c>
    </row>
    <row r="627" spans="1:18" x14ac:dyDescent="0.35">
      <c r="A627" s="20">
        <v>2038.98858</v>
      </c>
      <c r="B627">
        <v>30.647089999999999</v>
      </c>
      <c r="C627">
        <v>2038.1877899999999</v>
      </c>
      <c r="D627">
        <v>36.425980000000003</v>
      </c>
      <c r="E627">
        <v>2037.04456</v>
      </c>
      <c r="F627">
        <v>46.9358</v>
      </c>
      <c r="G627">
        <v>2036.33827</v>
      </c>
      <c r="H627">
        <v>26.261060000000001</v>
      </c>
      <c r="I627">
        <v>2035.29565</v>
      </c>
      <c r="J627">
        <v>27.93927</v>
      </c>
      <c r="K627">
        <v>2034.5146400000001</v>
      </c>
      <c r="L627">
        <v>40.850610000000003</v>
      </c>
      <c r="M627">
        <v>2038.09662</v>
      </c>
      <c r="N627">
        <v>28.83896</v>
      </c>
      <c r="O627">
        <v>2037.01999</v>
      </c>
      <c r="P627">
        <v>32.00694</v>
      </c>
      <c r="Q627">
        <v>2035.91074</v>
      </c>
      <c r="R627">
        <v>43.623170000000002</v>
      </c>
    </row>
    <row r="628" spans="1:18" x14ac:dyDescent="0.35">
      <c r="A628" s="20">
        <v>2039.03619</v>
      </c>
      <c r="B628">
        <v>30.609159999999999</v>
      </c>
      <c r="C628">
        <v>2038.24316</v>
      </c>
      <c r="D628">
        <v>36.38984</v>
      </c>
      <c r="E628">
        <v>2037.0949900000001</v>
      </c>
      <c r="F628">
        <v>46.880929999999999</v>
      </c>
      <c r="G628">
        <v>2036.39075</v>
      </c>
      <c r="H628">
        <v>26.219809999999999</v>
      </c>
      <c r="I628">
        <v>2035.3508300000001</v>
      </c>
      <c r="J628">
        <v>27.885960000000001</v>
      </c>
      <c r="K628">
        <v>2034.5762999999999</v>
      </c>
      <c r="L628">
        <v>40.79477</v>
      </c>
      <c r="M628">
        <v>2038.1478400000001</v>
      </c>
      <c r="N628">
        <v>28.801400000000001</v>
      </c>
      <c r="O628">
        <v>2037.0779199999999</v>
      </c>
      <c r="P628">
        <v>31.964379999999998</v>
      </c>
      <c r="Q628">
        <v>2035.9648</v>
      </c>
      <c r="R628">
        <v>43.564990000000002</v>
      </c>
    </row>
    <row r="629" spans="1:18" x14ac:dyDescent="0.35">
      <c r="A629" s="20">
        <v>2039.0838200000001</v>
      </c>
      <c r="B629">
        <v>30.571249999999999</v>
      </c>
      <c r="C629">
        <v>2038.2985799999999</v>
      </c>
      <c r="D629">
        <v>36.353740000000002</v>
      </c>
      <c r="E629">
        <v>2037.14546</v>
      </c>
      <c r="F629">
        <v>46.826090000000001</v>
      </c>
      <c r="G629">
        <v>2036.44326</v>
      </c>
      <c r="H629">
        <v>26.17859</v>
      </c>
      <c r="I629">
        <v>2035.40607</v>
      </c>
      <c r="J629">
        <v>27.832699999999999</v>
      </c>
      <c r="K629">
        <v>2034.63804</v>
      </c>
      <c r="L629">
        <v>40.73901</v>
      </c>
      <c r="M629">
        <v>2038.1990699999999</v>
      </c>
      <c r="N629">
        <v>28.763860000000001</v>
      </c>
      <c r="O629">
        <v>2037.1359</v>
      </c>
      <c r="P629">
        <v>31.921869999999998</v>
      </c>
      <c r="Q629">
        <v>2036.01891</v>
      </c>
      <c r="R629">
        <v>43.50685</v>
      </c>
    </row>
    <row r="630" spans="1:18" x14ac:dyDescent="0.35">
      <c r="A630" s="20">
        <v>2039.1314600000001</v>
      </c>
      <c r="B630">
        <v>30.533380000000001</v>
      </c>
      <c r="C630">
        <v>2038.3540399999999</v>
      </c>
      <c r="D630">
        <v>36.317680000000003</v>
      </c>
      <c r="E630">
        <v>2037.19597</v>
      </c>
      <c r="F630">
        <v>46.771299999999997</v>
      </c>
      <c r="G630">
        <v>2036.4957899999999</v>
      </c>
      <c r="H630">
        <v>26.137419999999999</v>
      </c>
      <c r="I630">
        <v>2035.46137</v>
      </c>
      <c r="J630">
        <v>27.779509999999998</v>
      </c>
      <c r="K630">
        <v>2034.6998599999999</v>
      </c>
      <c r="L630">
        <v>40.683329999999998</v>
      </c>
      <c r="M630">
        <v>2038.2503099999999</v>
      </c>
      <c r="N630">
        <v>28.72635</v>
      </c>
      <c r="O630">
        <v>2037.1939299999999</v>
      </c>
      <c r="P630">
        <v>31.87942</v>
      </c>
      <c r="Q630">
        <v>2036.0730599999999</v>
      </c>
      <c r="R630">
        <v>43.44876</v>
      </c>
    </row>
    <row r="631" spans="1:18" x14ac:dyDescent="0.35">
      <c r="A631" s="20">
        <v>2039.17912</v>
      </c>
      <c r="B631">
        <v>30.495529999999999</v>
      </c>
      <c r="C631">
        <v>2038.4095400000001</v>
      </c>
      <c r="D631">
        <v>36.281669999999998</v>
      </c>
      <c r="E631">
        <v>2037.2465299999999</v>
      </c>
      <c r="F631">
        <v>46.716540000000002</v>
      </c>
      <c r="G631">
        <v>2036.5483300000001</v>
      </c>
      <c r="H631">
        <v>26.09628</v>
      </c>
      <c r="I631">
        <v>2035.5167300000001</v>
      </c>
      <c r="J631">
        <v>27.726379999999999</v>
      </c>
      <c r="K631">
        <v>2034.7617700000001</v>
      </c>
      <c r="L631">
        <v>40.627740000000003</v>
      </c>
      <c r="M631">
        <v>2038.3015700000001</v>
      </c>
      <c r="N631">
        <v>28.688859999999998</v>
      </c>
      <c r="O631">
        <v>2037.2520199999999</v>
      </c>
      <c r="P631">
        <v>31.837019999999999</v>
      </c>
      <c r="Q631">
        <v>2036.12726</v>
      </c>
      <c r="R631">
        <v>43.390709999999999</v>
      </c>
    </row>
    <row r="632" spans="1:18" x14ac:dyDescent="0.35">
      <c r="A632" s="20">
        <v>2039.22678</v>
      </c>
      <c r="B632">
        <v>30.457699999999999</v>
      </c>
      <c r="C632">
        <v>2038.4650899999999</v>
      </c>
      <c r="D632">
        <v>36.245699999999999</v>
      </c>
      <c r="E632">
        <v>2037.2971299999999</v>
      </c>
      <c r="F632">
        <v>46.661830000000002</v>
      </c>
      <c r="G632">
        <v>2036.6008999999999</v>
      </c>
      <c r="H632">
        <v>26.05518</v>
      </c>
      <c r="I632">
        <v>2035.5721599999999</v>
      </c>
      <c r="J632">
        <v>27.673310000000001</v>
      </c>
      <c r="K632">
        <v>2034.82376</v>
      </c>
      <c r="L632">
        <v>40.572220000000002</v>
      </c>
      <c r="M632">
        <v>2038.35283</v>
      </c>
      <c r="N632">
        <v>28.651399999999999</v>
      </c>
      <c r="O632">
        <v>2037.31016</v>
      </c>
      <c r="P632">
        <v>31.79468</v>
      </c>
      <c r="Q632">
        <v>2036.1815099999999</v>
      </c>
      <c r="R632">
        <v>43.332700000000003</v>
      </c>
    </row>
    <row r="633" spans="1:18" x14ac:dyDescent="0.35">
      <c r="A633" s="20">
        <v>2039.2744600000001</v>
      </c>
      <c r="B633">
        <v>30.419910000000002</v>
      </c>
      <c r="C633">
        <v>2038.5206800000001</v>
      </c>
      <c r="D633">
        <v>36.209769999999999</v>
      </c>
      <c r="E633">
        <v>2037.3477700000001</v>
      </c>
      <c r="F633">
        <v>46.607149999999997</v>
      </c>
      <c r="G633">
        <v>2036.6534899999999</v>
      </c>
      <c r="H633">
        <v>26.014130000000002</v>
      </c>
      <c r="I633">
        <v>2035.6276499999999</v>
      </c>
      <c r="J633">
        <v>27.6203</v>
      </c>
      <c r="K633">
        <v>2034.88582</v>
      </c>
      <c r="L633">
        <v>40.51679</v>
      </c>
      <c r="M633">
        <v>2038.4041099999999</v>
      </c>
      <c r="N633">
        <v>28.613959999999999</v>
      </c>
      <c r="O633">
        <v>2037.3683599999999</v>
      </c>
      <c r="P633">
        <v>31.752389999999998</v>
      </c>
      <c r="Q633">
        <v>2036.2357999999999</v>
      </c>
      <c r="R633">
        <v>43.274740000000001</v>
      </c>
    </row>
    <row r="634" spans="1:18" x14ac:dyDescent="0.35">
      <c r="A634" s="20">
        <v>2039.3221599999999</v>
      </c>
      <c r="B634">
        <v>30.38214</v>
      </c>
      <c r="C634">
        <v>2038.5763199999999</v>
      </c>
      <c r="D634">
        <v>36.173879999999997</v>
      </c>
      <c r="E634">
        <v>2037.3984499999999</v>
      </c>
      <c r="F634">
        <v>46.552520000000001</v>
      </c>
      <c r="G634">
        <v>2036.7060899999999</v>
      </c>
      <c r="H634">
        <v>25.973109999999998</v>
      </c>
      <c r="I634">
        <v>2035.68319</v>
      </c>
      <c r="J634">
        <v>27.567350000000001</v>
      </c>
      <c r="K634">
        <v>2034.9479699999999</v>
      </c>
      <c r="L634">
        <v>40.461440000000003</v>
      </c>
      <c r="M634">
        <v>2038.4554000000001</v>
      </c>
      <c r="N634">
        <v>28.576540000000001</v>
      </c>
      <c r="O634">
        <v>2037.42661</v>
      </c>
      <c r="P634">
        <v>31.710149999999999</v>
      </c>
      <c r="Q634">
        <v>2036.2901300000001</v>
      </c>
      <c r="R634">
        <v>43.216819999999998</v>
      </c>
    </row>
    <row r="635" spans="1:18" x14ac:dyDescent="0.35">
      <c r="A635" s="20">
        <v>2039.36987</v>
      </c>
      <c r="B635">
        <v>30.344390000000001</v>
      </c>
      <c r="C635">
        <v>2038.6319900000001</v>
      </c>
      <c r="D635">
        <v>36.138030000000001</v>
      </c>
      <c r="E635">
        <v>2037.4491800000001</v>
      </c>
      <c r="F635">
        <v>46.497929999999997</v>
      </c>
      <c r="G635">
        <v>2036.75872</v>
      </c>
      <c r="H635">
        <v>25.93214</v>
      </c>
      <c r="I635">
        <v>2035.7388000000001</v>
      </c>
      <c r="J635">
        <v>27.51446</v>
      </c>
      <c r="K635">
        <v>2035.0101999999999</v>
      </c>
      <c r="L635">
        <v>40.40616</v>
      </c>
      <c r="M635">
        <v>2038.5066999999999</v>
      </c>
      <c r="N635">
        <v>28.539159999999999</v>
      </c>
      <c r="O635">
        <v>2037.4849099999999</v>
      </c>
      <c r="P635">
        <v>31.667960000000001</v>
      </c>
      <c r="Q635">
        <v>2036.3445099999999</v>
      </c>
      <c r="R635">
        <v>43.158949999999997</v>
      </c>
    </row>
    <row r="636" spans="1:18" x14ac:dyDescent="0.35">
      <c r="A636" s="20">
        <v>2039.41759</v>
      </c>
      <c r="B636">
        <v>30.30668</v>
      </c>
      <c r="C636">
        <v>2038.6877099999999</v>
      </c>
      <c r="D636">
        <v>36.102229999999999</v>
      </c>
      <c r="E636">
        <v>2037.4999499999999</v>
      </c>
      <c r="F636">
        <v>46.443379999999998</v>
      </c>
      <c r="G636">
        <v>2036.8113699999999</v>
      </c>
      <c r="H636">
        <v>25.891210000000001</v>
      </c>
      <c r="I636">
        <v>2035.79447</v>
      </c>
      <c r="J636">
        <v>27.46162</v>
      </c>
      <c r="K636">
        <v>2035.0725</v>
      </c>
      <c r="L636">
        <v>40.350969999999997</v>
      </c>
      <c r="M636">
        <v>2038.55801</v>
      </c>
      <c r="N636">
        <v>28.50179</v>
      </c>
      <c r="O636">
        <v>2037.5432699999999</v>
      </c>
      <c r="P636">
        <v>31.625830000000001</v>
      </c>
      <c r="Q636">
        <v>2036.3989300000001</v>
      </c>
      <c r="R636">
        <v>43.101109999999998</v>
      </c>
    </row>
    <row r="637" spans="1:18" x14ac:dyDescent="0.35">
      <c r="A637" s="20">
        <v>2039.46532</v>
      </c>
      <c r="B637">
        <v>30.268989999999999</v>
      </c>
      <c r="C637">
        <v>2038.7434699999999</v>
      </c>
      <c r="D637">
        <v>36.066459999999999</v>
      </c>
      <c r="E637">
        <v>2037.5507600000001</v>
      </c>
      <c r="F637">
        <v>46.388869999999997</v>
      </c>
      <c r="G637">
        <v>2036.8640399999999</v>
      </c>
      <c r="H637">
        <v>25.85032</v>
      </c>
      <c r="I637">
        <v>2035.8501900000001</v>
      </c>
      <c r="J637">
        <v>27.408850000000001</v>
      </c>
      <c r="K637">
        <v>2035.1348800000001</v>
      </c>
      <c r="L637">
        <v>40.295850000000002</v>
      </c>
      <c r="M637">
        <v>2038.60934</v>
      </c>
      <c r="N637">
        <v>28.464459999999999</v>
      </c>
      <c r="O637">
        <v>2037.60167</v>
      </c>
      <c r="P637">
        <v>31.583749999999998</v>
      </c>
      <c r="Q637">
        <v>2036.4534000000001</v>
      </c>
      <c r="R637">
        <v>43.043320000000001</v>
      </c>
    </row>
    <row r="638" spans="1:18" x14ac:dyDescent="0.35">
      <c r="A638" s="20">
        <v>2039.51307</v>
      </c>
      <c r="B638">
        <v>30.23133</v>
      </c>
      <c r="C638">
        <v>2038.79927</v>
      </c>
      <c r="D638">
        <v>36.030740000000002</v>
      </c>
      <c r="E638">
        <v>2037.6016099999999</v>
      </c>
      <c r="F638">
        <v>46.334389999999999</v>
      </c>
      <c r="G638">
        <v>2036.9167199999999</v>
      </c>
      <c r="H638">
        <v>25.809470000000001</v>
      </c>
      <c r="I638">
        <v>2035.90598</v>
      </c>
      <c r="J638">
        <v>27.35614</v>
      </c>
      <c r="K638">
        <v>2035.1973399999999</v>
      </c>
      <c r="L638">
        <v>40.240810000000003</v>
      </c>
      <c r="M638">
        <v>2038.66067</v>
      </c>
      <c r="N638">
        <v>28.427140000000001</v>
      </c>
      <c r="O638">
        <v>2037.66013</v>
      </c>
      <c r="P638">
        <v>31.541709999999998</v>
      </c>
      <c r="Q638">
        <v>2036.50791</v>
      </c>
      <c r="R638">
        <v>42.985579999999999</v>
      </c>
    </row>
    <row r="639" spans="1:18" x14ac:dyDescent="0.35">
      <c r="A639" s="20">
        <v>2039.5608400000001</v>
      </c>
      <c r="B639">
        <v>30.1937</v>
      </c>
      <c r="C639">
        <v>2038.85511</v>
      </c>
      <c r="D639">
        <v>35.995049999999999</v>
      </c>
      <c r="E639">
        <v>2037.6525099999999</v>
      </c>
      <c r="F639">
        <v>46.279960000000003</v>
      </c>
      <c r="G639">
        <v>2036.9694300000001</v>
      </c>
      <c r="H639">
        <v>25.768660000000001</v>
      </c>
      <c r="I639">
        <v>2035.96183</v>
      </c>
      <c r="J639">
        <v>27.30349</v>
      </c>
      <c r="K639">
        <v>2035.2598800000001</v>
      </c>
      <c r="L639">
        <v>40.185839999999999</v>
      </c>
      <c r="M639">
        <v>2038.7120199999999</v>
      </c>
      <c r="N639">
        <v>28.389849999999999</v>
      </c>
      <c r="O639">
        <v>2037.7186400000001</v>
      </c>
      <c r="P639">
        <v>31.49973</v>
      </c>
      <c r="Q639">
        <v>2036.5624700000001</v>
      </c>
      <c r="R639">
        <v>42.927880000000002</v>
      </c>
    </row>
    <row r="640" spans="1:18" x14ac:dyDescent="0.35">
      <c r="A640" s="20">
        <v>2039.60862</v>
      </c>
      <c r="B640">
        <v>30.156089999999999</v>
      </c>
      <c r="C640">
        <v>2038.9109900000001</v>
      </c>
      <c r="D640">
        <v>35.959400000000002</v>
      </c>
      <c r="E640">
        <v>2037.70344</v>
      </c>
      <c r="F640">
        <v>46.225569999999998</v>
      </c>
      <c r="G640">
        <v>2037.02217</v>
      </c>
      <c r="H640">
        <v>25.727900000000002</v>
      </c>
      <c r="I640">
        <v>2036.01773</v>
      </c>
      <c r="J640">
        <v>27.250889999999998</v>
      </c>
      <c r="K640">
        <v>2035.32249</v>
      </c>
      <c r="L640">
        <v>40.130949999999999</v>
      </c>
      <c r="M640">
        <v>2038.7633800000001</v>
      </c>
      <c r="N640">
        <v>28.352589999999999</v>
      </c>
      <c r="O640">
        <v>2037.77719</v>
      </c>
      <c r="P640">
        <v>31.457799999999999</v>
      </c>
      <c r="Q640">
        <v>2036.61707</v>
      </c>
      <c r="R640">
        <v>42.870220000000003</v>
      </c>
    </row>
    <row r="641" spans="1:18" x14ac:dyDescent="0.35">
      <c r="A641" s="20">
        <v>2039.6564100000001</v>
      </c>
      <c r="B641">
        <v>30.11852</v>
      </c>
      <c r="C641">
        <v>2038.9669100000001</v>
      </c>
      <c r="D641">
        <v>35.9238</v>
      </c>
      <c r="E641">
        <v>2037.75442</v>
      </c>
      <c r="F641">
        <v>46.171219999999998</v>
      </c>
      <c r="G641">
        <v>2037.07492</v>
      </c>
      <c r="H641">
        <v>25.687180000000001</v>
      </c>
      <c r="I641">
        <v>2036.0736999999999</v>
      </c>
      <c r="J641">
        <v>27.198360000000001</v>
      </c>
      <c r="K641">
        <v>2035.38518</v>
      </c>
      <c r="L641">
        <v>40.076140000000002</v>
      </c>
      <c r="M641">
        <v>2038.81475</v>
      </c>
      <c r="N641">
        <v>28.315359999999998</v>
      </c>
      <c r="O641">
        <v>2037.8358000000001</v>
      </c>
      <c r="P641">
        <v>31.41591</v>
      </c>
      <c r="Q641">
        <v>2036.6717200000001</v>
      </c>
      <c r="R641">
        <v>42.812600000000003</v>
      </c>
    </row>
    <row r="642" spans="1:18" x14ac:dyDescent="0.35">
      <c r="A642" s="20">
        <v>2039.7042100000001</v>
      </c>
      <c r="B642">
        <v>30.080970000000001</v>
      </c>
      <c r="C642">
        <v>2039.02287</v>
      </c>
      <c r="D642">
        <v>35.888219999999997</v>
      </c>
      <c r="E642">
        <v>2037.8054400000001</v>
      </c>
      <c r="F642">
        <v>46.11692</v>
      </c>
      <c r="G642">
        <v>2037.12769</v>
      </c>
      <c r="H642">
        <v>25.6465</v>
      </c>
      <c r="I642">
        <v>2036.1297199999999</v>
      </c>
      <c r="J642">
        <v>27.145879999999998</v>
      </c>
      <c r="K642">
        <v>2035.44795</v>
      </c>
      <c r="L642">
        <v>40.0214</v>
      </c>
      <c r="M642">
        <v>2038.8661300000001</v>
      </c>
      <c r="N642">
        <v>28.27814</v>
      </c>
      <c r="O642">
        <v>2037.89446</v>
      </c>
      <c r="P642">
        <v>31.37407</v>
      </c>
      <c r="Q642">
        <v>2036.72641</v>
      </c>
      <c r="R642">
        <v>42.755020000000002</v>
      </c>
    </row>
    <row r="643" spans="1:18" x14ac:dyDescent="0.35">
      <c r="A643" s="20">
        <v>2039.7520400000001</v>
      </c>
      <c r="B643">
        <v>30.04345</v>
      </c>
      <c r="C643">
        <v>2039.0788700000001</v>
      </c>
      <c r="D643">
        <v>35.852690000000003</v>
      </c>
      <c r="E643">
        <v>2037.8565000000001</v>
      </c>
      <c r="F643">
        <v>46.062649999999998</v>
      </c>
      <c r="G643">
        <v>2037.18049</v>
      </c>
      <c r="H643">
        <v>25.60586</v>
      </c>
      <c r="I643">
        <v>2036.1858</v>
      </c>
      <c r="J643">
        <v>27.09346</v>
      </c>
      <c r="K643">
        <v>2035.5107800000001</v>
      </c>
      <c r="L643">
        <v>39.966740000000001</v>
      </c>
      <c r="M643">
        <v>2038.9175299999999</v>
      </c>
      <c r="N643">
        <v>28.240960000000001</v>
      </c>
      <c r="O643">
        <v>2037.95316</v>
      </c>
      <c r="P643">
        <v>31.332280000000001</v>
      </c>
      <c r="Q643">
        <v>2036.7811400000001</v>
      </c>
      <c r="R643">
        <v>42.697490000000002</v>
      </c>
    </row>
    <row r="644" spans="1:18" x14ac:dyDescent="0.35">
      <c r="A644" s="20">
        <v>2039.7998700000001</v>
      </c>
      <c r="B644">
        <v>30.005960000000002</v>
      </c>
      <c r="C644">
        <v>2039.13491</v>
      </c>
      <c r="D644">
        <v>35.817189999999997</v>
      </c>
      <c r="E644">
        <v>2037.90761</v>
      </c>
      <c r="F644">
        <v>46.008420000000001</v>
      </c>
      <c r="G644">
        <v>2037.2333000000001</v>
      </c>
      <c r="H644">
        <v>25.565270000000002</v>
      </c>
      <c r="I644">
        <v>2036.2419400000001</v>
      </c>
      <c r="J644">
        <v>27.0411</v>
      </c>
      <c r="K644">
        <v>2035.5736899999999</v>
      </c>
      <c r="L644">
        <v>39.912149999999997</v>
      </c>
      <c r="M644">
        <v>2038.96894</v>
      </c>
      <c r="N644">
        <v>28.203800000000001</v>
      </c>
      <c r="O644">
        <v>2038.0119099999999</v>
      </c>
      <c r="P644">
        <v>31.29054</v>
      </c>
      <c r="Q644">
        <v>2036.83592</v>
      </c>
      <c r="R644">
        <v>42.64</v>
      </c>
    </row>
    <row r="645" spans="1:18" x14ac:dyDescent="0.35">
      <c r="A645" s="20">
        <v>2039.84772</v>
      </c>
      <c r="B645">
        <v>29.968489999999999</v>
      </c>
      <c r="C645">
        <v>2039.1909800000001</v>
      </c>
      <c r="D645">
        <v>35.781730000000003</v>
      </c>
      <c r="E645">
        <v>2037.95875</v>
      </c>
      <c r="F645">
        <v>45.954230000000003</v>
      </c>
      <c r="G645">
        <v>2037.2861399999999</v>
      </c>
      <c r="H645">
        <v>25.524719999999999</v>
      </c>
      <c r="I645">
        <v>2036.2981400000001</v>
      </c>
      <c r="J645">
        <v>26.988800000000001</v>
      </c>
      <c r="K645">
        <v>2035.6366800000001</v>
      </c>
      <c r="L645">
        <v>39.85763</v>
      </c>
      <c r="M645">
        <v>2039.02036</v>
      </c>
      <c r="N645">
        <v>28.16666</v>
      </c>
      <c r="O645">
        <v>2038.07071</v>
      </c>
      <c r="P645">
        <v>31.248840000000001</v>
      </c>
      <c r="Q645">
        <v>2036.8907400000001</v>
      </c>
      <c r="R645">
        <v>42.582549999999998</v>
      </c>
    </row>
    <row r="646" spans="1:18" x14ac:dyDescent="0.35">
      <c r="A646" s="20">
        <v>2039.8955900000001</v>
      </c>
      <c r="B646">
        <v>29.931059999999999</v>
      </c>
      <c r="C646">
        <v>2039.2470900000001</v>
      </c>
      <c r="D646">
        <v>35.746310000000001</v>
      </c>
      <c r="E646">
        <v>2038.0099399999999</v>
      </c>
      <c r="F646">
        <v>45.900080000000003</v>
      </c>
      <c r="G646">
        <v>2037.3389999999999</v>
      </c>
      <c r="H646">
        <v>25.484220000000001</v>
      </c>
      <c r="I646">
        <v>2036.3543999999999</v>
      </c>
      <c r="J646">
        <v>26.93656</v>
      </c>
      <c r="K646">
        <v>2035.69973</v>
      </c>
      <c r="L646">
        <v>39.803179999999998</v>
      </c>
      <c r="M646">
        <v>2039.07179</v>
      </c>
      <c r="N646">
        <v>28.129549999999998</v>
      </c>
      <c r="O646">
        <v>2038.1295600000001</v>
      </c>
      <c r="P646">
        <v>31.207190000000001</v>
      </c>
      <c r="Q646">
        <v>2036.9456</v>
      </c>
      <c r="R646">
        <v>42.525149999999996</v>
      </c>
    </row>
    <row r="647" spans="1:18" x14ac:dyDescent="0.35">
      <c r="A647" s="20">
        <v>2039.9434699999999</v>
      </c>
      <c r="B647">
        <v>29.893650000000001</v>
      </c>
      <c r="C647">
        <v>2039.30324</v>
      </c>
      <c r="D647">
        <v>35.710920000000002</v>
      </c>
      <c r="E647">
        <v>2038.0611699999999</v>
      </c>
      <c r="F647">
        <v>45.845979999999997</v>
      </c>
      <c r="G647">
        <v>2037.3918799999999</v>
      </c>
      <c r="H647">
        <v>25.443760000000001</v>
      </c>
      <c r="I647">
        <v>2036.4107100000001</v>
      </c>
      <c r="J647">
        <v>26.884370000000001</v>
      </c>
      <c r="K647">
        <v>2035.76286</v>
      </c>
      <c r="L647">
        <v>39.748800000000003</v>
      </c>
      <c r="M647">
        <v>2039.1232299999999</v>
      </c>
      <c r="N647">
        <v>28.092469999999999</v>
      </c>
      <c r="O647">
        <v>2038.1884500000001</v>
      </c>
      <c r="P647">
        <v>31.165590000000002</v>
      </c>
      <c r="Q647">
        <v>2037.0005100000001</v>
      </c>
      <c r="R647">
        <v>42.467790000000001</v>
      </c>
    </row>
    <row r="648" spans="1:18" x14ac:dyDescent="0.35">
      <c r="A648" s="20">
        <v>2039.99137</v>
      </c>
      <c r="B648">
        <v>29.856280000000002</v>
      </c>
      <c r="C648">
        <v>2039.35942</v>
      </c>
      <c r="D648">
        <v>35.67557</v>
      </c>
      <c r="E648">
        <v>2038.1124400000001</v>
      </c>
      <c r="F648">
        <v>45.791910000000001</v>
      </c>
      <c r="G648">
        <v>2037.44479</v>
      </c>
      <c r="H648">
        <v>25.40334</v>
      </c>
      <c r="I648">
        <v>2036.4670799999999</v>
      </c>
      <c r="J648">
        <v>26.832239999999999</v>
      </c>
      <c r="K648">
        <v>2035.8260600000001</v>
      </c>
      <c r="L648">
        <v>39.694499999999998</v>
      </c>
      <c r="M648">
        <v>2039.1746900000001</v>
      </c>
      <c r="N648">
        <v>28.055409999999998</v>
      </c>
      <c r="O648">
        <v>2038.24739</v>
      </c>
      <c r="P648">
        <v>31.124030000000001</v>
      </c>
      <c r="Q648">
        <v>2037.05546</v>
      </c>
      <c r="R648">
        <v>42.410469999999997</v>
      </c>
    </row>
    <row r="649" spans="1:18" x14ac:dyDescent="0.35">
      <c r="A649" s="20">
        <v>2040.03928</v>
      </c>
      <c r="B649">
        <v>29.818930000000002</v>
      </c>
      <c r="C649">
        <v>2039.4156399999999</v>
      </c>
      <c r="D649">
        <v>35.640250000000002</v>
      </c>
      <c r="E649">
        <v>2038.1637499999999</v>
      </c>
      <c r="F649">
        <v>45.737879999999997</v>
      </c>
      <c r="G649">
        <v>2037.4977100000001</v>
      </c>
      <c r="H649">
        <v>25.362970000000001</v>
      </c>
      <c r="I649">
        <v>2036.52351</v>
      </c>
      <c r="J649">
        <v>26.780169999999998</v>
      </c>
      <c r="K649">
        <v>2035.88933</v>
      </c>
      <c r="L649">
        <v>39.640270000000001</v>
      </c>
      <c r="M649">
        <v>2039.2261599999999</v>
      </c>
      <c r="N649">
        <v>28.018370000000001</v>
      </c>
      <c r="O649">
        <v>2038.30637</v>
      </c>
      <c r="P649">
        <v>31.082509999999999</v>
      </c>
      <c r="Q649">
        <v>2037.1104600000001</v>
      </c>
      <c r="R649">
        <v>42.353189999999998</v>
      </c>
    </row>
    <row r="650" spans="1:18" x14ac:dyDescent="0.35">
      <c r="A650" s="20">
        <v>2040.0871999999999</v>
      </c>
      <c r="B650">
        <v>29.781610000000001</v>
      </c>
      <c r="C650">
        <v>2039.4719</v>
      </c>
      <c r="D650">
        <v>35.604970000000002</v>
      </c>
      <c r="E650">
        <v>2038.2150999999999</v>
      </c>
      <c r="F650">
        <v>45.683900000000001</v>
      </c>
      <c r="G650">
        <v>2037.5506600000001</v>
      </c>
      <c r="H650">
        <v>25.322649999999999</v>
      </c>
      <c r="I650">
        <v>2036.57999</v>
      </c>
      <c r="J650">
        <v>26.728149999999999</v>
      </c>
      <c r="K650">
        <v>2035.9526699999999</v>
      </c>
      <c r="L650">
        <v>39.586100000000002</v>
      </c>
      <c r="M650">
        <v>2039.27764</v>
      </c>
      <c r="N650">
        <v>27.981369999999998</v>
      </c>
      <c r="O650">
        <v>2038.3653999999999</v>
      </c>
      <c r="P650">
        <v>31.041039999999999</v>
      </c>
      <c r="Q650">
        <v>2037.1654900000001</v>
      </c>
      <c r="R650">
        <v>42.295949999999998</v>
      </c>
    </row>
    <row r="651" spans="1:18" x14ac:dyDescent="0.35">
      <c r="A651" s="20">
        <v>2040.1351500000001</v>
      </c>
      <c r="B651">
        <v>29.744319999999998</v>
      </c>
      <c r="C651">
        <v>2039.52819</v>
      </c>
      <c r="D651">
        <v>35.569710000000001</v>
      </c>
      <c r="E651">
        <v>2038.2665</v>
      </c>
      <c r="F651">
        <v>45.629950000000001</v>
      </c>
      <c r="G651">
        <v>2037.6036300000001</v>
      </c>
      <c r="H651">
        <v>25.28237</v>
      </c>
      <c r="I651">
        <v>2036.63653</v>
      </c>
      <c r="J651">
        <v>26.676200000000001</v>
      </c>
      <c r="K651">
        <v>2036.0160800000001</v>
      </c>
      <c r="L651">
        <v>39.53201</v>
      </c>
      <c r="M651">
        <v>2039.3291400000001</v>
      </c>
      <c r="N651">
        <v>27.944379999999999</v>
      </c>
      <c r="O651">
        <v>2038.4244699999999</v>
      </c>
      <c r="P651">
        <v>30.999610000000001</v>
      </c>
      <c r="Q651">
        <v>2037.22057</v>
      </c>
      <c r="R651">
        <v>42.238759999999999</v>
      </c>
    </row>
    <row r="652" spans="1:18" x14ac:dyDescent="0.35">
      <c r="A652" s="20">
        <v>2040.1831</v>
      </c>
      <c r="B652">
        <v>29.707059999999998</v>
      </c>
      <c r="C652">
        <v>2039.5845099999999</v>
      </c>
      <c r="D652">
        <v>35.534500000000001</v>
      </c>
      <c r="E652">
        <v>2038.3179399999999</v>
      </c>
      <c r="F652">
        <v>45.576050000000002</v>
      </c>
      <c r="G652">
        <v>2037.65662</v>
      </c>
      <c r="H652">
        <v>25.24213</v>
      </c>
      <c r="I652">
        <v>2036.6931300000001</v>
      </c>
      <c r="J652">
        <v>26.624300000000002</v>
      </c>
      <c r="K652">
        <v>2036.0795499999999</v>
      </c>
      <c r="L652">
        <v>39.477980000000002</v>
      </c>
      <c r="M652">
        <v>2039.3806400000001</v>
      </c>
      <c r="N652">
        <v>27.907430000000002</v>
      </c>
      <c r="O652">
        <v>2038.4835800000001</v>
      </c>
      <c r="P652">
        <v>30.958220000000001</v>
      </c>
      <c r="Q652">
        <v>2037.2756899999999</v>
      </c>
      <c r="R652">
        <v>42.181609999999999</v>
      </c>
    </row>
    <row r="653" spans="1:18" x14ac:dyDescent="0.35">
      <c r="A653" s="20">
        <v>2040.23108</v>
      </c>
      <c r="B653">
        <v>29.669830000000001</v>
      </c>
      <c r="C653">
        <v>2039.6408699999999</v>
      </c>
      <c r="D653">
        <v>35.499310000000001</v>
      </c>
      <c r="E653">
        <v>2038.36941</v>
      </c>
      <c r="F653">
        <v>45.522179999999999</v>
      </c>
      <c r="G653">
        <v>2037.70964</v>
      </c>
      <c r="H653">
        <v>25.20194</v>
      </c>
      <c r="I653">
        <v>2036.7497800000001</v>
      </c>
      <c r="J653">
        <v>26.57245</v>
      </c>
      <c r="K653">
        <v>2036.1431</v>
      </c>
      <c r="L653">
        <v>39.424019999999999</v>
      </c>
      <c r="M653">
        <v>2039.4321600000001</v>
      </c>
      <c r="N653">
        <v>27.8705</v>
      </c>
      <c r="O653">
        <v>2038.5427400000001</v>
      </c>
      <c r="P653">
        <v>30.916879999999999</v>
      </c>
      <c r="Q653">
        <v>2037.33086</v>
      </c>
      <c r="R653">
        <v>42.124490000000002</v>
      </c>
    </row>
    <row r="654" spans="1:18" x14ac:dyDescent="0.35">
      <c r="A654" s="20">
        <v>2040.2790600000001</v>
      </c>
      <c r="B654">
        <v>29.632629999999999</v>
      </c>
      <c r="C654">
        <v>2039.6972599999999</v>
      </c>
      <c r="D654">
        <v>35.46416</v>
      </c>
      <c r="E654">
        <v>2038.42093</v>
      </c>
      <c r="F654">
        <v>45.468359999999997</v>
      </c>
      <c r="G654">
        <v>2037.76268</v>
      </c>
      <c r="H654">
        <v>25.161799999999999</v>
      </c>
      <c r="I654">
        <v>2036.8064899999999</v>
      </c>
      <c r="J654">
        <v>26.520659999999999</v>
      </c>
      <c r="K654">
        <v>2036.2067099999999</v>
      </c>
      <c r="L654">
        <v>39.37012</v>
      </c>
      <c r="M654">
        <v>2039.4837</v>
      </c>
      <c r="N654">
        <v>27.833590000000001</v>
      </c>
      <c r="O654">
        <v>2038.60194</v>
      </c>
      <c r="P654">
        <v>30.875579999999999</v>
      </c>
      <c r="Q654">
        <v>2037.38607</v>
      </c>
      <c r="R654">
        <v>42.067430000000002</v>
      </c>
    </row>
    <row r="655" spans="1:18" x14ac:dyDescent="0.35">
      <c r="A655" s="20">
        <v>2040.32707</v>
      </c>
      <c r="B655">
        <v>29.595459999999999</v>
      </c>
      <c r="C655">
        <v>2039.75369</v>
      </c>
      <c r="D655">
        <v>35.429040000000001</v>
      </c>
      <c r="E655">
        <v>2038.4724900000001</v>
      </c>
      <c r="F655">
        <v>45.414580000000001</v>
      </c>
      <c r="G655">
        <v>2037.81574</v>
      </c>
      <c r="H655">
        <v>25.121700000000001</v>
      </c>
      <c r="I655">
        <v>2036.8632600000001</v>
      </c>
      <c r="J655">
        <v>26.46893</v>
      </c>
      <c r="K655">
        <v>2036.2703899999999</v>
      </c>
      <c r="L655">
        <v>39.316299999999998</v>
      </c>
      <c r="M655">
        <v>2039.5352399999999</v>
      </c>
      <c r="N655">
        <v>27.796710000000001</v>
      </c>
      <c r="O655">
        <v>2038.6611800000001</v>
      </c>
      <c r="P655">
        <v>30.834320000000002</v>
      </c>
      <c r="Q655">
        <v>2037.4413199999999</v>
      </c>
      <c r="R655">
        <v>42.010399999999997</v>
      </c>
    </row>
    <row r="656" spans="1:18" x14ac:dyDescent="0.35">
      <c r="A656" s="20">
        <v>2040.37509</v>
      </c>
      <c r="B656">
        <v>29.558319999999998</v>
      </c>
      <c r="C656">
        <v>2039.81014</v>
      </c>
      <c r="D656">
        <v>35.393949999999997</v>
      </c>
      <c r="E656">
        <v>2038.5240899999999</v>
      </c>
      <c r="F656">
        <v>45.36083</v>
      </c>
      <c r="G656">
        <v>2037.8688199999999</v>
      </c>
      <c r="H656">
        <v>25.08165</v>
      </c>
      <c r="I656">
        <v>2036.9200699999999</v>
      </c>
      <c r="J656">
        <v>26.417249999999999</v>
      </c>
      <c r="K656">
        <v>2036.33413</v>
      </c>
      <c r="L656">
        <v>39.262540000000001</v>
      </c>
      <c r="M656">
        <v>2039.5868</v>
      </c>
      <c r="N656">
        <v>27.75986</v>
      </c>
      <c r="O656">
        <v>2038.72047</v>
      </c>
      <c r="P656">
        <v>30.793099999999999</v>
      </c>
      <c r="Q656">
        <v>2037.4966099999999</v>
      </c>
      <c r="R656">
        <v>41.953409999999998</v>
      </c>
    </row>
    <row r="657" spans="1:18" x14ac:dyDescent="0.35">
      <c r="A657" s="20">
        <v>2040.4231199999999</v>
      </c>
      <c r="B657">
        <v>29.52121</v>
      </c>
      <c r="C657">
        <v>2039.86663</v>
      </c>
      <c r="D657">
        <v>35.358890000000002</v>
      </c>
      <c r="E657">
        <v>2038.57573</v>
      </c>
      <c r="F657">
        <v>45.307130000000001</v>
      </c>
      <c r="G657">
        <v>2037.92193</v>
      </c>
      <c r="H657">
        <v>25.041650000000001</v>
      </c>
      <c r="I657">
        <v>2036.97695</v>
      </c>
      <c r="J657">
        <v>26.365629999999999</v>
      </c>
      <c r="K657">
        <v>2036.3979400000001</v>
      </c>
      <c r="L657">
        <v>39.208840000000002</v>
      </c>
      <c r="M657">
        <v>2039.6383699999999</v>
      </c>
      <c r="N657">
        <v>27.723040000000001</v>
      </c>
      <c r="O657">
        <v>2038.77979</v>
      </c>
      <c r="P657">
        <v>30.751909999999999</v>
      </c>
      <c r="Q657">
        <v>2037.5519400000001</v>
      </c>
      <c r="R657">
        <v>41.896470000000001</v>
      </c>
    </row>
    <row r="658" spans="1:18" x14ac:dyDescent="0.35">
      <c r="A658" s="20">
        <v>2040.47118</v>
      </c>
      <c r="B658">
        <v>29.48413</v>
      </c>
      <c r="C658">
        <v>2039.9231600000001</v>
      </c>
      <c r="D658">
        <v>35.323860000000003</v>
      </c>
      <c r="E658">
        <v>2038.6274100000001</v>
      </c>
      <c r="F658">
        <v>45.25347</v>
      </c>
      <c r="G658">
        <v>2037.97506</v>
      </c>
      <c r="H658">
        <v>25.0017</v>
      </c>
      <c r="I658">
        <v>2037.03388</v>
      </c>
      <c r="J658">
        <v>26.314070000000001</v>
      </c>
      <c r="K658">
        <v>2036.46181</v>
      </c>
      <c r="L658">
        <v>39.155209999999997</v>
      </c>
      <c r="M658">
        <v>2039.68995</v>
      </c>
      <c r="N658">
        <v>27.686229999999998</v>
      </c>
      <c r="O658">
        <v>2038.83916</v>
      </c>
      <c r="P658">
        <v>30.71077</v>
      </c>
      <c r="Q658">
        <v>2037.6073200000001</v>
      </c>
      <c r="R658">
        <v>41.839559999999999</v>
      </c>
    </row>
    <row r="659" spans="1:18" x14ac:dyDescent="0.35">
      <c r="A659" s="20">
        <v>2040.5192400000001</v>
      </c>
      <c r="B659">
        <v>29.44708</v>
      </c>
      <c r="C659">
        <v>2039.9797100000001</v>
      </c>
      <c r="D659">
        <v>35.28886</v>
      </c>
      <c r="E659">
        <v>2038.67913</v>
      </c>
      <c r="F659">
        <v>45.199849999999998</v>
      </c>
      <c r="G659">
        <v>2038.0282099999999</v>
      </c>
      <c r="H659">
        <v>24.961790000000001</v>
      </c>
      <c r="I659">
        <v>2037.09086</v>
      </c>
      <c r="J659">
        <v>26.262560000000001</v>
      </c>
      <c r="K659">
        <v>2036.52575</v>
      </c>
      <c r="L659">
        <v>39.101640000000003</v>
      </c>
      <c r="M659">
        <v>2039.74155</v>
      </c>
      <c r="N659">
        <v>27.649460000000001</v>
      </c>
      <c r="O659">
        <v>2038.8985600000001</v>
      </c>
      <c r="P659">
        <v>30.66967</v>
      </c>
      <c r="Q659">
        <v>2037.66274</v>
      </c>
      <c r="R659">
        <v>41.782699999999998</v>
      </c>
    </row>
    <row r="660" spans="1:18" x14ac:dyDescent="0.35">
      <c r="A660" s="20">
        <v>2040.5673300000001</v>
      </c>
      <c r="B660">
        <v>29.410060000000001</v>
      </c>
      <c r="C660">
        <v>2040.03629</v>
      </c>
      <c r="D660">
        <v>35.253889999999998</v>
      </c>
      <c r="E660">
        <v>2038.7309</v>
      </c>
      <c r="F660">
        <v>45.146259999999998</v>
      </c>
      <c r="G660">
        <v>2038.0813900000001</v>
      </c>
      <c r="H660">
        <v>24.92193</v>
      </c>
      <c r="I660">
        <v>2037.1478999999999</v>
      </c>
      <c r="J660">
        <v>26.211099999999998</v>
      </c>
      <c r="K660">
        <v>2036.5897500000001</v>
      </c>
      <c r="L660">
        <v>39.048139999999997</v>
      </c>
      <c r="M660">
        <v>2039.7931599999999</v>
      </c>
      <c r="N660">
        <v>27.61271</v>
      </c>
      <c r="O660">
        <v>2038.9580100000001</v>
      </c>
      <c r="P660">
        <v>30.628599999999999</v>
      </c>
      <c r="Q660">
        <v>2037.7182</v>
      </c>
      <c r="R660">
        <v>41.725879999999997</v>
      </c>
    </row>
    <row r="661" spans="1:18" x14ac:dyDescent="0.35">
      <c r="A661" s="20">
        <v>2040.6154300000001</v>
      </c>
      <c r="B661">
        <v>29.373069999999998</v>
      </c>
      <c r="C661">
        <v>2040.0929100000001</v>
      </c>
      <c r="D661">
        <v>35.21895</v>
      </c>
      <c r="E661">
        <v>2038.7827</v>
      </c>
      <c r="F661">
        <v>45.09272</v>
      </c>
      <c r="G661">
        <v>2038.1345899999999</v>
      </c>
      <c r="H661">
        <v>24.882110000000001</v>
      </c>
      <c r="I661">
        <v>2037.20499</v>
      </c>
      <c r="J661">
        <v>26.159700000000001</v>
      </c>
      <c r="K661">
        <v>2036.65382</v>
      </c>
      <c r="L661">
        <v>38.994689999999999</v>
      </c>
      <c r="M661">
        <v>2039.8447799999999</v>
      </c>
      <c r="N661">
        <v>27.575990000000001</v>
      </c>
      <c r="O661">
        <v>2039.01749</v>
      </c>
      <c r="P661">
        <v>30.587579999999999</v>
      </c>
      <c r="Q661">
        <v>2037.7737</v>
      </c>
      <c r="R661">
        <v>41.6691</v>
      </c>
    </row>
    <row r="662" spans="1:18" x14ac:dyDescent="0.35">
      <c r="A662" s="20">
        <v>2040.66355</v>
      </c>
      <c r="B662">
        <v>29.336110000000001</v>
      </c>
      <c r="C662">
        <v>2040.1495500000001</v>
      </c>
      <c r="D662">
        <v>35.184040000000003</v>
      </c>
      <c r="E662">
        <v>2038.83455</v>
      </c>
      <c r="F662">
        <v>45.03922</v>
      </c>
      <c r="G662">
        <v>2038.1878099999999</v>
      </c>
      <c r="H662">
        <v>24.84235</v>
      </c>
      <c r="I662">
        <v>2037.26214</v>
      </c>
      <c r="J662">
        <v>26.108360000000001</v>
      </c>
      <c r="K662">
        <v>2036.71795</v>
      </c>
      <c r="L662">
        <v>38.941310000000001</v>
      </c>
      <c r="M662">
        <v>2039.8964100000001</v>
      </c>
      <c r="N662">
        <v>27.539290000000001</v>
      </c>
      <c r="O662">
        <v>2039.07701</v>
      </c>
      <c r="P662">
        <v>30.546589999999998</v>
      </c>
      <c r="Q662">
        <v>2037.82924</v>
      </c>
      <c r="R662">
        <v>41.612360000000002</v>
      </c>
    </row>
    <row r="663" spans="1:18" x14ac:dyDescent="0.35">
      <c r="A663" s="20">
        <v>2040.7116799999999</v>
      </c>
      <c r="B663">
        <v>29.299189999999999</v>
      </c>
      <c r="C663">
        <v>2040.20622</v>
      </c>
      <c r="D663">
        <v>35.149149999999999</v>
      </c>
      <c r="E663">
        <v>2038.88643</v>
      </c>
      <c r="F663">
        <v>44.985759999999999</v>
      </c>
      <c r="G663">
        <v>2038.2410600000001</v>
      </c>
      <c r="H663">
        <v>24.80264</v>
      </c>
      <c r="I663">
        <v>2037.31934</v>
      </c>
      <c r="J663">
        <v>26.05707</v>
      </c>
      <c r="K663">
        <v>2036.7821300000001</v>
      </c>
      <c r="L663">
        <v>38.887990000000002</v>
      </c>
      <c r="M663">
        <v>2039.9480599999999</v>
      </c>
      <c r="N663">
        <v>27.50262</v>
      </c>
      <c r="O663">
        <v>2039.1365699999999</v>
      </c>
      <c r="P663">
        <v>30.50563</v>
      </c>
      <c r="Q663">
        <v>2037.88482</v>
      </c>
      <c r="R663">
        <v>41.555660000000003</v>
      </c>
    </row>
    <row r="664" spans="1:18" x14ac:dyDescent="0.35">
      <c r="A664" s="20">
        <v>2040.75983</v>
      </c>
      <c r="B664">
        <v>29.26229</v>
      </c>
      <c r="C664">
        <v>2040.2629199999999</v>
      </c>
      <c r="D664">
        <v>35.1143</v>
      </c>
      <c r="E664">
        <v>2038.9383600000001</v>
      </c>
      <c r="F664">
        <v>44.932340000000003</v>
      </c>
      <c r="G664">
        <v>2038.2943299999999</v>
      </c>
      <c r="H664">
        <v>24.762969999999999</v>
      </c>
      <c r="I664">
        <v>2037.3765900000001</v>
      </c>
      <c r="J664">
        <v>26.00583</v>
      </c>
      <c r="K664">
        <v>2036.84638</v>
      </c>
      <c r="L664">
        <v>38.83473</v>
      </c>
      <c r="M664">
        <v>2039.99972</v>
      </c>
      <c r="N664">
        <v>27.465979999999998</v>
      </c>
      <c r="O664">
        <v>2039.1961699999999</v>
      </c>
      <c r="P664">
        <v>30.46472</v>
      </c>
      <c r="Q664">
        <v>2037.9404500000001</v>
      </c>
      <c r="R664">
        <v>41.499009999999998</v>
      </c>
    </row>
    <row r="665" spans="1:18" x14ac:dyDescent="0.35">
      <c r="A665" s="20">
        <v>2040.808</v>
      </c>
      <c r="B665">
        <v>29.225429999999999</v>
      </c>
      <c r="C665">
        <v>2040.3196499999999</v>
      </c>
      <c r="D665">
        <v>35.079470000000001</v>
      </c>
      <c r="E665">
        <v>2038.9903200000001</v>
      </c>
      <c r="F665">
        <v>44.878959999999999</v>
      </c>
      <c r="G665">
        <v>2038.34762</v>
      </c>
      <c r="H665">
        <v>24.72335</v>
      </c>
      <c r="I665">
        <v>2037.4339</v>
      </c>
      <c r="J665">
        <v>25.954650000000001</v>
      </c>
      <c r="K665">
        <v>2036.9106899999999</v>
      </c>
      <c r="L665">
        <v>38.78154</v>
      </c>
      <c r="M665">
        <v>2040.0514000000001</v>
      </c>
      <c r="N665">
        <v>27.429359999999999</v>
      </c>
      <c r="O665">
        <v>2039.2557999999999</v>
      </c>
      <c r="P665">
        <v>30.423829999999999</v>
      </c>
      <c r="Q665">
        <v>2037.99611</v>
      </c>
      <c r="R665">
        <v>41.442390000000003</v>
      </c>
    </row>
    <row r="666" spans="1:18" x14ac:dyDescent="0.35">
      <c r="A666" s="20">
        <v>2040.85619</v>
      </c>
      <c r="B666">
        <v>29.188600000000001</v>
      </c>
      <c r="C666">
        <v>2040.3764100000001</v>
      </c>
      <c r="D666">
        <v>35.04466</v>
      </c>
      <c r="E666">
        <v>2039.04233</v>
      </c>
      <c r="F666">
        <v>44.825620000000001</v>
      </c>
      <c r="G666">
        <v>2038.40094</v>
      </c>
      <c r="H666">
        <v>24.683779999999999</v>
      </c>
      <c r="I666">
        <v>2037.49126</v>
      </c>
      <c r="J666">
        <v>25.90352</v>
      </c>
      <c r="K666">
        <v>2036.97506</v>
      </c>
      <c r="L666">
        <v>38.728400000000001</v>
      </c>
      <c r="M666">
        <v>2040.1030900000001</v>
      </c>
      <c r="N666">
        <v>27.392769999999999</v>
      </c>
      <c r="O666">
        <v>2039.31547</v>
      </c>
      <c r="P666">
        <v>30.382989999999999</v>
      </c>
      <c r="Q666">
        <v>2038.0518199999999</v>
      </c>
      <c r="R666">
        <v>41.385809999999999</v>
      </c>
    </row>
    <row r="667" spans="1:18" x14ac:dyDescent="0.35">
      <c r="A667" s="20">
        <v>2040.9043899999999</v>
      </c>
      <c r="B667">
        <v>29.151789999999998</v>
      </c>
      <c r="C667">
        <v>2040.4331999999999</v>
      </c>
      <c r="D667">
        <v>35.009889999999999</v>
      </c>
      <c r="E667">
        <v>2039.09438</v>
      </c>
      <c r="F667">
        <v>44.772320000000001</v>
      </c>
      <c r="G667">
        <v>2038.4542899999999</v>
      </c>
      <c r="H667">
        <v>24.644259999999999</v>
      </c>
      <c r="I667">
        <v>2037.5486699999999</v>
      </c>
      <c r="J667">
        <v>25.852450000000001</v>
      </c>
      <c r="K667">
        <v>2037.0394899999999</v>
      </c>
      <c r="L667">
        <v>38.675310000000003</v>
      </c>
      <c r="M667">
        <v>2040.15479</v>
      </c>
      <c r="N667">
        <v>27.356200000000001</v>
      </c>
      <c r="O667">
        <v>2039.37518</v>
      </c>
      <c r="P667">
        <v>30.342169999999999</v>
      </c>
      <c r="Q667">
        <v>2038.1075699999999</v>
      </c>
      <c r="R667">
        <v>41.329279999999997</v>
      </c>
    </row>
    <row r="668" spans="1:18" x14ac:dyDescent="0.35">
      <c r="A668" s="20">
        <v>2040.95261</v>
      </c>
      <c r="B668">
        <v>29.115020000000001</v>
      </c>
      <c r="C668">
        <v>2040.49001</v>
      </c>
      <c r="D668">
        <v>34.97513</v>
      </c>
      <c r="E668">
        <v>2039.1464599999999</v>
      </c>
      <c r="F668">
        <v>44.719059999999999</v>
      </c>
      <c r="G668">
        <v>2038.50765</v>
      </c>
      <c r="H668">
        <v>24.604790000000001</v>
      </c>
      <c r="I668">
        <v>2037.6061299999999</v>
      </c>
      <c r="J668">
        <v>25.80143</v>
      </c>
      <c r="K668">
        <v>2037.1039800000001</v>
      </c>
      <c r="L668">
        <v>38.62229</v>
      </c>
      <c r="M668">
        <v>2040.2065</v>
      </c>
      <c r="N668">
        <v>27.319659999999999</v>
      </c>
      <c r="O668">
        <v>2039.4349199999999</v>
      </c>
      <c r="P668">
        <v>30.301400000000001</v>
      </c>
      <c r="Q668">
        <v>2038.16336</v>
      </c>
      <c r="R668">
        <v>41.272779999999997</v>
      </c>
    </row>
    <row r="669" spans="1:18" x14ac:dyDescent="0.35">
      <c r="A669" s="20">
        <v>2041.0008399999999</v>
      </c>
      <c r="B669">
        <v>29.078289999999999</v>
      </c>
      <c r="C669">
        <v>2040.5468499999999</v>
      </c>
      <c r="D669">
        <v>34.94041</v>
      </c>
      <c r="E669">
        <v>2039.19859</v>
      </c>
      <c r="F669">
        <v>44.665840000000003</v>
      </c>
      <c r="G669">
        <v>2038.56105</v>
      </c>
      <c r="H669">
        <v>24.565370000000001</v>
      </c>
      <c r="I669">
        <v>2037.66365</v>
      </c>
      <c r="J669">
        <v>25.75046</v>
      </c>
      <c r="K669">
        <v>2037.1685199999999</v>
      </c>
      <c r="L669">
        <v>38.569330000000001</v>
      </c>
      <c r="M669">
        <v>2040.2582299999999</v>
      </c>
      <c r="N669">
        <v>27.283149999999999</v>
      </c>
      <c r="O669">
        <v>2039.49469</v>
      </c>
      <c r="P669">
        <v>30.260649999999998</v>
      </c>
      <c r="Q669">
        <v>2038.21919</v>
      </c>
      <c r="R669">
        <v>41.216329999999999</v>
      </c>
    </row>
    <row r="670" spans="1:18" x14ac:dyDescent="0.35">
      <c r="A670" s="20">
        <v>2041.0491</v>
      </c>
      <c r="B670">
        <v>29.04158</v>
      </c>
      <c r="C670">
        <v>2040.6037200000001</v>
      </c>
      <c r="D670">
        <v>34.905709999999999</v>
      </c>
      <c r="E670">
        <v>2039.2507599999999</v>
      </c>
      <c r="F670">
        <v>44.612659999999998</v>
      </c>
      <c r="G670">
        <v>2038.61446</v>
      </c>
      <c r="H670">
        <v>24.526</v>
      </c>
      <c r="I670">
        <v>2037.7212199999999</v>
      </c>
      <c r="J670">
        <v>25.699549999999999</v>
      </c>
      <c r="K670">
        <v>2037.2331200000001</v>
      </c>
      <c r="L670">
        <v>38.516419999999997</v>
      </c>
      <c r="M670">
        <v>2040.30997</v>
      </c>
      <c r="N670">
        <v>27.246659999999999</v>
      </c>
      <c r="O670">
        <v>2039.5545</v>
      </c>
      <c r="P670">
        <v>30.219940000000001</v>
      </c>
      <c r="Q670">
        <v>2038.2750599999999</v>
      </c>
      <c r="R670">
        <v>41.159910000000004</v>
      </c>
    </row>
    <row r="671" spans="1:18" x14ac:dyDescent="0.35">
      <c r="A671" s="20">
        <v>2041.09737</v>
      </c>
      <c r="B671">
        <v>29.004899999999999</v>
      </c>
      <c r="C671">
        <v>2040.6606099999999</v>
      </c>
      <c r="D671">
        <v>34.871029999999998</v>
      </c>
      <c r="E671">
        <v>2039.30296</v>
      </c>
      <c r="F671">
        <v>44.559530000000002</v>
      </c>
      <c r="G671">
        <v>2038.6678999999999</v>
      </c>
      <c r="H671">
        <v>24.486689999999999</v>
      </c>
      <c r="I671">
        <v>2037.7788399999999</v>
      </c>
      <c r="J671">
        <v>25.648689999999998</v>
      </c>
      <c r="K671">
        <v>2037.2977800000001</v>
      </c>
      <c r="L671">
        <v>38.463560000000001</v>
      </c>
      <c r="M671">
        <v>2040.3617300000001</v>
      </c>
      <c r="N671">
        <v>27.2102</v>
      </c>
      <c r="O671">
        <v>2039.6143400000001</v>
      </c>
      <c r="P671">
        <v>30.179259999999999</v>
      </c>
      <c r="Q671">
        <v>2038.33097</v>
      </c>
      <c r="R671">
        <v>41.103540000000002</v>
      </c>
    </row>
    <row r="672" spans="1:18" x14ac:dyDescent="0.35">
      <c r="A672" s="20">
        <v>2041.1456599999999</v>
      </c>
      <c r="B672">
        <v>28.968260000000001</v>
      </c>
      <c r="C672">
        <v>2040.7175199999999</v>
      </c>
      <c r="D672">
        <v>34.836370000000002</v>
      </c>
      <c r="E672">
        <v>2039.3552099999999</v>
      </c>
      <c r="F672">
        <v>44.506430000000002</v>
      </c>
      <c r="G672">
        <v>2038.72137</v>
      </c>
      <c r="H672">
        <v>24.447420000000001</v>
      </c>
      <c r="I672">
        <v>2037.8365100000001</v>
      </c>
      <c r="J672">
        <v>25.59788</v>
      </c>
      <c r="K672">
        <v>2037.3625</v>
      </c>
      <c r="L672">
        <v>38.410760000000003</v>
      </c>
      <c r="M672">
        <v>2040.4135000000001</v>
      </c>
      <c r="N672">
        <v>27.173770000000001</v>
      </c>
      <c r="O672">
        <v>2039.6742099999999</v>
      </c>
      <c r="P672">
        <v>30.13861</v>
      </c>
      <c r="Q672">
        <v>2038.3869199999999</v>
      </c>
      <c r="R672">
        <v>41.047199999999997</v>
      </c>
    </row>
    <row r="673" spans="1:18" x14ac:dyDescent="0.35">
      <c r="A673" s="20">
        <v>2041.1939600000001</v>
      </c>
      <c r="B673">
        <v>28.931650000000001</v>
      </c>
      <c r="C673">
        <v>2040.7744700000001</v>
      </c>
      <c r="D673">
        <v>34.801740000000002</v>
      </c>
      <c r="E673">
        <v>2039.4075</v>
      </c>
      <c r="F673">
        <v>44.45337</v>
      </c>
      <c r="G673">
        <v>2038.77486</v>
      </c>
      <c r="H673">
        <v>24.408200000000001</v>
      </c>
      <c r="I673">
        <v>2037.8942300000001</v>
      </c>
      <c r="J673">
        <v>25.54712</v>
      </c>
      <c r="K673">
        <v>2037.4272699999999</v>
      </c>
      <c r="L673">
        <v>38.358020000000003</v>
      </c>
      <c r="M673">
        <v>2040.4652799999999</v>
      </c>
      <c r="N673">
        <v>27.137360000000001</v>
      </c>
      <c r="O673">
        <v>2039.7341200000001</v>
      </c>
      <c r="P673">
        <v>30.097989999999999</v>
      </c>
      <c r="Q673">
        <v>2038.44291</v>
      </c>
      <c r="R673">
        <v>40.99091</v>
      </c>
    </row>
    <row r="674" spans="1:18" x14ac:dyDescent="0.35">
      <c r="A674" s="20">
        <v>2041.2422899999999</v>
      </c>
      <c r="B674">
        <v>28.89507</v>
      </c>
      <c r="C674">
        <v>2040.83143</v>
      </c>
      <c r="D674">
        <v>34.767130000000002</v>
      </c>
      <c r="E674">
        <v>2039.45982</v>
      </c>
      <c r="F674">
        <v>44.400350000000003</v>
      </c>
      <c r="G674">
        <v>2038.8283699999999</v>
      </c>
      <c r="H674">
        <v>24.369039999999998</v>
      </c>
      <c r="I674">
        <v>2037.952</v>
      </c>
      <c r="J674">
        <v>25.496420000000001</v>
      </c>
      <c r="K674">
        <v>2037.49209</v>
      </c>
      <c r="L674">
        <v>38.305329999999998</v>
      </c>
      <c r="M674">
        <v>2040.5170800000001</v>
      </c>
      <c r="N674">
        <v>27.10098</v>
      </c>
      <c r="O674">
        <v>2039.7940599999999</v>
      </c>
      <c r="P674">
        <v>30.057410000000001</v>
      </c>
      <c r="Q674">
        <v>2038.4989399999999</v>
      </c>
      <c r="R674">
        <v>40.934649999999998</v>
      </c>
    </row>
    <row r="675" spans="1:18" x14ac:dyDescent="0.35">
      <c r="A675" s="20">
        <v>2041.29063</v>
      </c>
      <c r="B675">
        <v>28.858529999999998</v>
      </c>
      <c r="C675">
        <v>2040.88842</v>
      </c>
      <c r="D675">
        <v>34.732550000000003</v>
      </c>
      <c r="E675">
        <v>2039.5121899999999</v>
      </c>
      <c r="F675">
        <v>44.347380000000001</v>
      </c>
      <c r="G675">
        <v>2038.8819100000001</v>
      </c>
      <c r="H675">
        <v>24.329920000000001</v>
      </c>
      <c r="I675">
        <v>2038.00982</v>
      </c>
      <c r="J675">
        <v>25.44577</v>
      </c>
      <c r="K675">
        <v>2037.5569700000001</v>
      </c>
      <c r="L675">
        <v>38.252699999999997</v>
      </c>
      <c r="M675">
        <v>2040.56889</v>
      </c>
      <c r="N675">
        <v>27.064630000000001</v>
      </c>
      <c r="O675">
        <v>2039.85403</v>
      </c>
      <c r="P675">
        <v>30.016850000000002</v>
      </c>
      <c r="Q675">
        <v>2038.55501</v>
      </c>
      <c r="R675">
        <v>40.878439999999998</v>
      </c>
    </row>
    <row r="676" spans="1:18" x14ac:dyDescent="0.35">
      <c r="A676" s="20">
        <v>2041.33899</v>
      </c>
      <c r="B676">
        <v>28.822019999999998</v>
      </c>
      <c r="C676">
        <v>2040.94543</v>
      </c>
      <c r="D676">
        <v>34.697980000000001</v>
      </c>
      <c r="E676">
        <v>2039.5645999999999</v>
      </c>
      <c r="F676">
        <v>44.294440000000002</v>
      </c>
      <c r="G676">
        <v>2038.9354800000001</v>
      </c>
      <c r="H676">
        <v>24.290859999999999</v>
      </c>
      <c r="I676">
        <v>2038.0677000000001</v>
      </c>
      <c r="J676">
        <v>25.39517</v>
      </c>
      <c r="K676">
        <v>2037.6219000000001</v>
      </c>
      <c r="L676">
        <v>38.200110000000002</v>
      </c>
      <c r="M676">
        <v>2040.6207099999999</v>
      </c>
      <c r="N676">
        <v>27.028300000000002</v>
      </c>
      <c r="O676">
        <v>2039.9140299999999</v>
      </c>
      <c r="P676">
        <v>29.976320000000001</v>
      </c>
      <c r="Q676">
        <v>2038.61112</v>
      </c>
      <c r="R676">
        <v>40.82226</v>
      </c>
    </row>
    <row r="677" spans="1:18" x14ac:dyDescent="0.35">
      <c r="A677" s="20">
        <v>2041.3873699999999</v>
      </c>
      <c r="B677">
        <v>28.785540000000001</v>
      </c>
      <c r="C677">
        <v>2041.0024699999999</v>
      </c>
      <c r="D677">
        <v>34.663440000000001</v>
      </c>
      <c r="E677">
        <v>2039.6170400000001</v>
      </c>
      <c r="F677">
        <v>44.241540000000001</v>
      </c>
      <c r="G677">
        <v>2038.9890700000001</v>
      </c>
      <c r="H677">
        <v>24.251850000000001</v>
      </c>
      <c r="I677">
        <v>2038.12562</v>
      </c>
      <c r="J677">
        <v>25.344619999999999</v>
      </c>
      <c r="K677">
        <v>2037.68688</v>
      </c>
      <c r="L677">
        <v>38.147579999999998</v>
      </c>
      <c r="M677">
        <v>2040.67255</v>
      </c>
      <c r="N677">
        <v>26.992000000000001</v>
      </c>
      <c r="O677">
        <v>2039.97406</v>
      </c>
      <c r="P677">
        <v>29.93582</v>
      </c>
      <c r="Q677">
        <v>2038.6672699999999</v>
      </c>
      <c r="R677">
        <v>40.766129999999997</v>
      </c>
    </row>
    <row r="678" spans="1:18" x14ac:dyDescent="0.35">
      <c r="A678" s="20">
        <v>2041.4357600000001</v>
      </c>
      <c r="B678">
        <v>28.749089999999999</v>
      </c>
      <c r="C678">
        <v>2041.05953</v>
      </c>
      <c r="D678">
        <v>34.628920000000001</v>
      </c>
      <c r="E678">
        <v>2039.6695299999999</v>
      </c>
      <c r="F678">
        <v>44.188679999999998</v>
      </c>
      <c r="G678">
        <v>2039.04269</v>
      </c>
      <c r="H678">
        <v>24.212900000000001</v>
      </c>
      <c r="I678">
        <v>2038.1836000000001</v>
      </c>
      <c r="J678">
        <v>25.294129999999999</v>
      </c>
      <c r="K678">
        <v>2037.7519199999999</v>
      </c>
      <c r="L678">
        <v>38.095109999999998</v>
      </c>
      <c r="M678">
        <v>2040.7244000000001</v>
      </c>
      <c r="N678">
        <v>26.955729999999999</v>
      </c>
      <c r="O678">
        <v>2040.03413</v>
      </c>
      <c r="P678">
        <v>29.895350000000001</v>
      </c>
      <c r="Q678">
        <v>2038.7234599999999</v>
      </c>
      <c r="R678">
        <v>40.710030000000003</v>
      </c>
    </row>
    <row r="679" spans="1:18" x14ac:dyDescent="0.35">
      <c r="A679" s="20">
        <v>2041.4841799999999</v>
      </c>
      <c r="B679">
        <v>28.712679999999999</v>
      </c>
      <c r="C679">
        <v>2041.11661</v>
      </c>
      <c r="D679">
        <v>34.594410000000003</v>
      </c>
      <c r="E679">
        <v>2039.7220500000001</v>
      </c>
      <c r="F679">
        <v>44.135869999999997</v>
      </c>
      <c r="G679">
        <v>2039.0963300000001</v>
      </c>
      <c r="H679">
        <v>24.17399</v>
      </c>
      <c r="I679">
        <v>2038.24162</v>
      </c>
      <c r="J679">
        <v>25.243690000000001</v>
      </c>
      <c r="K679">
        <v>2037.81701</v>
      </c>
      <c r="L679">
        <v>38.042679999999997</v>
      </c>
      <c r="M679">
        <v>2040.7762600000001</v>
      </c>
      <c r="N679">
        <v>26.91948</v>
      </c>
      <c r="O679">
        <v>2040.09422</v>
      </c>
      <c r="P679">
        <v>29.85491</v>
      </c>
      <c r="Q679">
        <v>2038.7796900000001</v>
      </c>
      <c r="R679">
        <v>40.653970000000001</v>
      </c>
    </row>
    <row r="680" spans="1:18" x14ac:dyDescent="0.35">
      <c r="A680" s="20">
        <v>2041.53261</v>
      </c>
      <c r="B680">
        <v>28.676300000000001</v>
      </c>
      <c r="C680">
        <v>2041.17371</v>
      </c>
      <c r="D680">
        <v>34.559930000000001</v>
      </c>
      <c r="E680">
        <v>2039.7746199999999</v>
      </c>
      <c r="F680">
        <v>44.083089999999999</v>
      </c>
      <c r="G680">
        <v>2039.15</v>
      </c>
      <c r="H680">
        <v>24.13514</v>
      </c>
      <c r="I680">
        <v>2038.2997</v>
      </c>
      <c r="J680">
        <v>25.193290000000001</v>
      </c>
      <c r="K680">
        <v>2037.8821499999999</v>
      </c>
      <c r="L680">
        <v>37.990299999999998</v>
      </c>
      <c r="M680">
        <v>2040.8281400000001</v>
      </c>
      <c r="N680">
        <v>26.88326</v>
      </c>
      <c r="O680">
        <v>2040.15434</v>
      </c>
      <c r="P680">
        <v>29.814499999999999</v>
      </c>
      <c r="Q680">
        <v>2038.8359499999999</v>
      </c>
      <c r="R680">
        <v>40.597949999999997</v>
      </c>
    </row>
    <row r="681" spans="1:18" x14ac:dyDescent="0.35">
      <c r="A681" s="20">
        <v>2041.58106</v>
      </c>
      <c r="B681">
        <v>28.639949999999999</v>
      </c>
      <c r="C681">
        <v>2041.23083</v>
      </c>
      <c r="D681">
        <v>34.525469999999999</v>
      </c>
      <c r="E681">
        <v>2039.8272199999999</v>
      </c>
      <c r="F681">
        <v>44.030360000000002</v>
      </c>
      <c r="G681">
        <v>2039.2036900000001</v>
      </c>
      <c r="H681">
        <v>24.096340000000001</v>
      </c>
      <c r="I681">
        <v>2038.3578199999999</v>
      </c>
      <c r="J681">
        <v>25.142949999999999</v>
      </c>
      <c r="K681">
        <v>2037.9473399999999</v>
      </c>
      <c r="L681">
        <v>37.93797</v>
      </c>
      <c r="M681">
        <v>2040.88004</v>
      </c>
      <c r="N681">
        <v>26.847069999999999</v>
      </c>
      <c r="O681">
        <v>2040.2144800000001</v>
      </c>
      <c r="P681">
        <v>29.77411</v>
      </c>
      <c r="Q681">
        <v>2038.8922600000001</v>
      </c>
      <c r="R681">
        <v>40.541980000000002</v>
      </c>
    </row>
    <row r="682" spans="1:18" x14ac:dyDescent="0.35">
      <c r="A682" s="20">
        <v>2041.6295299999999</v>
      </c>
      <c r="B682">
        <v>28.603639999999999</v>
      </c>
      <c r="C682">
        <v>2041.2879800000001</v>
      </c>
      <c r="D682">
        <v>34.491030000000002</v>
      </c>
      <c r="E682">
        <v>2039.87987</v>
      </c>
      <c r="F682">
        <v>43.97766</v>
      </c>
      <c r="G682">
        <v>2039.2574099999999</v>
      </c>
      <c r="H682">
        <v>24.057600000000001</v>
      </c>
      <c r="I682">
        <v>2038.41599</v>
      </c>
      <c r="J682">
        <v>25.092659999999999</v>
      </c>
      <c r="K682">
        <v>2038.0125800000001</v>
      </c>
      <c r="L682">
        <v>37.885689999999997</v>
      </c>
      <c r="M682">
        <v>2040.9319499999999</v>
      </c>
      <c r="N682">
        <v>26.8109</v>
      </c>
      <c r="O682">
        <v>2040.27466</v>
      </c>
      <c r="P682">
        <v>29.733750000000001</v>
      </c>
      <c r="Q682">
        <v>2038.9486099999999</v>
      </c>
      <c r="R682">
        <v>40.486040000000003</v>
      </c>
    </row>
    <row r="683" spans="1:18" x14ac:dyDescent="0.35">
      <c r="A683" s="20">
        <v>2041.6780200000001</v>
      </c>
      <c r="B683">
        <v>28.567360000000001</v>
      </c>
      <c r="C683">
        <v>2041.3451399999999</v>
      </c>
      <c r="D683">
        <v>34.456600000000002</v>
      </c>
      <c r="E683">
        <v>2039.93255</v>
      </c>
      <c r="F683">
        <v>43.924999999999997</v>
      </c>
      <c r="G683">
        <v>2039.31116</v>
      </c>
      <c r="H683">
        <v>24.018910000000002</v>
      </c>
      <c r="I683">
        <v>2038.4742100000001</v>
      </c>
      <c r="J683">
        <v>25.04242</v>
      </c>
      <c r="K683">
        <v>2038.0778600000001</v>
      </c>
      <c r="L683">
        <v>37.833460000000002</v>
      </c>
      <c r="M683">
        <v>2040.98387</v>
      </c>
      <c r="N683">
        <v>26.774760000000001</v>
      </c>
      <c r="O683">
        <v>2040.3348599999999</v>
      </c>
      <c r="P683">
        <v>29.69341</v>
      </c>
      <c r="Q683">
        <v>2039.0049899999999</v>
      </c>
      <c r="R683">
        <v>40.430140000000002</v>
      </c>
    </row>
    <row r="684" spans="1:18" x14ac:dyDescent="0.35">
      <c r="A684" s="20">
        <v>2041.7265299999999</v>
      </c>
      <c r="B684">
        <v>28.531110000000002</v>
      </c>
      <c r="C684">
        <v>2041.4023199999999</v>
      </c>
      <c r="D684">
        <v>34.422190000000001</v>
      </c>
      <c r="E684">
        <v>2039.9852699999999</v>
      </c>
      <c r="F684">
        <v>43.872390000000003</v>
      </c>
      <c r="G684">
        <v>2039.36493</v>
      </c>
      <c r="H684">
        <v>23.980270000000001</v>
      </c>
      <c r="I684">
        <v>2038.5324800000001</v>
      </c>
      <c r="J684">
        <v>24.992229999999999</v>
      </c>
      <c r="K684">
        <v>2038.1432</v>
      </c>
      <c r="L684">
        <v>37.781280000000002</v>
      </c>
      <c r="M684">
        <v>2041.0358100000001</v>
      </c>
      <c r="N684">
        <v>26.73865</v>
      </c>
      <c r="O684">
        <v>2040.39509</v>
      </c>
      <c r="P684">
        <v>29.653099999999998</v>
      </c>
      <c r="Q684">
        <v>2039.06142</v>
      </c>
      <c r="R684">
        <v>40.374270000000003</v>
      </c>
    </row>
    <row r="685" spans="1:18" x14ac:dyDescent="0.35">
      <c r="A685" s="20">
        <v>2041.7750599999999</v>
      </c>
      <c r="B685">
        <v>28.494900000000001</v>
      </c>
      <c r="C685">
        <v>2041.4595300000001</v>
      </c>
      <c r="D685">
        <v>34.387799999999999</v>
      </c>
      <c r="E685">
        <v>2040.0380299999999</v>
      </c>
      <c r="F685">
        <v>43.819809999999997</v>
      </c>
      <c r="G685">
        <v>2039.4187300000001</v>
      </c>
      <c r="H685">
        <v>23.941690000000001</v>
      </c>
      <c r="I685">
        <v>2038.5907999999999</v>
      </c>
      <c r="J685">
        <v>24.94209</v>
      </c>
      <c r="K685">
        <v>2038.20858</v>
      </c>
      <c r="L685">
        <v>37.729140000000001</v>
      </c>
      <c r="M685">
        <v>2041.0877599999999</v>
      </c>
      <c r="N685">
        <v>26.702570000000001</v>
      </c>
      <c r="O685">
        <v>2040.45535</v>
      </c>
      <c r="P685">
        <v>29.61281</v>
      </c>
      <c r="Q685">
        <v>2039.11788</v>
      </c>
      <c r="R685">
        <v>40.318449999999999</v>
      </c>
    </row>
    <row r="686" spans="1:18" x14ac:dyDescent="0.35">
      <c r="A686" s="20">
        <v>2041.8235999999999</v>
      </c>
      <c r="B686">
        <v>28.45872</v>
      </c>
      <c r="C686">
        <v>2041.51675</v>
      </c>
      <c r="D686">
        <v>34.353430000000003</v>
      </c>
      <c r="E686">
        <v>2040.0908300000001</v>
      </c>
      <c r="F686">
        <v>43.76728</v>
      </c>
      <c r="G686">
        <v>2039.47255</v>
      </c>
      <c r="H686">
        <v>23.90316</v>
      </c>
      <c r="I686">
        <v>2038.6491599999999</v>
      </c>
      <c r="J686">
        <v>24.892009999999999</v>
      </c>
      <c r="K686">
        <v>2038.2740100000001</v>
      </c>
      <c r="L686">
        <v>37.677050000000001</v>
      </c>
      <c r="M686">
        <v>2041.1397199999999</v>
      </c>
      <c r="N686">
        <v>26.666509999999999</v>
      </c>
      <c r="O686">
        <v>2040.5156300000001</v>
      </c>
      <c r="P686">
        <v>29.57255</v>
      </c>
      <c r="Q686">
        <v>2039.1743799999999</v>
      </c>
      <c r="R686">
        <v>40.26267</v>
      </c>
    </row>
    <row r="687" spans="1:18" x14ac:dyDescent="0.35">
      <c r="A687" s="20">
        <v>2041.8721700000001</v>
      </c>
      <c r="B687">
        <v>28.42257</v>
      </c>
      <c r="C687">
        <v>2041.5739900000001</v>
      </c>
      <c r="D687">
        <v>34.319070000000004</v>
      </c>
      <c r="E687">
        <v>2040.1436699999999</v>
      </c>
      <c r="F687">
        <v>43.714779999999998</v>
      </c>
      <c r="G687">
        <v>2039.5264</v>
      </c>
      <c r="H687">
        <v>23.86469</v>
      </c>
      <c r="I687">
        <v>2038.70757</v>
      </c>
      <c r="J687">
        <v>24.84197</v>
      </c>
      <c r="K687">
        <v>2038.3394900000001</v>
      </c>
      <c r="L687">
        <v>37.625010000000003</v>
      </c>
      <c r="M687">
        <v>2041.1917000000001</v>
      </c>
      <c r="N687">
        <v>26.630479999999999</v>
      </c>
      <c r="O687">
        <v>2040.57593</v>
      </c>
      <c r="P687">
        <v>29.532309999999999</v>
      </c>
      <c r="Q687">
        <v>2039.23092</v>
      </c>
      <c r="R687">
        <v>40.206919999999997</v>
      </c>
    </row>
    <row r="688" spans="1:18" x14ac:dyDescent="0.35">
      <c r="A688" s="20">
        <v>2041.92075</v>
      </c>
      <c r="B688">
        <v>28.38646</v>
      </c>
      <c r="C688">
        <v>2041.6312399999999</v>
      </c>
      <c r="D688">
        <v>34.284730000000003</v>
      </c>
      <c r="E688">
        <v>2040.1965499999999</v>
      </c>
      <c r="F688">
        <v>43.662329999999997</v>
      </c>
      <c r="G688">
        <v>2039.5802799999999</v>
      </c>
      <c r="H688">
        <v>23.826270000000001</v>
      </c>
      <c r="I688">
        <v>2038.76603</v>
      </c>
      <c r="J688">
        <v>24.791979999999999</v>
      </c>
      <c r="K688">
        <v>2038.4050099999999</v>
      </c>
      <c r="L688">
        <v>37.573009999999996</v>
      </c>
      <c r="M688">
        <v>2041.24369</v>
      </c>
      <c r="N688">
        <v>26.594480000000001</v>
      </c>
      <c r="O688">
        <v>2040.63626</v>
      </c>
      <c r="P688">
        <v>29.492090000000001</v>
      </c>
      <c r="Q688">
        <v>2039.2874899999999</v>
      </c>
      <c r="R688">
        <v>40.151220000000002</v>
      </c>
    </row>
    <row r="689" spans="1:18" x14ac:dyDescent="0.35">
      <c r="A689" s="20">
        <v>2041.9693500000001</v>
      </c>
      <c r="B689">
        <v>28.350390000000001</v>
      </c>
      <c r="C689">
        <v>2041.6885199999999</v>
      </c>
      <c r="D689">
        <v>34.250410000000002</v>
      </c>
      <c r="E689">
        <v>2040.24947</v>
      </c>
      <c r="F689">
        <v>43.609920000000002</v>
      </c>
      <c r="G689">
        <v>2039.63418</v>
      </c>
      <c r="H689">
        <v>23.78791</v>
      </c>
      <c r="I689">
        <v>2038.8245400000001</v>
      </c>
      <c r="J689">
        <v>24.742039999999999</v>
      </c>
      <c r="K689">
        <v>2038.4705799999999</v>
      </c>
      <c r="L689">
        <v>37.521059999999999</v>
      </c>
      <c r="M689">
        <v>2041.2956999999999</v>
      </c>
      <c r="N689">
        <v>26.558499999999999</v>
      </c>
      <c r="O689">
        <v>2040.6966199999999</v>
      </c>
      <c r="P689">
        <v>29.451899999999998</v>
      </c>
      <c r="Q689">
        <v>2039.34411</v>
      </c>
      <c r="R689">
        <v>40.095550000000003</v>
      </c>
    </row>
    <row r="690" spans="1:18" x14ac:dyDescent="0.35">
      <c r="A690" s="20">
        <v>2042.0179800000001</v>
      </c>
      <c r="B690">
        <v>28.314350000000001</v>
      </c>
      <c r="C690">
        <v>2041.7458099999999</v>
      </c>
      <c r="D690">
        <v>34.216099999999997</v>
      </c>
      <c r="E690">
        <v>2040.30242</v>
      </c>
      <c r="F690">
        <v>43.557540000000003</v>
      </c>
      <c r="G690">
        <v>2039.6881100000001</v>
      </c>
      <c r="H690">
        <v>23.749600000000001</v>
      </c>
      <c r="I690">
        <v>2038.8831</v>
      </c>
      <c r="J690">
        <v>24.692150000000002</v>
      </c>
      <c r="K690">
        <v>2038.53619</v>
      </c>
      <c r="L690">
        <v>37.469149999999999</v>
      </c>
      <c r="M690">
        <v>2041.34773</v>
      </c>
      <c r="N690">
        <v>26.522549999999999</v>
      </c>
      <c r="O690">
        <v>2040.7569900000001</v>
      </c>
      <c r="P690">
        <v>29.411729999999999</v>
      </c>
      <c r="Q690">
        <v>2039.40076</v>
      </c>
      <c r="R690">
        <v>40.039920000000002</v>
      </c>
    </row>
    <row r="691" spans="1:18" x14ac:dyDescent="0.35">
      <c r="A691" s="20">
        <v>2042.0666200000001</v>
      </c>
      <c r="B691">
        <v>28.27834</v>
      </c>
      <c r="C691">
        <v>2041.80312</v>
      </c>
      <c r="D691">
        <v>34.181800000000003</v>
      </c>
      <c r="E691">
        <v>2040.3554200000001</v>
      </c>
      <c r="F691">
        <v>43.505209999999998</v>
      </c>
      <c r="G691">
        <v>2039.74207</v>
      </c>
      <c r="H691">
        <v>23.711349999999999</v>
      </c>
      <c r="I691">
        <v>2038.9417000000001</v>
      </c>
      <c r="J691">
        <v>24.642309999999998</v>
      </c>
      <c r="K691">
        <v>2038.60185</v>
      </c>
      <c r="L691">
        <v>37.417279999999998</v>
      </c>
      <c r="M691">
        <v>2041.39976</v>
      </c>
      <c r="N691">
        <v>26.486630000000002</v>
      </c>
      <c r="O691">
        <v>2040.8173999999999</v>
      </c>
      <c r="P691">
        <v>29.371580000000002</v>
      </c>
      <c r="Q691">
        <v>2039.4574500000001</v>
      </c>
      <c r="R691">
        <v>39.98433</v>
      </c>
    </row>
    <row r="692" spans="1:18" x14ac:dyDescent="0.35">
      <c r="A692" s="20">
        <v>2042.11528</v>
      </c>
      <c r="B692">
        <v>28.242370000000001</v>
      </c>
      <c r="C692">
        <v>2041.8604399999999</v>
      </c>
      <c r="D692">
        <v>34.14752</v>
      </c>
      <c r="E692">
        <v>2040.4084499999999</v>
      </c>
      <c r="F692">
        <v>43.452910000000003</v>
      </c>
      <c r="G692">
        <v>2039.7960599999999</v>
      </c>
      <c r="H692">
        <v>23.673159999999999</v>
      </c>
      <c r="I692">
        <v>2039.00035</v>
      </c>
      <c r="J692">
        <v>24.59252</v>
      </c>
      <c r="K692">
        <v>2038.6675499999999</v>
      </c>
      <c r="L692">
        <v>37.365450000000003</v>
      </c>
      <c r="M692">
        <v>2041.45182</v>
      </c>
      <c r="N692">
        <v>26.45073</v>
      </c>
      <c r="O692">
        <v>2040.8778199999999</v>
      </c>
      <c r="P692">
        <v>29.33145</v>
      </c>
      <c r="Q692">
        <v>2039.5141799999999</v>
      </c>
      <c r="R692">
        <v>39.92877</v>
      </c>
    </row>
    <row r="693" spans="1:18" x14ac:dyDescent="0.35">
      <c r="A693" s="20">
        <v>2042.1639600000001</v>
      </c>
      <c r="B693">
        <v>28.206430000000001</v>
      </c>
      <c r="C693">
        <v>2041.91778</v>
      </c>
      <c r="D693">
        <v>34.113250000000001</v>
      </c>
      <c r="E693">
        <v>2040.4615200000001</v>
      </c>
      <c r="F693">
        <v>43.400660000000002</v>
      </c>
      <c r="G693">
        <v>2039.85007</v>
      </c>
      <c r="H693">
        <v>23.635020000000001</v>
      </c>
      <c r="I693">
        <v>2039.0590400000001</v>
      </c>
      <c r="J693">
        <v>24.542770000000001</v>
      </c>
      <c r="K693">
        <v>2038.7332899999999</v>
      </c>
      <c r="L693">
        <v>37.313670000000002</v>
      </c>
      <c r="M693">
        <v>2041.50388</v>
      </c>
      <c r="N693">
        <v>26.414870000000001</v>
      </c>
      <c r="O693">
        <v>2040.9382599999999</v>
      </c>
      <c r="P693">
        <v>29.291340000000002</v>
      </c>
      <c r="Q693">
        <v>2039.57095</v>
      </c>
      <c r="R693">
        <v>39.873260000000002</v>
      </c>
    </row>
    <row r="694" spans="1:18" x14ac:dyDescent="0.35">
      <c r="A694" s="20">
        <v>2042.2126599999999</v>
      </c>
      <c r="B694">
        <v>28.170529999999999</v>
      </c>
      <c r="C694">
        <v>2041.97514</v>
      </c>
      <c r="D694">
        <v>34.079000000000001</v>
      </c>
      <c r="E694">
        <v>2040.5146299999999</v>
      </c>
      <c r="F694">
        <v>43.34845</v>
      </c>
      <c r="G694">
        <v>2039.9041099999999</v>
      </c>
      <c r="H694">
        <v>23.59694</v>
      </c>
      <c r="I694">
        <v>2039.11778</v>
      </c>
      <c r="J694">
        <v>24.493079999999999</v>
      </c>
      <c r="K694">
        <v>2038.79908</v>
      </c>
      <c r="L694">
        <v>37.26193</v>
      </c>
      <c r="M694">
        <v>2041.5559599999999</v>
      </c>
      <c r="N694">
        <v>26.37903</v>
      </c>
      <c r="O694">
        <v>2040.99873</v>
      </c>
      <c r="P694">
        <v>29.251249999999999</v>
      </c>
      <c r="Q694">
        <v>2039.6277500000001</v>
      </c>
      <c r="R694">
        <v>39.817779999999999</v>
      </c>
    </row>
    <row r="695" spans="1:18" x14ac:dyDescent="0.35">
      <c r="A695" s="20">
        <v>2042.2613799999999</v>
      </c>
      <c r="B695">
        <v>28.13466</v>
      </c>
      <c r="C695">
        <v>2042.03251</v>
      </c>
      <c r="D695">
        <v>34.044759999999997</v>
      </c>
      <c r="E695">
        <v>2040.5677800000001</v>
      </c>
      <c r="F695">
        <v>43.29627</v>
      </c>
      <c r="G695">
        <v>2039.9581800000001</v>
      </c>
      <c r="H695">
        <v>23.558910000000001</v>
      </c>
      <c r="I695">
        <v>2039.1765700000001</v>
      </c>
      <c r="J695">
        <v>24.443429999999999</v>
      </c>
      <c r="K695">
        <v>2038.8649</v>
      </c>
      <c r="L695">
        <v>37.210230000000003</v>
      </c>
      <c r="M695">
        <v>2041.60806</v>
      </c>
      <c r="N695">
        <v>26.343209999999999</v>
      </c>
      <c r="O695">
        <v>2041.0592200000001</v>
      </c>
      <c r="P695">
        <v>29.211179999999999</v>
      </c>
      <c r="Q695">
        <v>2039.6845900000001</v>
      </c>
      <c r="R695">
        <v>39.762340000000002</v>
      </c>
    </row>
    <row r="696" spans="1:18" x14ac:dyDescent="0.35">
      <c r="A696" s="20">
        <v>2042.3101200000001</v>
      </c>
      <c r="B696">
        <v>28.09883</v>
      </c>
      <c r="C696">
        <v>2042.08989</v>
      </c>
      <c r="D696">
        <v>34.010530000000003</v>
      </c>
      <c r="E696">
        <v>2040.6209699999999</v>
      </c>
      <c r="F696">
        <v>43.244140000000002</v>
      </c>
      <c r="G696">
        <v>2040.0122699999999</v>
      </c>
      <c r="H696">
        <v>23.52094</v>
      </c>
      <c r="I696">
        <v>2039.2354</v>
      </c>
      <c r="J696">
        <v>24.393840000000001</v>
      </c>
      <c r="K696">
        <v>2038.9307699999999</v>
      </c>
      <c r="L696">
        <v>37.158569999999997</v>
      </c>
      <c r="M696">
        <v>2041.6601700000001</v>
      </c>
      <c r="N696">
        <v>26.30743</v>
      </c>
      <c r="O696">
        <v>2041.1197199999999</v>
      </c>
      <c r="P696">
        <v>29.171119999999998</v>
      </c>
      <c r="Q696">
        <v>2039.7414699999999</v>
      </c>
      <c r="R696">
        <v>39.706940000000003</v>
      </c>
    </row>
    <row r="697" spans="1:18" x14ac:dyDescent="0.35">
      <c r="A697" s="20">
        <v>2042.35889</v>
      </c>
      <c r="B697">
        <v>28.063040000000001</v>
      </c>
      <c r="C697">
        <v>2042.1472900000001</v>
      </c>
      <c r="D697">
        <v>33.976309999999998</v>
      </c>
      <c r="E697">
        <v>2040.6741999999999</v>
      </c>
      <c r="F697">
        <v>43.192039999999999</v>
      </c>
      <c r="G697">
        <v>2040.06639</v>
      </c>
      <c r="H697">
        <v>23.483029999999999</v>
      </c>
      <c r="I697">
        <v>2039.2942700000001</v>
      </c>
      <c r="J697">
        <v>24.344290000000001</v>
      </c>
      <c r="K697">
        <v>2038.99668</v>
      </c>
      <c r="L697">
        <v>37.106949999999998</v>
      </c>
      <c r="M697">
        <v>2041.7122999999999</v>
      </c>
      <c r="N697">
        <v>26.27167</v>
      </c>
      <c r="O697">
        <v>2041.1802499999999</v>
      </c>
      <c r="P697">
        <v>29.13109</v>
      </c>
      <c r="Q697">
        <v>2039.7983899999999</v>
      </c>
      <c r="R697">
        <v>39.651580000000003</v>
      </c>
    </row>
    <row r="698" spans="1:18" x14ac:dyDescent="0.35">
      <c r="A698" s="20">
        <v>2042.4076700000001</v>
      </c>
      <c r="B698">
        <v>28.027280000000001</v>
      </c>
      <c r="C698">
        <v>2042.2047</v>
      </c>
      <c r="D698">
        <v>33.942100000000003</v>
      </c>
      <c r="E698">
        <v>2040.7274600000001</v>
      </c>
      <c r="F698">
        <v>43.139989999999997</v>
      </c>
      <c r="G698">
        <v>2040.1205399999999</v>
      </c>
      <c r="H698">
        <v>23.445180000000001</v>
      </c>
      <c r="I698">
        <v>2039.3532</v>
      </c>
      <c r="J698">
        <v>24.294779999999999</v>
      </c>
      <c r="K698">
        <v>2039.0626199999999</v>
      </c>
      <c r="L698">
        <v>37.055370000000003</v>
      </c>
      <c r="M698">
        <v>2041.7644399999999</v>
      </c>
      <c r="N698">
        <v>26.235939999999999</v>
      </c>
      <c r="O698">
        <v>2041.2408</v>
      </c>
      <c r="P698">
        <v>29.091069999999998</v>
      </c>
      <c r="Q698">
        <v>2039.8553400000001</v>
      </c>
      <c r="R698">
        <v>39.596249999999998</v>
      </c>
    </row>
    <row r="699" spans="1:18" x14ac:dyDescent="0.35">
      <c r="A699" s="20">
        <v>2042.4564700000001</v>
      </c>
      <c r="B699">
        <v>27.99155</v>
      </c>
      <c r="C699">
        <v>2042.2621200000001</v>
      </c>
      <c r="D699">
        <v>33.907910000000001</v>
      </c>
      <c r="E699">
        <v>2040.7807600000001</v>
      </c>
      <c r="F699">
        <v>43.087980000000002</v>
      </c>
      <c r="G699">
        <v>2040.17472</v>
      </c>
      <c r="H699">
        <v>23.407389999999999</v>
      </c>
      <c r="I699">
        <v>2039.4121600000001</v>
      </c>
      <c r="J699">
        <v>24.245329999999999</v>
      </c>
      <c r="K699">
        <v>2039.12861</v>
      </c>
      <c r="L699">
        <v>37.003819999999997</v>
      </c>
      <c r="M699">
        <v>2041.8166000000001</v>
      </c>
      <c r="N699">
        <v>26.200240000000001</v>
      </c>
      <c r="O699">
        <v>2041.3013599999999</v>
      </c>
      <c r="P699">
        <v>29.051069999999999</v>
      </c>
      <c r="Q699">
        <v>2039.9123300000001</v>
      </c>
      <c r="R699">
        <v>39.540959999999998</v>
      </c>
    </row>
    <row r="700" spans="1:18" x14ac:dyDescent="0.35">
      <c r="A700" s="20">
        <v>2042.5052900000001</v>
      </c>
      <c r="B700">
        <v>27.955860000000001</v>
      </c>
      <c r="C700">
        <v>2042.3195599999999</v>
      </c>
      <c r="D700">
        <v>33.873719999999999</v>
      </c>
      <c r="E700">
        <v>2040.8341</v>
      </c>
      <c r="F700">
        <v>43.036009999999997</v>
      </c>
      <c r="G700">
        <v>2040.22893</v>
      </c>
      <c r="H700">
        <v>23.36965</v>
      </c>
      <c r="I700">
        <v>2039.47118</v>
      </c>
      <c r="J700">
        <v>24.195920000000001</v>
      </c>
      <c r="K700">
        <v>2039.19463</v>
      </c>
      <c r="L700">
        <v>36.95232</v>
      </c>
      <c r="M700">
        <v>2041.86877</v>
      </c>
      <c r="N700">
        <v>26.164560000000002</v>
      </c>
      <c r="O700">
        <v>2041.36194</v>
      </c>
      <c r="P700">
        <v>29.011089999999999</v>
      </c>
      <c r="Q700">
        <v>2039.9693600000001</v>
      </c>
      <c r="R700">
        <v>39.485709999999997</v>
      </c>
    </row>
    <row r="701" spans="1:18" x14ac:dyDescent="0.35">
      <c r="A701" s="20">
        <v>2042.55413</v>
      </c>
      <c r="B701">
        <v>27.920210000000001</v>
      </c>
      <c r="C701">
        <v>2042.3770099999999</v>
      </c>
      <c r="D701">
        <v>33.839550000000003</v>
      </c>
      <c r="E701">
        <v>2040.8874800000001</v>
      </c>
      <c r="F701">
        <v>42.984070000000003</v>
      </c>
      <c r="G701">
        <v>2040.28316</v>
      </c>
      <c r="H701">
        <v>23.331969999999998</v>
      </c>
      <c r="I701">
        <v>2039.5302300000001</v>
      </c>
      <c r="J701">
        <v>24.146560000000001</v>
      </c>
      <c r="K701">
        <v>2039.2607</v>
      </c>
      <c r="L701">
        <v>36.900849999999998</v>
      </c>
      <c r="M701">
        <v>2041.9209499999999</v>
      </c>
      <c r="N701">
        <v>26.128920000000001</v>
      </c>
      <c r="O701">
        <v>2041.42254</v>
      </c>
      <c r="P701">
        <v>28.971119999999999</v>
      </c>
      <c r="Q701">
        <v>2040.0264199999999</v>
      </c>
      <c r="R701">
        <v>39.430500000000002</v>
      </c>
    </row>
    <row r="702" spans="1:18" x14ac:dyDescent="0.35">
      <c r="A702" s="20">
        <v>2042.6030000000001</v>
      </c>
      <c r="B702">
        <v>27.884589999999999</v>
      </c>
      <c r="C702">
        <v>2042.4344699999999</v>
      </c>
      <c r="D702">
        <v>33.80538</v>
      </c>
      <c r="E702">
        <v>2040.9409000000001</v>
      </c>
      <c r="F702">
        <v>42.932180000000002</v>
      </c>
      <c r="G702">
        <v>2040.3374200000001</v>
      </c>
      <c r="H702">
        <v>23.294350000000001</v>
      </c>
      <c r="I702">
        <v>2039.58933</v>
      </c>
      <c r="J702">
        <v>24.097249999999999</v>
      </c>
      <c r="K702">
        <v>2039.3267900000001</v>
      </c>
      <c r="L702">
        <v>36.849409999999999</v>
      </c>
      <c r="M702">
        <v>2041.97316</v>
      </c>
      <c r="N702">
        <v>26.093299999999999</v>
      </c>
      <c r="O702">
        <v>2041.48316</v>
      </c>
      <c r="P702">
        <v>28.931170000000002</v>
      </c>
      <c r="Q702">
        <v>2040.0835199999999</v>
      </c>
      <c r="R702">
        <v>39.375320000000002</v>
      </c>
    </row>
    <row r="703" spans="1:18" x14ac:dyDescent="0.35">
      <c r="A703" s="20">
        <v>2042.6518799999999</v>
      </c>
      <c r="B703">
        <v>27.84901</v>
      </c>
      <c r="C703">
        <v>2042.4919400000001</v>
      </c>
      <c r="D703">
        <v>33.771230000000003</v>
      </c>
      <c r="E703">
        <v>2040.9943499999999</v>
      </c>
      <c r="F703">
        <v>42.880330000000001</v>
      </c>
      <c r="G703">
        <v>2040.3917100000001</v>
      </c>
      <c r="H703">
        <v>23.256789999999999</v>
      </c>
      <c r="I703">
        <v>2039.6484700000001</v>
      </c>
      <c r="J703">
        <v>24.047979999999999</v>
      </c>
      <c r="K703">
        <v>2039.39293</v>
      </c>
      <c r="L703">
        <v>36.798009999999998</v>
      </c>
      <c r="M703">
        <v>2042.0253700000001</v>
      </c>
      <c r="N703">
        <v>26.05771</v>
      </c>
      <c r="O703">
        <v>2041.5437899999999</v>
      </c>
      <c r="P703">
        <v>28.89123</v>
      </c>
      <c r="Q703">
        <v>2040.14066</v>
      </c>
      <c r="R703">
        <v>39.320180000000001</v>
      </c>
    </row>
    <row r="704" spans="1:18" x14ac:dyDescent="0.35">
      <c r="A704" s="20">
        <v>2042.7007900000001</v>
      </c>
      <c r="B704">
        <v>27.813469999999999</v>
      </c>
      <c r="C704">
        <v>2042.5494200000001</v>
      </c>
      <c r="D704">
        <v>33.737079999999999</v>
      </c>
      <c r="E704">
        <v>2041.0478499999999</v>
      </c>
      <c r="F704">
        <v>42.828510000000001</v>
      </c>
      <c r="G704">
        <v>2040.4460300000001</v>
      </c>
      <c r="H704">
        <v>23.219290000000001</v>
      </c>
      <c r="I704">
        <v>2039.70766</v>
      </c>
      <c r="J704">
        <v>23.99877</v>
      </c>
      <c r="K704">
        <v>2039.4591</v>
      </c>
      <c r="L704">
        <v>36.746650000000002</v>
      </c>
      <c r="M704">
        <v>2042.07761</v>
      </c>
      <c r="N704">
        <v>26.02214</v>
      </c>
      <c r="O704">
        <v>2041.6044400000001</v>
      </c>
      <c r="P704">
        <v>28.851310000000002</v>
      </c>
      <c r="Q704">
        <v>2040.1978300000001</v>
      </c>
      <c r="R704">
        <v>39.265079999999998</v>
      </c>
    </row>
    <row r="705" spans="1:18" x14ac:dyDescent="0.35">
      <c r="A705" s="20">
        <v>2042.7497100000001</v>
      </c>
      <c r="B705">
        <v>27.77796</v>
      </c>
      <c r="C705">
        <v>2042.60691</v>
      </c>
      <c r="D705">
        <v>33.702939999999998</v>
      </c>
      <c r="E705">
        <v>2041.1013800000001</v>
      </c>
      <c r="F705">
        <v>42.776739999999997</v>
      </c>
      <c r="G705">
        <v>2040.50038</v>
      </c>
      <c r="H705">
        <v>23.181850000000001</v>
      </c>
      <c r="I705">
        <v>2039.7668900000001</v>
      </c>
      <c r="J705">
        <v>23.949590000000001</v>
      </c>
      <c r="K705">
        <v>2039.5253</v>
      </c>
      <c r="L705">
        <v>36.695320000000002</v>
      </c>
      <c r="M705">
        <v>2042.12985</v>
      </c>
      <c r="N705">
        <v>25.986609999999999</v>
      </c>
      <c r="O705">
        <v>2041.6651099999999</v>
      </c>
      <c r="P705">
        <v>28.811389999999999</v>
      </c>
      <c r="Q705">
        <v>2040.25504</v>
      </c>
      <c r="R705">
        <v>39.21002</v>
      </c>
    </row>
    <row r="706" spans="1:18" x14ac:dyDescent="0.35">
      <c r="A706" s="20">
        <v>2042.7986599999999</v>
      </c>
      <c r="B706">
        <v>27.74249</v>
      </c>
      <c r="C706">
        <v>2042.6644100000001</v>
      </c>
      <c r="D706">
        <v>33.668810000000001</v>
      </c>
      <c r="E706">
        <v>2041.1549500000001</v>
      </c>
      <c r="F706">
        <v>42.725009999999997</v>
      </c>
      <c r="G706">
        <v>2040.55475</v>
      </c>
      <c r="H706">
        <v>23.144469999999998</v>
      </c>
      <c r="I706">
        <v>2039.82617</v>
      </c>
      <c r="J706">
        <v>23.900469999999999</v>
      </c>
      <c r="K706">
        <v>2039.5915399999999</v>
      </c>
      <c r="L706">
        <v>36.644019999999998</v>
      </c>
      <c r="M706">
        <v>2042.1821199999999</v>
      </c>
      <c r="N706">
        <v>25.9511</v>
      </c>
      <c r="O706">
        <v>2041.72579</v>
      </c>
      <c r="P706">
        <v>28.7715</v>
      </c>
      <c r="Q706">
        <v>2040.3122800000001</v>
      </c>
      <c r="R706">
        <v>39.154989999999998</v>
      </c>
    </row>
    <row r="707" spans="1:18" x14ac:dyDescent="0.35">
      <c r="A707" s="20">
        <v>2042.84763</v>
      </c>
      <c r="B707">
        <v>27.707059999999998</v>
      </c>
      <c r="C707">
        <v>2042.72192</v>
      </c>
      <c r="D707">
        <v>33.634680000000003</v>
      </c>
      <c r="E707">
        <v>2041.2085500000001</v>
      </c>
      <c r="F707">
        <v>42.673319999999997</v>
      </c>
      <c r="G707">
        <v>2040.60916</v>
      </c>
      <c r="H707">
        <v>23.107150000000001</v>
      </c>
      <c r="I707">
        <v>2039.8854799999999</v>
      </c>
      <c r="J707">
        <v>23.851389999999999</v>
      </c>
      <c r="K707">
        <v>2039.6578199999999</v>
      </c>
      <c r="L707">
        <v>36.592759999999998</v>
      </c>
      <c r="M707">
        <v>2042.2344000000001</v>
      </c>
      <c r="N707">
        <v>25.915620000000001</v>
      </c>
      <c r="O707">
        <v>2041.78648</v>
      </c>
      <c r="P707">
        <v>28.73161</v>
      </c>
      <c r="Q707">
        <v>2040.3695600000001</v>
      </c>
      <c r="R707">
        <v>39.1</v>
      </c>
    </row>
    <row r="708" spans="1:18" x14ac:dyDescent="0.35">
      <c r="A708" s="20">
        <v>2042.89662</v>
      </c>
      <c r="B708">
        <v>27.671659999999999</v>
      </c>
      <c r="C708">
        <v>2042.77944</v>
      </c>
      <c r="D708">
        <v>33.600560000000002</v>
      </c>
      <c r="E708">
        <v>2041.2621999999999</v>
      </c>
      <c r="F708">
        <v>42.621659999999999</v>
      </c>
      <c r="G708">
        <v>2040.6635900000001</v>
      </c>
      <c r="H708">
        <v>23.069890000000001</v>
      </c>
      <c r="I708">
        <v>2039.9448400000001</v>
      </c>
      <c r="J708">
        <v>23.802350000000001</v>
      </c>
      <c r="K708">
        <v>2039.7241300000001</v>
      </c>
      <c r="L708">
        <v>36.541530000000002</v>
      </c>
      <c r="M708">
        <v>2042.2866899999999</v>
      </c>
      <c r="N708">
        <v>25.88016</v>
      </c>
      <c r="O708">
        <v>2041.84719</v>
      </c>
      <c r="P708">
        <v>28.691739999999999</v>
      </c>
      <c r="Q708">
        <v>2040.42688</v>
      </c>
      <c r="R708">
        <v>39.045050000000003</v>
      </c>
    </row>
    <row r="709" spans="1:18" x14ac:dyDescent="0.35">
      <c r="A709" s="20">
        <v>2042.9456299999999</v>
      </c>
      <c r="B709">
        <v>27.636299999999999</v>
      </c>
      <c r="C709">
        <v>2042.8369600000001</v>
      </c>
      <c r="D709">
        <v>33.566450000000003</v>
      </c>
      <c r="E709">
        <v>2041.3158800000001</v>
      </c>
      <c r="F709">
        <v>42.570050000000002</v>
      </c>
      <c r="G709">
        <v>2040.7180599999999</v>
      </c>
      <c r="H709">
        <v>23.032689999999999</v>
      </c>
      <c r="I709">
        <v>2040.00425</v>
      </c>
      <c r="J709">
        <v>23.753360000000001</v>
      </c>
      <c r="K709">
        <v>2039.7904699999999</v>
      </c>
      <c r="L709">
        <v>36.49033</v>
      </c>
      <c r="M709">
        <v>2042.3389999999999</v>
      </c>
      <c r="N709">
        <v>25.844740000000002</v>
      </c>
      <c r="O709">
        <v>2041.9079200000001</v>
      </c>
      <c r="P709">
        <v>28.651879999999998</v>
      </c>
      <c r="Q709">
        <v>2040.48423</v>
      </c>
      <c r="R709">
        <v>38.990130000000001</v>
      </c>
    </row>
    <row r="710" spans="1:18" x14ac:dyDescent="0.35">
      <c r="A710" s="20">
        <v>2042.9946600000001</v>
      </c>
      <c r="B710">
        <v>27.60098</v>
      </c>
      <c r="C710">
        <v>2042.8944899999999</v>
      </c>
      <c r="D710">
        <v>33.532339999999998</v>
      </c>
      <c r="E710">
        <v>2041.3696</v>
      </c>
      <c r="F710">
        <v>42.518479999999997</v>
      </c>
      <c r="G710">
        <v>2040.7725499999999</v>
      </c>
      <c r="H710">
        <v>22.995550000000001</v>
      </c>
      <c r="I710">
        <v>2040.06369</v>
      </c>
      <c r="J710">
        <v>23.704419999999999</v>
      </c>
      <c r="K710">
        <v>2039.8568399999999</v>
      </c>
      <c r="L710">
        <v>36.439160000000001</v>
      </c>
      <c r="M710">
        <v>2042.3913299999999</v>
      </c>
      <c r="N710">
        <v>25.809339999999999</v>
      </c>
      <c r="O710">
        <v>2041.96865</v>
      </c>
      <c r="P710">
        <v>28.612030000000001</v>
      </c>
      <c r="Q710">
        <v>2040.54161</v>
      </c>
      <c r="R710">
        <v>38.935250000000003</v>
      </c>
    </row>
    <row r="711" spans="1:18" x14ac:dyDescent="0.35">
      <c r="A711" s="20">
        <v>2043.0437199999999</v>
      </c>
      <c r="B711">
        <v>27.56569</v>
      </c>
      <c r="C711">
        <v>2042.9520399999999</v>
      </c>
      <c r="D711">
        <v>33.498240000000003</v>
      </c>
      <c r="E711">
        <v>2041.42336</v>
      </c>
      <c r="F711">
        <v>42.466940000000001</v>
      </c>
      <c r="G711">
        <v>2040.82707</v>
      </c>
      <c r="H711">
        <v>22.958469999999998</v>
      </c>
      <c r="I711">
        <v>2040.12318</v>
      </c>
      <c r="J711">
        <v>23.655519999999999</v>
      </c>
      <c r="K711">
        <v>2039.9232400000001</v>
      </c>
      <c r="L711">
        <v>36.388030000000001</v>
      </c>
      <c r="M711">
        <v>2042.4436700000001</v>
      </c>
      <c r="N711">
        <v>25.773969999999998</v>
      </c>
      <c r="O711">
        <v>2042.0293999999999</v>
      </c>
      <c r="P711">
        <v>28.572189999999999</v>
      </c>
      <c r="Q711">
        <v>2040.5990400000001</v>
      </c>
      <c r="R711">
        <v>38.880400000000002</v>
      </c>
    </row>
    <row r="712" spans="1:18" x14ac:dyDescent="0.35">
      <c r="A712" s="20">
        <v>2043.0927999999999</v>
      </c>
      <c r="B712">
        <v>27.530439999999999</v>
      </c>
      <c r="C712">
        <v>2043.0095799999999</v>
      </c>
      <c r="D712">
        <v>33.46414</v>
      </c>
      <c r="E712">
        <v>2041.4771499999999</v>
      </c>
      <c r="F712">
        <v>42.41545</v>
      </c>
      <c r="G712">
        <v>2040.8816200000001</v>
      </c>
      <c r="H712">
        <v>22.92145</v>
      </c>
      <c r="I712">
        <v>2040.1827000000001</v>
      </c>
      <c r="J712">
        <v>23.606670000000001</v>
      </c>
      <c r="K712">
        <v>2039.9896699999999</v>
      </c>
      <c r="L712">
        <v>36.336919999999999</v>
      </c>
      <c r="M712">
        <v>2042.49602</v>
      </c>
      <c r="N712">
        <v>25.738630000000001</v>
      </c>
      <c r="O712">
        <v>2042.09016</v>
      </c>
      <c r="P712">
        <v>28.532360000000001</v>
      </c>
      <c r="Q712">
        <v>2040.6564900000001</v>
      </c>
      <c r="R712">
        <v>38.825600000000001</v>
      </c>
    </row>
    <row r="713" spans="1:18" x14ac:dyDescent="0.35">
      <c r="A713" s="20">
        <v>2043.1418900000001</v>
      </c>
      <c r="B713">
        <v>27.495229999999999</v>
      </c>
      <c r="C713">
        <v>2043.0671400000001</v>
      </c>
      <c r="D713">
        <v>33.430050000000001</v>
      </c>
      <c r="E713">
        <v>2041.53098</v>
      </c>
      <c r="F713">
        <v>42.363999999999997</v>
      </c>
      <c r="G713">
        <v>2040.9362000000001</v>
      </c>
      <c r="H713">
        <v>22.884499999999999</v>
      </c>
      <c r="I713">
        <v>2040.24227</v>
      </c>
      <c r="J713">
        <v>23.557860000000002</v>
      </c>
      <c r="K713">
        <v>2040.0561399999999</v>
      </c>
      <c r="L713">
        <v>36.28584</v>
      </c>
      <c r="M713">
        <v>2042.5483999999999</v>
      </c>
      <c r="N713">
        <v>25.703320000000001</v>
      </c>
      <c r="O713">
        <v>2042.15093</v>
      </c>
      <c r="P713">
        <v>28.492529999999999</v>
      </c>
      <c r="Q713">
        <v>2040.71399</v>
      </c>
      <c r="R713">
        <v>38.770820000000001</v>
      </c>
    </row>
    <row r="714" spans="1:18" x14ac:dyDescent="0.35">
      <c r="A714" s="20">
        <v>2043.19101</v>
      </c>
      <c r="B714">
        <v>27.460059999999999</v>
      </c>
      <c r="C714">
        <v>2043.1247000000001</v>
      </c>
      <c r="D714">
        <v>33.395960000000002</v>
      </c>
      <c r="E714">
        <v>2041.58485</v>
      </c>
      <c r="F714">
        <v>42.31259</v>
      </c>
      <c r="G714">
        <v>2040.99081</v>
      </c>
      <c r="H714">
        <v>22.8476</v>
      </c>
      <c r="I714">
        <v>2040.30188</v>
      </c>
      <c r="J714">
        <v>23.5091</v>
      </c>
      <c r="K714">
        <v>2040.1226300000001</v>
      </c>
      <c r="L714">
        <v>36.234789999999997</v>
      </c>
      <c r="M714">
        <v>2042.60078</v>
      </c>
      <c r="N714">
        <v>25.668040000000001</v>
      </c>
      <c r="O714">
        <v>2042.21171</v>
      </c>
      <c r="P714">
        <v>28.452719999999999</v>
      </c>
      <c r="Q714">
        <v>2040.77151</v>
      </c>
      <c r="R714">
        <v>38.716090000000001</v>
      </c>
    </row>
    <row r="715" spans="1:18" x14ac:dyDescent="0.35">
      <c r="A715" s="20">
        <v>2043.2401500000001</v>
      </c>
      <c r="B715">
        <v>27.42492</v>
      </c>
      <c r="C715">
        <v>2043.18226</v>
      </c>
      <c r="D715">
        <v>33.361870000000003</v>
      </c>
      <c r="E715">
        <v>2041.63876</v>
      </c>
      <c r="F715">
        <v>42.261209999999998</v>
      </c>
      <c r="G715">
        <v>2041.0454500000001</v>
      </c>
      <c r="H715">
        <v>22.810770000000002</v>
      </c>
      <c r="I715">
        <v>2040.3615299999999</v>
      </c>
      <c r="J715">
        <v>23.460380000000001</v>
      </c>
      <c r="K715">
        <v>2040.1891499999999</v>
      </c>
      <c r="L715">
        <v>36.183770000000003</v>
      </c>
      <c r="M715">
        <v>2042.65319</v>
      </c>
      <c r="N715">
        <v>25.63278</v>
      </c>
      <c r="O715">
        <v>2042.2725</v>
      </c>
      <c r="P715">
        <v>28.41292</v>
      </c>
      <c r="Q715">
        <v>2040.82908</v>
      </c>
      <c r="R715">
        <v>38.661389999999997</v>
      </c>
    </row>
    <row r="716" spans="1:18" x14ac:dyDescent="0.35">
      <c r="A716" s="20">
        <v>2043.2893200000001</v>
      </c>
      <c r="B716">
        <v>27.38983</v>
      </c>
      <c r="C716">
        <v>2043.23983</v>
      </c>
      <c r="D716">
        <v>33.327779999999997</v>
      </c>
      <c r="E716">
        <v>2041.6927000000001</v>
      </c>
      <c r="F716">
        <v>42.209879999999998</v>
      </c>
      <c r="G716">
        <v>2041.1001200000001</v>
      </c>
      <c r="H716">
        <v>22.774000000000001</v>
      </c>
      <c r="I716">
        <v>2040.4212299999999</v>
      </c>
      <c r="J716">
        <v>23.411709999999999</v>
      </c>
      <c r="K716">
        <v>2040.2556999999999</v>
      </c>
      <c r="L716">
        <v>36.132770000000001</v>
      </c>
      <c r="M716">
        <v>2042.70561</v>
      </c>
      <c r="N716">
        <v>25.597560000000001</v>
      </c>
      <c r="O716">
        <v>2042.3333</v>
      </c>
      <c r="P716">
        <v>28.37312</v>
      </c>
      <c r="Q716">
        <v>2040.8866700000001</v>
      </c>
      <c r="R716">
        <v>38.606729999999999</v>
      </c>
    </row>
    <row r="717" spans="1:18" x14ac:dyDescent="0.35">
      <c r="A717" s="20">
        <v>2043.3385000000001</v>
      </c>
      <c r="B717">
        <v>27.354769999999998</v>
      </c>
      <c r="C717">
        <v>2043.2974099999999</v>
      </c>
      <c r="D717">
        <v>33.293700000000001</v>
      </c>
      <c r="E717">
        <v>2041.74668</v>
      </c>
      <c r="F717">
        <v>42.158589999999997</v>
      </c>
      <c r="G717">
        <v>2041.15482</v>
      </c>
      <c r="H717">
        <v>22.737300000000001</v>
      </c>
      <c r="I717">
        <v>2040.4809600000001</v>
      </c>
      <c r="J717">
        <v>23.36308</v>
      </c>
      <c r="K717">
        <v>2040.3222800000001</v>
      </c>
      <c r="L717">
        <v>36.081809999999997</v>
      </c>
      <c r="M717">
        <v>2042.7580499999999</v>
      </c>
      <c r="N717">
        <v>25.562360000000002</v>
      </c>
      <c r="O717">
        <v>2042.39411</v>
      </c>
      <c r="P717">
        <v>28.33333</v>
      </c>
      <c r="Q717">
        <v>2040.9443100000001</v>
      </c>
      <c r="R717">
        <v>38.552100000000003</v>
      </c>
    </row>
    <row r="718" spans="1:18" x14ac:dyDescent="0.35">
      <c r="A718" s="20">
        <v>2043.38771</v>
      </c>
      <c r="B718">
        <v>27.319749999999999</v>
      </c>
      <c r="C718">
        <v>2043.35499</v>
      </c>
      <c r="D718">
        <v>33.259619999999998</v>
      </c>
      <c r="E718">
        <v>2041.8007</v>
      </c>
      <c r="F718">
        <v>42.107340000000001</v>
      </c>
      <c r="G718">
        <v>2041.20955</v>
      </c>
      <c r="H718">
        <v>22.700659999999999</v>
      </c>
      <c r="I718">
        <v>2040.5407299999999</v>
      </c>
      <c r="J718">
        <v>23.314489999999999</v>
      </c>
      <c r="K718">
        <v>2040.3888899999999</v>
      </c>
      <c r="L718">
        <v>36.030859999999997</v>
      </c>
      <c r="M718">
        <v>2042.8105</v>
      </c>
      <c r="N718">
        <v>25.527180000000001</v>
      </c>
      <c r="O718">
        <v>2042.4549300000001</v>
      </c>
      <c r="P718">
        <v>28.29355</v>
      </c>
      <c r="Q718">
        <v>2041.00197</v>
      </c>
      <c r="R718">
        <v>38.497509999999998</v>
      </c>
    </row>
    <row r="719" spans="1:18" x14ac:dyDescent="0.35">
      <c r="A719" s="20">
        <v>2043.43694</v>
      </c>
      <c r="B719">
        <v>27.284770000000002</v>
      </c>
      <c r="C719">
        <v>2043.41257</v>
      </c>
      <c r="D719">
        <v>33.225540000000002</v>
      </c>
      <c r="E719">
        <v>2041.8547599999999</v>
      </c>
      <c r="F719">
        <v>42.05612</v>
      </c>
      <c r="G719">
        <v>2041.26431</v>
      </c>
      <c r="H719">
        <v>22.664079999999998</v>
      </c>
      <c r="I719">
        <v>2040.6005399999999</v>
      </c>
      <c r="J719">
        <v>23.26595</v>
      </c>
      <c r="K719">
        <v>2040.45552</v>
      </c>
      <c r="L719">
        <v>35.979950000000002</v>
      </c>
      <c r="M719">
        <v>2042.8629699999999</v>
      </c>
      <c r="N719">
        <v>25.492039999999999</v>
      </c>
      <c r="O719">
        <v>2042.51575</v>
      </c>
      <c r="P719">
        <v>28.253769999999999</v>
      </c>
      <c r="Q719">
        <v>2041.0596700000001</v>
      </c>
      <c r="R719">
        <v>38.442950000000003</v>
      </c>
    </row>
    <row r="720" spans="1:18" x14ac:dyDescent="0.35">
      <c r="A720" s="20">
        <v>2043.4862000000001</v>
      </c>
      <c r="B720">
        <v>27.24982</v>
      </c>
      <c r="C720">
        <v>2043.4701500000001</v>
      </c>
      <c r="D720">
        <v>33.191470000000002</v>
      </c>
      <c r="E720">
        <v>2041.90885</v>
      </c>
      <c r="F720">
        <v>42.004950000000001</v>
      </c>
      <c r="G720">
        <v>2041.3190999999999</v>
      </c>
      <c r="H720">
        <v>22.627559999999999</v>
      </c>
      <c r="I720">
        <v>2040.6604</v>
      </c>
      <c r="J720">
        <v>23.217449999999999</v>
      </c>
      <c r="K720">
        <v>2040.52217</v>
      </c>
      <c r="L720">
        <v>35.929049999999997</v>
      </c>
      <c r="M720">
        <v>2042.91545</v>
      </c>
      <c r="N720">
        <v>25.45693</v>
      </c>
      <c r="O720">
        <v>2042.5765899999999</v>
      </c>
      <c r="P720">
        <v>28.213999999999999</v>
      </c>
      <c r="Q720">
        <v>2041.1174100000001</v>
      </c>
      <c r="R720">
        <v>38.38843</v>
      </c>
    </row>
    <row r="721" spans="1:18" x14ac:dyDescent="0.35">
      <c r="A721" s="20">
        <v>2043.53547</v>
      </c>
      <c r="B721">
        <v>27.214919999999999</v>
      </c>
      <c r="C721">
        <v>2043.52774</v>
      </c>
      <c r="D721">
        <v>33.157389999999999</v>
      </c>
      <c r="E721">
        <v>2041.96298</v>
      </c>
      <c r="F721">
        <v>41.95382</v>
      </c>
      <c r="G721">
        <v>2041.37392</v>
      </c>
      <c r="H721">
        <v>22.59111</v>
      </c>
      <c r="I721">
        <v>2040.72029</v>
      </c>
      <c r="J721">
        <v>23.169</v>
      </c>
      <c r="K721">
        <v>2040.5888600000001</v>
      </c>
      <c r="L721">
        <v>35.878189999999996</v>
      </c>
      <c r="M721">
        <v>2042.96795</v>
      </c>
      <c r="N721">
        <v>25.42184</v>
      </c>
      <c r="O721">
        <v>2042.63743</v>
      </c>
      <c r="P721">
        <v>28.174230000000001</v>
      </c>
      <c r="Q721">
        <v>2041.17518</v>
      </c>
      <c r="R721">
        <v>38.333950000000002</v>
      </c>
    </row>
    <row r="722" spans="1:18" x14ac:dyDescent="0.35">
      <c r="A722" s="20">
        <v>2043.5847699999999</v>
      </c>
      <c r="B722">
        <v>27.180050000000001</v>
      </c>
      <c r="C722">
        <v>2043.5853300000001</v>
      </c>
      <c r="D722">
        <v>33.123309999999996</v>
      </c>
      <c r="E722">
        <v>2042.0171399999999</v>
      </c>
      <c r="F722">
        <v>41.902729999999998</v>
      </c>
      <c r="G722">
        <v>2041.42877</v>
      </c>
      <c r="H722">
        <v>22.55472</v>
      </c>
      <c r="I722">
        <v>2040.7802200000001</v>
      </c>
      <c r="J722">
        <v>23.12058</v>
      </c>
      <c r="K722">
        <v>2040.6555599999999</v>
      </c>
      <c r="L722">
        <v>35.82734</v>
      </c>
      <c r="M722">
        <v>2043.0204699999999</v>
      </c>
      <c r="N722">
        <v>25.386790000000001</v>
      </c>
      <c r="O722">
        <v>2042.6982800000001</v>
      </c>
      <c r="P722">
        <v>28.13447</v>
      </c>
      <c r="Q722">
        <v>2041.23298</v>
      </c>
      <c r="R722">
        <v>38.279499999999999</v>
      </c>
    </row>
    <row r="723" spans="1:18" x14ac:dyDescent="0.35">
      <c r="A723" s="20">
        <v>2043.63409</v>
      </c>
      <c r="B723">
        <v>27.145219999999998</v>
      </c>
      <c r="C723">
        <v>2043.64293</v>
      </c>
      <c r="D723">
        <v>33.089230000000001</v>
      </c>
      <c r="E723">
        <v>2042.07134</v>
      </c>
      <c r="F723">
        <v>41.851669999999999</v>
      </c>
      <c r="G723">
        <v>2041.4836499999999</v>
      </c>
      <c r="H723">
        <v>22.5184</v>
      </c>
      <c r="I723">
        <v>2040.8401899999999</v>
      </c>
      <c r="J723">
        <v>23.072209999999998</v>
      </c>
      <c r="K723">
        <v>2040.7222899999999</v>
      </c>
      <c r="L723">
        <v>35.776519999999998</v>
      </c>
      <c r="M723">
        <v>2043.0730000000001</v>
      </c>
      <c r="N723">
        <v>25.351759999999999</v>
      </c>
      <c r="O723">
        <v>2042.7591299999999</v>
      </c>
      <c r="P723">
        <v>28.094709999999999</v>
      </c>
      <c r="Q723">
        <v>2041.2908199999999</v>
      </c>
      <c r="R723">
        <v>38.225090000000002</v>
      </c>
    </row>
    <row r="724" spans="1:18" x14ac:dyDescent="0.35">
      <c r="A724" s="20">
        <v>2043.68344</v>
      </c>
      <c r="B724">
        <v>27.110430000000001</v>
      </c>
      <c r="C724">
        <v>2043.7005200000001</v>
      </c>
      <c r="D724">
        <v>33.055149999999998</v>
      </c>
      <c r="E724">
        <v>2042.1255799999999</v>
      </c>
      <c r="F724">
        <v>41.800660000000001</v>
      </c>
      <c r="G724">
        <v>2041.53856</v>
      </c>
      <c r="H724">
        <v>22.482140000000001</v>
      </c>
      <c r="I724">
        <v>2040.9002</v>
      </c>
      <c r="J724">
        <v>23.023890000000002</v>
      </c>
      <c r="K724">
        <v>2040.7890400000001</v>
      </c>
      <c r="L724">
        <v>35.725720000000003</v>
      </c>
      <c r="M724">
        <v>2043.12555</v>
      </c>
      <c r="N724">
        <v>25.316759999999999</v>
      </c>
      <c r="O724">
        <v>2042.81999</v>
      </c>
      <c r="P724">
        <v>28.054950000000002</v>
      </c>
      <c r="Q724">
        <v>2041.34869</v>
      </c>
      <c r="R724">
        <v>38.17071</v>
      </c>
    </row>
    <row r="725" spans="1:18" x14ac:dyDescent="0.35">
      <c r="A725" s="20">
        <v>2043.73281</v>
      </c>
      <c r="B725">
        <v>27.075690000000002</v>
      </c>
      <c r="C725">
        <v>2043.75811</v>
      </c>
      <c r="D725">
        <v>33.021070000000002</v>
      </c>
      <c r="E725">
        <v>2042.17986</v>
      </c>
      <c r="F725">
        <v>41.749690000000001</v>
      </c>
      <c r="G725">
        <v>2041.5934999999999</v>
      </c>
      <c r="H725">
        <v>22.44594</v>
      </c>
      <c r="I725">
        <v>2040.9602500000001</v>
      </c>
      <c r="J725">
        <v>22.9756</v>
      </c>
      <c r="K725">
        <v>2040.85582</v>
      </c>
      <c r="L725">
        <v>35.674939999999999</v>
      </c>
      <c r="M725">
        <v>2043.17812</v>
      </c>
      <c r="N725">
        <v>25.281780000000001</v>
      </c>
      <c r="O725">
        <v>2042.88085</v>
      </c>
      <c r="P725">
        <v>28.0152</v>
      </c>
      <c r="Q725">
        <v>2041.4065900000001</v>
      </c>
      <c r="R725">
        <v>38.116370000000003</v>
      </c>
    </row>
    <row r="726" spans="1:18" x14ac:dyDescent="0.35">
      <c r="A726" s="20">
        <v>2043.7822000000001</v>
      </c>
      <c r="B726">
        <v>27.040980000000001</v>
      </c>
      <c r="C726">
        <v>2043.8157100000001</v>
      </c>
      <c r="D726">
        <v>32.986989999999999</v>
      </c>
      <c r="E726">
        <v>2042.2341699999999</v>
      </c>
      <c r="F726">
        <v>41.698749999999997</v>
      </c>
      <c r="G726">
        <v>2041.6484800000001</v>
      </c>
      <c r="H726">
        <v>22.40981</v>
      </c>
      <c r="I726">
        <v>2041.0203300000001</v>
      </c>
      <c r="J726">
        <v>22.92736</v>
      </c>
      <c r="K726">
        <v>2040.9226200000001</v>
      </c>
      <c r="L726">
        <v>35.624180000000003</v>
      </c>
      <c r="M726">
        <v>2043.2307000000001</v>
      </c>
      <c r="N726">
        <v>25.246839999999999</v>
      </c>
      <c r="O726">
        <v>2042.94172</v>
      </c>
      <c r="P726">
        <v>27.975439999999999</v>
      </c>
      <c r="Q726">
        <v>2041.46453</v>
      </c>
      <c r="R726">
        <v>38.062060000000002</v>
      </c>
    </row>
    <row r="727" spans="1:18" x14ac:dyDescent="0.35">
      <c r="A727" s="20">
        <v>2043.83161</v>
      </c>
      <c r="B727">
        <v>27.006309999999999</v>
      </c>
      <c r="C727">
        <v>2043.8733</v>
      </c>
      <c r="D727">
        <v>32.952910000000003</v>
      </c>
      <c r="E727">
        <v>2042.2885200000001</v>
      </c>
      <c r="F727">
        <v>41.647860000000001</v>
      </c>
      <c r="G727">
        <v>2041.7034799999999</v>
      </c>
      <c r="H727">
        <v>22.373750000000001</v>
      </c>
      <c r="I727">
        <v>2041.0804599999999</v>
      </c>
      <c r="J727">
        <v>22.879159999999999</v>
      </c>
      <c r="K727">
        <v>2040.9894400000001</v>
      </c>
      <c r="L727">
        <v>35.573439999999998</v>
      </c>
      <c r="M727">
        <v>2043.2833000000001</v>
      </c>
      <c r="N727">
        <v>25.211929999999999</v>
      </c>
      <c r="O727">
        <v>2043.0025900000001</v>
      </c>
      <c r="P727">
        <v>27.935690000000001</v>
      </c>
      <c r="Q727">
        <v>2041.5225</v>
      </c>
      <c r="R727">
        <v>38.00779</v>
      </c>
    </row>
    <row r="728" spans="1:18" x14ac:dyDescent="0.35">
      <c r="A728" s="20">
        <v>2043.88105</v>
      </c>
      <c r="B728">
        <v>26.97167</v>
      </c>
      <c r="C728">
        <v>2043.9309000000001</v>
      </c>
      <c r="D728">
        <v>32.918819999999997</v>
      </c>
      <c r="E728">
        <v>2042.3429000000001</v>
      </c>
      <c r="F728">
        <v>41.597009999999997</v>
      </c>
      <c r="G728">
        <v>2041.7585200000001</v>
      </c>
      <c r="H728">
        <v>22.33775</v>
      </c>
      <c r="I728">
        <v>2041.1406199999999</v>
      </c>
      <c r="J728">
        <v>22.831009999999999</v>
      </c>
      <c r="K728">
        <v>2041.05628</v>
      </c>
      <c r="L728">
        <v>35.52272</v>
      </c>
      <c r="M728">
        <v>2043.33592</v>
      </c>
      <c r="N728">
        <v>25.177040000000002</v>
      </c>
      <c r="O728">
        <v>2043.0634700000001</v>
      </c>
      <c r="P728">
        <v>27.895949999999999</v>
      </c>
      <c r="Q728">
        <v>2041.58051</v>
      </c>
      <c r="R728">
        <v>37.95355</v>
      </c>
    </row>
    <row r="729" spans="1:18" x14ac:dyDescent="0.35">
      <c r="A729" s="20">
        <v>2043.9305099999999</v>
      </c>
      <c r="B729">
        <v>26.937080000000002</v>
      </c>
      <c r="C729">
        <v>2043.98849</v>
      </c>
      <c r="D729">
        <v>32.884729999999998</v>
      </c>
      <c r="E729">
        <v>2042.39732</v>
      </c>
      <c r="F729">
        <v>41.546190000000003</v>
      </c>
      <c r="G729">
        <v>2041.81359</v>
      </c>
      <c r="H729">
        <v>22.301819999999999</v>
      </c>
      <c r="I729">
        <v>2041.20082</v>
      </c>
      <c r="J729">
        <v>22.782889999999998</v>
      </c>
      <c r="K729">
        <v>2041.1231399999999</v>
      </c>
      <c r="L729">
        <v>35.472020000000001</v>
      </c>
      <c r="M729">
        <v>2043.3885499999999</v>
      </c>
      <c r="N729">
        <v>25.142189999999999</v>
      </c>
      <c r="O729">
        <v>2043.12435</v>
      </c>
      <c r="P729">
        <v>27.856200000000001</v>
      </c>
      <c r="Q729">
        <v>2041.6385499999999</v>
      </c>
      <c r="R729">
        <v>37.899349999999998</v>
      </c>
    </row>
    <row r="730" spans="1:18" x14ac:dyDescent="0.35">
      <c r="A730" s="20">
        <v>2043.97999</v>
      </c>
      <c r="B730">
        <v>26.902529999999999</v>
      </c>
      <c r="C730">
        <v>2044.0460800000001</v>
      </c>
      <c r="D730">
        <v>32.850630000000002</v>
      </c>
      <c r="E730">
        <v>2042.4517800000001</v>
      </c>
      <c r="F730">
        <v>41.495420000000003</v>
      </c>
      <c r="G730">
        <v>2041.86869</v>
      </c>
      <c r="H730">
        <v>22.26595</v>
      </c>
      <c r="I730">
        <v>2041.2610500000001</v>
      </c>
      <c r="J730">
        <v>22.734819999999999</v>
      </c>
      <c r="K730">
        <v>2041.19001</v>
      </c>
      <c r="L730">
        <v>35.421340000000001</v>
      </c>
      <c r="M730">
        <v>2043.4412</v>
      </c>
      <c r="N730">
        <v>25.10736</v>
      </c>
      <c r="O730">
        <v>2043.18523</v>
      </c>
      <c r="P730">
        <v>27.81645</v>
      </c>
      <c r="Q730">
        <v>2041.6966199999999</v>
      </c>
      <c r="R730">
        <v>37.845179999999999</v>
      </c>
    </row>
    <row r="731" spans="1:18" x14ac:dyDescent="0.35">
      <c r="A731" s="20">
        <v>2044.0295000000001</v>
      </c>
      <c r="B731">
        <v>26.868020000000001</v>
      </c>
      <c r="C731">
        <v>2044.10367</v>
      </c>
      <c r="D731">
        <v>32.81653</v>
      </c>
      <c r="E731">
        <v>2042.5062800000001</v>
      </c>
      <c r="F731">
        <v>41.444690000000001</v>
      </c>
      <c r="G731">
        <v>2041.92382</v>
      </c>
      <c r="H731">
        <v>22.230149999999998</v>
      </c>
      <c r="I731">
        <v>2041.32133</v>
      </c>
      <c r="J731">
        <v>22.686789999999998</v>
      </c>
      <c r="K731">
        <v>2041.2569100000001</v>
      </c>
      <c r="L731">
        <v>35.37068</v>
      </c>
      <c r="M731">
        <v>2043.49386</v>
      </c>
      <c r="N731">
        <v>25.072559999999999</v>
      </c>
      <c r="O731">
        <v>2043.24611</v>
      </c>
      <c r="P731">
        <v>27.776700000000002</v>
      </c>
      <c r="Q731">
        <v>2041.7547199999999</v>
      </c>
      <c r="R731">
        <v>37.791049999999998</v>
      </c>
    </row>
    <row r="732" spans="1:18" x14ac:dyDescent="0.35">
      <c r="A732" s="20">
        <v>2044.0790300000001</v>
      </c>
      <c r="B732">
        <v>26.833549999999999</v>
      </c>
      <c r="C732">
        <v>2044.1612600000001</v>
      </c>
      <c r="D732">
        <v>32.782429999999998</v>
      </c>
      <c r="E732">
        <v>2042.5608099999999</v>
      </c>
      <c r="F732">
        <v>41.393990000000002</v>
      </c>
      <c r="G732">
        <v>2041.9789800000001</v>
      </c>
      <c r="H732">
        <v>22.194420000000001</v>
      </c>
      <c r="I732">
        <v>2041.3816400000001</v>
      </c>
      <c r="J732">
        <v>22.6388</v>
      </c>
      <c r="K732">
        <v>2041.32383</v>
      </c>
      <c r="L732">
        <v>35.320030000000003</v>
      </c>
      <c r="M732">
        <v>2043.54655</v>
      </c>
      <c r="N732">
        <v>25.037790000000001</v>
      </c>
      <c r="O732">
        <v>2043.30699</v>
      </c>
      <c r="P732">
        <v>27.73695</v>
      </c>
      <c r="Q732">
        <v>2041.81286</v>
      </c>
      <c r="R732">
        <v>37.73695</v>
      </c>
    </row>
    <row r="733" spans="1:18" x14ac:dyDescent="0.35">
      <c r="A733" s="20">
        <v>2044.12859</v>
      </c>
      <c r="B733">
        <v>26.799119999999998</v>
      </c>
      <c r="C733">
        <v>2044.21884</v>
      </c>
      <c r="D733">
        <v>32.74832</v>
      </c>
      <c r="E733">
        <v>2042.61537</v>
      </c>
      <c r="F733">
        <v>41.343339999999998</v>
      </c>
      <c r="G733">
        <v>2042.0341699999999</v>
      </c>
      <c r="H733">
        <v>22.158750000000001</v>
      </c>
      <c r="I733">
        <v>2041.4419800000001</v>
      </c>
      <c r="J733">
        <v>22.59085</v>
      </c>
      <c r="K733">
        <v>2041.39076</v>
      </c>
      <c r="L733">
        <v>35.269399999999997</v>
      </c>
      <c r="M733">
        <v>2043.59925</v>
      </c>
      <c r="N733">
        <v>25.003050000000002</v>
      </c>
      <c r="O733">
        <v>2043.36788</v>
      </c>
      <c r="P733">
        <v>27.697199999999999</v>
      </c>
      <c r="Q733">
        <v>2041.87103</v>
      </c>
      <c r="R733">
        <v>37.682879999999997</v>
      </c>
    </row>
    <row r="734" spans="1:18" x14ac:dyDescent="0.35">
      <c r="A734" s="20">
        <v>2044.1781699999999</v>
      </c>
      <c r="B734">
        <v>26.76473</v>
      </c>
      <c r="C734">
        <v>2044.2764199999999</v>
      </c>
      <c r="D734">
        <v>32.714199999999998</v>
      </c>
      <c r="E734">
        <v>2042.6699799999999</v>
      </c>
      <c r="F734">
        <v>41.292720000000003</v>
      </c>
      <c r="G734">
        <v>2042.0894000000001</v>
      </c>
      <c r="H734">
        <v>22.123149999999999</v>
      </c>
      <c r="I734">
        <v>2041.5023699999999</v>
      </c>
      <c r="J734">
        <v>22.542940000000002</v>
      </c>
      <c r="K734">
        <v>2041.4577099999999</v>
      </c>
      <c r="L734">
        <v>35.218780000000002</v>
      </c>
      <c r="M734">
        <v>2043.6519599999999</v>
      </c>
      <c r="N734">
        <v>24.968330000000002</v>
      </c>
      <c r="O734">
        <v>2043.42876</v>
      </c>
      <c r="P734">
        <v>27.657440000000001</v>
      </c>
      <c r="Q734">
        <v>2041.92923</v>
      </c>
      <c r="R734">
        <v>37.62885</v>
      </c>
    </row>
    <row r="735" spans="1:18" x14ac:dyDescent="0.35">
      <c r="A735" s="20">
        <v>2044.22777</v>
      </c>
      <c r="B735">
        <v>26.73038</v>
      </c>
      <c r="C735">
        <v>2044.3340000000001</v>
      </c>
      <c r="D735">
        <v>32.680079999999997</v>
      </c>
      <c r="E735">
        <v>2042.72461</v>
      </c>
      <c r="F735">
        <v>41.242150000000002</v>
      </c>
      <c r="G735">
        <v>2042.1446599999999</v>
      </c>
      <c r="H735">
        <v>22.087620000000001</v>
      </c>
      <c r="I735">
        <v>2041.5627899999999</v>
      </c>
      <c r="J735">
        <v>22.495069999999998</v>
      </c>
      <c r="K735">
        <v>2041.52468</v>
      </c>
      <c r="L735">
        <v>35.16818</v>
      </c>
      <c r="M735">
        <v>2043.7047</v>
      </c>
      <c r="N735">
        <v>24.93365</v>
      </c>
      <c r="O735">
        <v>2043.48964</v>
      </c>
      <c r="P735">
        <v>27.61768</v>
      </c>
      <c r="Q735">
        <v>2041.9874600000001</v>
      </c>
      <c r="R735">
        <v>37.574860000000001</v>
      </c>
    </row>
    <row r="736" spans="1:18" x14ac:dyDescent="0.35">
      <c r="A736" s="20">
        <v>2044.2773999999999</v>
      </c>
      <c r="B736">
        <v>26.696069999999999</v>
      </c>
      <c r="C736">
        <v>2044.39157</v>
      </c>
      <c r="D736">
        <v>32.645949999999999</v>
      </c>
      <c r="E736">
        <v>2042.7792899999999</v>
      </c>
      <c r="F736">
        <v>41.19162</v>
      </c>
      <c r="G736">
        <v>2042.1999499999999</v>
      </c>
      <c r="H736">
        <v>22.052160000000001</v>
      </c>
      <c r="I736">
        <v>2041.6232399999999</v>
      </c>
      <c r="J736">
        <v>22.447240000000001</v>
      </c>
      <c r="K736">
        <v>2041.59166</v>
      </c>
      <c r="L736">
        <v>35.117600000000003</v>
      </c>
      <c r="M736">
        <v>2043.7574500000001</v>
      </c>
      <c r="N736">
        <v>24.899000000000001</v>
      </c>
      <c r="O736">
        <v>2043.55053</v>
      </c>
      <c r="P736">
        <v>27.577919999999999</v>
      </c>
      <c r="Q736">
        <v>2042.04573</v>
      </c>
      <c r="R736">
        <v>37.520899999999997</v>
      </c>
    </row>
    <row r="737" spans="1:18" x14ac:dyDescent="0.35">
      <c r="A737" s="20">
        <v>2044.3270500000001</v>
      </c>
      <c r="B737">
        <v>26.661799999999999</v>
      </c>
      <c r="C737">
        <v>2044.4491399999999</v>
      </c>
      <c r="D737">
        <v>32.611809999999998</v>
      </c>
      <c r="E737">
        <v>2042.8340000000001</v>
      </c>
      <c r="F737">
        <v>41.141120000000001</v>
      </c>
      <c r="G737">
        <v>2042.2552700000001</v>
      </c>
      <c r="H737">
        <v>22.016760000000001</v>
      </c>
      <c r="I737">
        <v>2041.68373</v>
      </c>
      <c r="J737">
        <v>22.399460000000001</v>
      </c>
      <c r="K737">
        <v>2041.6586500000001</v>
      </c>
      <c r="L737">
        <v>35.067030000000003</v>
      </c>
      <c r="M737">
        <v>2043.8102100000001</v>
      </c>
      <c r="N737">
        <v>24.864370000000001</v>
      </c>
      <c r="O737">
        <v>2043.61141</v>
      </c>
      <c r="P737">
        <v>27.538160000000001</v>
      </c>
      <c r="Q737">
        <v>2042.10403</v>
      </c>
      <c r="R737">
        <v>37.466970000000003</v>
      </c>
    </row>
    <row r="738" spans="1:18" x14ac:dyDescent="0.35">
      <c r="A738" s="20">
        <v>2044.37673</v>
      </c>
      <c r="B738">
        <v>26.627569999999999</v>
      </c>
      <c r="C738">
        <v>2044.5066999999999</v>
      </c>
      <c r="D738">
        <v>32.577669999999998</v>
      </c>
      <c r="E738">
        <v>2042.8887400000001</v>
      </c>
      <c r="F738">
        <v>41.090670000000003</v>
      </c>
      <c r="G738">
        <v>2042.3106299999999</v>
      </c>
      <c r="H738">
        <v>21.98143</v>
      </c>
      <c r="I738">
        <v>2041.7442599999999</v>
      </c>
      <c r="J738">
        <v>22.351710000000001</v>
      </c>
      <c r="K738">
        <v>2041.7256600000001</v>
      </c>
      <c r="L738">
        <v>35.016469999999998</v>
      </c>
      <c r="M738">
        <v>2043.8630000000001</v>
      </c>
      <c r="N738">
        <v>24.82977</v>
      </c>
      <c r="O738">
        <v>2043.67229</v>
      </c>
      <c r="P738">
        <v>27.498390000000001</v>
      </c>
      <c r="Q738">
        <v>2042.16236</v>
      </c>
      <c r="R738">
        <v>37.413080000000001</v>
      </c>
    </row>
    <row r="739" spans="1:18" x14ac:dyDescent="0.35">
      <c r="A739" s="20">
        <v>2044.42643</v>
      </c>
      <c r="B739">
        <v>26.59338</v>
      </c>
      <c r="C739">
        <v>2044.5642600000001</v>
      </c>
      <c r="D739">
        <v>32.543520000000001</v>
      </c>
      <c r="E739">
        <v>2042.94353</v>
      </c>
      <c r="F739">
        <v>41.04025</v>
      </c>
      <c r="G739">
        <v>2042.3660199999999</v>
      </c>
      <c r="H739">
        <v>21.946169999999999</v>
      </c>
      <c r="I739">
        <v>2041.8048200000001</v>
      </c>
      <c r="J739">
        <v>22.303999999999998</v>
      </c>
      <c r="K739">
        <v>2041.79269</v>
      </c>
      <c r="L739">
        <v>34.965919999999997</v>
      </c>
      <c r="M739">
        <v>2043.9158</v>
      </c>
      <c r="N739">
        <v>24.795210000000001</v>
      </c>
      <c r="O739">
        <v>2043.73316</v>
      </c>
      <c r="P739">
        <v>27.45861</v>
      </c>
      <c r="Q739">
        <v>2042.22072</v>
      </c>
      <c r="R739">
        <v>37.359220000000001</v>
      </c>
    </row>
    <row r="740" spans="1:18" x14ac:dyDescent="0.35">
      <c r="A740" s="20">
        <v>2044.4761599999999</v>
      </c>
      <c r="B740">
        <v>26.559239999999999</v>
      </c>
      <c r="C740">
        <v>2044.6218100000001</v>
      </c>
      <c r="D740">
        <v>32.509360000000001</v>
      </c>
      <c r="E740">
        <v>2042.9983400000001</v>
      </c>
      <c r="F740">
        <v>40.989879999999999</v>
      </c>
      <c r="G740">
        <v>2042.4214400000001</v>
      </c>
      <c r="H740">
        <v>21.910979999999999</v>
      </c>
      <c r="I740">
        <v>2041.8654200000001</v>
      </c>
      <c r="J740">
        <v>22.256340000000002</v>
      </c>
      <c r="K740">
        <v>2041.8597299999999</v>
      </c>
      <c r="L740">
        <v>34.915390000000002</v>
      </c>
      <c r="M740">
        <v>2043.9686200000001</v>
      </c>
      <c r="N740">
        <v>24.760670000000001</v>
      </c>
      <c r="O740">
        <v>2043.79404</v>
      </c>
      <c r="P740">
        <v>27.41883</v>
      </c>
      <c r="Q740">
        <v>2042.2791199999999</v>
      </c>
      <c r="R740">
        <v>37.305399999999999</v>
      </c>
    </row>
    <row r="741" spans="1:18" x14ac:dyDescent="0.35">
      <c r="A741" s="20">
        <v>2044.5259100000001</v>
      </c>
      <c r="B741">
        <v>26.525130000000001</v>
      </c>
      <c r="C741">
        <v>2044.6793500000001</v>
      </c>
      <c r="D741">
        <v>32.475189999999998</v>
      </c>
      <c r="E741">
        <v>2043.0532000000001</v>
      </c>
      <c r="F741">
        <v>40.939540000000001</v>
      </c>
      <c r="G741">
        <v>2042.4768899999999</v>
      </c>
      <c r="H741">
        <v>21.875859999999999</v>
      </c>
      <c r="I741">
        <v>2041.92605</v>
      </c>
      <c r="J741">
        <v>22.20871</v>
      </c>
      <c r="K741">
        <v>2041.92678</v>
      </c>
      <c r="L741">
        <v>34.86486</v>
      </c>
      <c r="M741">
        <v>2044.02145</v>
      </c>
      <c r="N741">
        <v>24.72616</v>
      </c>
      <c r="O741">
        <v>2043.85491</v>
      </c>
      <c r="P741">
        <v>27.379049999999999</v>
      </c>
      <c r="Q741">
        <v>2042.33754</v>
      </c>
      <c r="R741">
        <v>37.251600000000003</v>
      </c>
    </row>
    <row r="742" spans="1:18" x14ac:dyDescent="0.35">
      <c r="A742" s="20">
        <v>2044.5756799999999</v>
      </c>
      <c r="B742">
        <v>26.491070000000001</v>
      </c>
      <c r="C742">
        <v>2044.7368899999999</v>
      </c>
      <c r="D742">
        <v>32.441009999999999</v>
      </c>
      <c r="E742">
        <v>2043.1080899999999</v>
      </c>
      <c r="F742">
        <v>40.889249999999997</v>
      </c>
      <c r="G742">
        <v>2042.5323699999999</v>
      </c>
      <c r="H742">
        <v>21.840810000000001</v>
      </c>
      <c r="I742">
        <v>2041.9867099999999</v>
      </c>
      <c r="J742">
        <v>22.16112</v>
      </c>
      <c r="K742">
        <v>2041.9938400000001</v>
      </c>
      <c r="L742">
        <v>34.814349999999997</v>
      </c>
      <c r="M742">
        <v>2044.07431</v>
      </c>
      <c r="N742">
        <v>24.691680000000002</v>
      </c>
      <c r="O742">
        <v>2043.9157700000001</v>
      </c>
      <c r="P742">
        <v>27.339259999999999</v>
      </c>
      <c r="Q742">
        <v>2042.396</v>
      </c>
      <c r="R742">
        <v>37.197850000000003</v>
      </c>
    </row>
    <row r="743" spans="1:18" x14ac:dyDescent="0.35">
      <c r="A743" s="20">
        <v>2044.6254799999999</v>
      </c>
      <c r="B743">
        <v>26.457049999999999</v>
      </c>
      <c r="C743">
        <v>2044.7944199999999</v>
      </c>
      <c r="D743">
        <v>32.406820000000003</v>
      </c>
      <c r="E743">
        <v>2043.16301</v>
      </c>
      <c r="F743">
        <v>40.838990000000003</v>
      </c>
      <c r="G743">
        <v>2042.58789</v>
      </c>
      <c r="H743">
        <v>21.80583</v>
      </c>
      <c r="I743">
        <v>2042.0474099999999</v>
      </c>
      <c r="J743">
        <v>22.113569999999999</v>
      </c>
      <c r="K743">
        <v>2042.0609099999999</v>
      </c>
      <c r="L743">
        <v>34.763849999999998</v>
      </c>
      <c r="M743">
        <v>2044.12718</v>
      </c>
      <c r="N743">
        <v>24.657229999999998</v>
      </c>
      <c r="O743">
        <v>2043.9766299999999</v>
      </c>
      <c r="P743">
        <v>27.29946</v>
      </c>
      <c r="Q743">
        <v>2042.4544900000001</v>
      </c>
      <c r="R743">
        <v>37.144120000000001</v>
      </c>
    </row>
    <row r="744" spans="1:18" x14ac:dyDescent="0.35">
      <c r="A744" s="20">
        <v>2044.6753100000001</v>
      </c>
      <c r="B744">
        <v>26.423069999999999</v>
      </c>
      <c r="C744">
        <v>2044.85194</v>
      </c>
      <c r="D744">
        <v>32.372619999999998</v>
      </c>
      <c r="E744">
        <v>2043.2179699999999</v>
      </c>
      <c r="F744">
        <v>40.788780000000003</v>
      </c>
      <c r="G744">
        <v>2042.64345</v>
      </c>
      <c r="H744">
        <v>21.770910000000001</v>
      </c>
      <c r="I744">
        <v>2042.10814</v>
      </c>
      <c r="J744">
        <v>22.06606</v>
      </c>
      <c r="K744">
        <v>2042.1279999999999</v>
      </c>
      <c r="L744">
        <v>34.713349999999998</v>
      </c>
      <c r="M744">
        <v>2044.1800699999999</v>
      </c>
      <c r="N744">
        <v>24.622810000000001</v>
      </c>
      <c r="O744">
        <v>2044.0374899999999</v>
      </c>
      <c r="P744">
        <v>27.259650000000001</v>
      </c>
      <c r="Q744">
        <v>2042.5130099999999</v>
      </c>
      <c r="R744">
        <v>37.090429999999998</v>
      </c>
    </row>
    <row r="745" spans="1:18" x14ac:dyDescent="0.35">
      <c r="A745" s="20">
        <v>2044.72516</v>
      </c>
      <c r="B745">
        <v>26.389130000000002</v>
      </c>
      <c r="C745">
        <v>2044.9094500000001</v>
      </c>
      <c r="D745">
        <v>32.338410000000003</v>
      </c>
      <c r="E745">
        <v>2043.27296</v>
      </c>
      <c r="F745">
        <v>40.738599999999998</v>
      </c>
      <c r="G745">
        <v>2042.69903</v>
      </c>
      <c r="H745">
        <v>21.736070000000002</v>
      </c>
      <c r="I745">
        <v>2042.1689100000001</v>
      </c>
      <c r="J745">
        <v>22.01859</v>
      </c>
      <c r="K745">
        <v>2042.1950899999999</v>
      </c>
      <c r="L745">
        <v>34.662869999999998</v>
      </c>
      <c r="M745">
        <v>2044.23297</v>
      </c>
      <c r="N745">
        <v>24.588419999999999</v>
      </c>
      <c r="O745">
        <v>2044.09834</v>
      </c>
      <c r="P745">
        <v>27.219830000000002</v>
      </c>
      <c r="Q745">
        <v>2042.5715600000001</v>
      </c>
      <c r="R745">
        <v>37.03678</v>
      </c>
    </row>
    <row r="746" spans="1:18" x14ac:dyDescent="0.35">
      <c r="A746" s="20">
        <v>2044.77504</v>
      </c>
      <c r="B746">
        <v>26.355239999999998</v>
      </c>
      <c r="C746">
        <v>2044.96696</v>
      </c>
      <c r="D746">
        <v>32.304189999999998</v>
      </c>
      <c r="E746">
        <v>2043.32799</v>
      </c>
      <c r="F746">
        <v>40.688459999999999</v>
      </c>
      <c r="G746">
        <v>2042.7546500000001</v>
      </c>
      <c r="H746">
        <v>21.7013</v>
      </c>
      <c r="I746">
        <v>2042.2297100000001</v>
      </c>
      <c r="J746">
        <v>21.971160000000001</v>
      </c>
      <c r="K746">
        <v>2042.2621899999999</v>
      </c>
      <c r="L746">
        <v>34.612389999999998</v>
      </c>
      <c r="M746">
        <v>2044.2859000000001</v>
      </c>
      <c r="N746">
        <v>24.55406</v>
      </c>
      <c r="O746">
        <v>2044.1591900000001</v>
      </c>
      <c r="P746">
        <v>27.180009999999999</v>
      </c>
      <c r="Q746">
        <v>2042.63014</v>
      </c>
      <c r="R746">
        <v>36.983150000000002</v>
      </c>
    </row>
    <row r="747" spans="1:18" x14ac:dyDescent="0.35">
      <c r="A747" s="20">
        <v>2044.82494</v>
      </c>
      <c r="B747">
        <v>26.321380000000001</v>
      </c>
      <c r="C747">
        <v>2045.0244499999999</v>
      </c>
      <c r="D747">
        <v>32.269950000000001</v>
      </c>
      <c r="E747">
        <v>2043.3830599999999</v>
      </c>
      <c r="F747">
        <v>40.638370000000002</v>
      </c>
      <c r="G747">
        <v>2042.8103000000001</v>
      </c>
      <c r="H747">
        <v>21.666599999999999</v>
      </c>
      <c r="I747">
        <v>2042.2905499999999</v>
      </c>
      <c r="J747">
        <v>21.923760000000001</v>
      </c>
      <c r="K747">
        <v>2042.3293000000001</v>
      </c>
      <c r="L747">
        <v>34.561920000000001</v>
      </c>
      <c r="M747">
        <v>2044.3388399999999</v>
      </c>
      <c r="N747">
        <v>24.519729999999999</v>
      </c>
      <c r="O747">
        <v>2044.22002</v>
      </c>
      <c r="P747">
        <v>27.140170000000001</v>
      </c>
      <c r="Q747">
        <v>2042.68876</v>
      </c>
      <c r="R747">
        <v>36.929560000000002</v>
      </c>
    </row>
    <row r="748" spans="1:18" x14ac:dyDescent="0.35">
      <c r="A748" s="20">
        <v>2044.8748599999999</v>
      </c>
      <c r="B748">
        <v>26.287569999999999</v>
      </c>
      <c r="C748">
        <v>2045.08194</v>
      </c>
      <c r="D748">
        <v>32.235700000000001</v>
      </c>
      <c r="E748">
        <v>2043.4381599999999</v>
      </c>
      <c r="F748">
        <v>40.58831</v>
      </c>
      <c r="G748">
        <v>2042.86599</v>
      </c>
      <c r="H748">
        <v>21.631969999999999</v>
      </c>
      <c r="I748">
        <v>2042.35141</v>
      </c>
      <c r="J748">
        <v>21.8764</v>
      </c>
      <c r="K748">
        <v>2042.39642</v>
      </c>
      <c r="L748">
        <v>34.51146</v>
      </c>
      <c r="M748">
        <v>2044.3918000000001</v>
      </c>
      <c r="N748">
        <v>24.485420000000001</v>
      </c>
      <c r="O748">
        <v>2044.2808500000001</v>
      </c>
      <c r="P748">
        <v>27.10033</v>
      </c>
      <c r="Q748">
        <v>2042.7474</v>
      </c>
      <c r="R748">
        <v>36.876010000000001</v>
      </c>
    </row>
    <row r="749" spans="1:18" x14ac:dyDescent="0.35">
      <c r="A749" s="20">
        <v>2044.92482</v>
      </c>
      <c r="B749">
        <v>26.253799999999998</v>
      </c>
      <c r="C749">
        <v>2045.13941</v>
      </c>
      <c r="D749">
        <v>32.201439999999998</v>
      </c>
      <c r="E749">
        <v>2043.4933000000001</v>
      </c>
      <c r="F749">
        <v>40.538290000000003</v>
      </c>
      <c r="G749">
        <v>2042.9217100000001</v>
      </c>
      <c r="H749">
        <v>21.59741</v>
      </c>
      <c r="I749">
        <v>2042.4123099999999</v>
      </c>
      <c r="J749">
        <v>21.829090000000001</v>
      </c>
      <c r="K749">
        <v>2042.4635499999999</v>
      </c>
      <c r="L749">
        <v>34.460999999999999</v>
      </c>
      <c r="M749">
        <v>2044.4447700000001</v>
      </c>
      <c r="N749">
        <v>24.451149999999998</v>
      </c>
      <c r="O749">
        <v>2044.34167</v>
      </c>
      <c r="P749">
        <v>27.060469999999999</v>
      </c>
      <c r="Q749">
        <v>2042.8060700000001</v>
      </c>
      <c r="R749">
        <v>36.822479999999999</v>
      </c>
    </row>
    <row r="750" spans="1:18" x14ac:dyDescent="0.35">
      <c r="A750" s="20">
        <v>2044.97479</v>
      </c>
      <c r="B750">
        <v>26.220079999999999</v>
      </c>
      <c r="C750">
        <v>2045.19688</v>
      </c>
      <c r="D750">
        <v>32.167169999999999</v>
      </c>
      <c r="E750">
        <v>2043.54847</v>
      </c>
      <c r="F750">
        <v>40.488320000000002</v>
      </c>
      <c r="G750">
        <v>2042.9774600000001</v>
      </c>
      <c r="H750">
        <v>21.562919999999998</v>
      </c>
      <c r="I750">
        <v>2042.47324</v>
      </c>
      <c r="J750">
        <v>21.78181</v>
      </c>
      <c r="K750">
        <v>2042.5306800000001</v>
      </c>
      <c r="L750">
        <v>34.410550000000001</v>
      </c>
      <c r="M750">
        <v>2044.4977699999999</v>
      </c>
      <c r="N750">
        <v>24.416910000000001</v>
      </c>
      <c r="O750">
        <v>2044.4024899999999</v>
      </c>
      <c r="P750">
        <v>27.020610000000001</v>
      </c>
      <c r="Q750">
        <v>2042.8647800000001</v>
      </c>
      <c r="R750">
        <v>36.768990000000002</v>
      </c>
    </row>
    <row r="751" spans="1:18" x14ac:dyDescent="0.35">
      <c r="A751" s="20">
        <v>2045.0247999999999</v>
      </c>
      <c r="B751">
        <v>26.186389999999999</v>
      </c>
      <c r="C751">
        <v>2045.25433</v>
      </c>
      <c r="D751">
        <v>32.13288</v>
      </c>
      <c r="E751">
        <v>2043.60367</v>
      </c>
      <c r="F751">
        <v>40.438380000000002</v>
      </c>
      <c r="G751">
        <v>2043.03325</v>
      </c>
      <c r="H751">
        <v>21.528500000000001</v>
      </c>
      <c r="I751">
        <v>2042.53421</v>
      </c>
      <c r="J751">
        <v>21.734559999999998</v>
      </c>
      <c r="K751">
        <v>2042.59782</v>
      </c>
      <c r="L751">
        <v>34.360100000000003</v>
      </c>
      <c r="M751">
        <v>2044.55078</v>
      </c>
      <c r="N751">
        <v>24.38269</v>
      </c>
      <c r="O751">
        <v>2044.4632899999999</v>
      </c>
      <c r="P751">
        <v>26.980730000000001</v>
      </c>
      <c r="Q751">
        <v>2042.9235200000001</v>
      </c>
      <c r="R751">
        <v>36.715530000000001</v>
      </c>
    </row>
    <row r="752" spans="1:18" x14ac:dyDescent="0.35">
      <c r="A752" s="20">
        <v>2045.07483</v>
      </c>
      <c r="B752">
        <v>26.152750000000001</v>
      </c>
      <c r="C752">
        <v>2045.31177</v>
      </c>
      <c r="D752">
        <v>32.098579999999998</v>
      </c>
      <c r="E752">
        <v>2043.6589100000001</v>
      </c>
      <c r="F752">
        <v>40.388480000000001</v>
      </c>
      <c r="G752">
        <v>2043.08907</v>
      </c>
      <c r="H752">
        <v>21.494160000000001</v>
      </c>
      <c r="I752">
        <v>2042.5952</v>
      </c>
      <c r="J752">
        <v>21.687360000000002</v>
      </c>
      <c r="K752">
        <v>2042.66497</v>
      </c>
      <c r="L752">
        <v>34.309660000000001</v>
      </c>
      <c r="M752">
        <v>2044.6038100000001</v>
      </c>
      <c r="N752">
        <v>24.348510000000001</v>
      </c>
      <c r="O752">
        <v>2044.5240899999999</v>
      </c>
      <c r="P752">
        <v>26.940840000000001</v>
      </c>
      <c r="Q752">
        <v>2042.9822799999999</v>
      </c>
      <c r="R752">
        <v>36.662109999999998</v>
      </c>
    </row>
    <row r="753" spans="1:18" x14ac:dyDescent="0.35">
      <c r="A753" s="20">
        <v>2045.1248800000001</v>
      </c>
      <c r="B753">
        <v>26.119150000000001</v>
      </c>
      <c r="C753">
        <v>2045.3692000000001</v>
      </c>
      <c r="D753">
        <v>32.064259999999997</v>
      </c>
      <c r="E753">
        <v>2043.7141899999999</v>
      </c>
      <c r="F753">
        <v>40.338619999999999</v>
      </c>
      <c r="G753">
        <v>2043.14492</v>
      </c>
      <c r="H753">
        <v>21.459890000000001</v>
      </c>
      <c r="I753">
        <v>2042.6562300000001</v>
      </c>
      <c r="J753">
        <v>21.64019</v>
      </c>
      <c r="K753">
        <v>2042.7321199999999</v>
      </c>
      <c r="L753">
        <v>34.259219999999999</v>
      </c>
      <c r="M753">
        <v>2044.6568500000001</v>
      </c>
      <c r="N753">
        <v>24.314350000000001</v>
      </c>
      <c r="O753">
        <v>2044.5848699999999</v>
      </c>
      <c r="P753">
        <v>26.900939999999999</v>
      </c>
      <c r="Q753">
        <v>2043.04108</v>
      </c>
      <c r="R753">
        <v>36.608710000000002</v>
      </c>
    </row>
    <row r="754" spans="1:18" x14ac:dyDescent="0.35">
      <c r="A754" s="20">
        <v>2045.1749600000001</v>
      </c>
      <c r="B754">
        <v>26.085599999999999</v>
      </c>
      <c r="C754">
        <v>2045.42662</v>
      </c>
      <c r="D754">
        <v>32.02993</v>
      </c>
      <c r="E754">
        <v>2043.7695000000001</v>
      </c>
      <c r="F754">
        <v>40.288809999999998</v>
      </c>
      <c r="G754">
        <v>2043.20081</v>
      </c>
      <c r="H754">
        <v>21.425689999999999</v>
      </c>
      <c r="I754">
        <v>2042.71729</v>
      </c>
      <c r="J754">
        <v>21.593060000000001</v>
      </c>
      <c r="K754">
        <v>2042.79927</v>
      </c>
      <c r="L754">
        <v>34.208779999999997</v>
      </c>
      <c r="M754">
        <v>2044.70992</v>
      </c>
      <c r="N754">
        <v>24.28023</v>
      </c>
      <c r="O754">
        <v>2044.6456499999999</v>
      </c>
      <c r="P754">
        <v>26.86102</v>
      </c>
      <c r="Q754">
        <v>2043.0998999999999</v>
      </c>
      <c r="R754">
        <v>36.555349999999997</v>
      </c>
    </row>
    <row r="755" spans="1:18" x14ac:dyDescent="0.35">
      <c r="A755" s="20">
        <v>2045.22507</v>
      </c>
      <c r="B755">
        <v>26.05208</v>
      </c>
      <c r="C755">
        <v>2045.4840200000001</v>
      </c>
      <c r="D755">
        <v>31.99559</v>
      </c>
      <c r="E755">
        <v>2043.82485</v>
      </c>
      <c r="F755">
        <v>40.23903</v>
      </c>
      <c r="G755">
        <v>2043.2567300000001</v>
      </c>
      <c r="H755">
        <v>21.391559999999998</v>
      </c>
      <c r="I755">
        <v>2042.77838</v>
      </c>
      <c r="J755">
        <v>21.545960000000001</v>
      </c>
      <c r="K755">
        <v>2042.86643</v>
      </c>
      <c r="L755">
        <v>34.158349999999999</v>
      </c>
      <c r="M755">
        <v>2044.7629999999999</v>
      </c>
      <c r="N755">
        <v>24.246130000000001</v>
      </c>
      <c r="O755">
        <v>2044.70641</v>
      </c>
      <c r="P755">
        <v>26.821090000000002</v>
      </c>
      <c r="Q755">
        <v>2043.15876</v>
      </c>
      <c r="R755">
        <v>36.502029999999998</v>
      </c>
    </row>
    <row r="756" spans="1:18" x14ac:dyDescent="0.35">
      <c r="A756" s="20">
        <v>2045.2752</v>
      </c>
      <c r="B756">
        <v>26.018619999999999</v>
      </c>
      <c r="C756">
        <v>2045.54141</v>
      </c>
      <c r="D756">
        <v>31.961220000000001</v>
      </c>
      <c r="E756">
        <v>2043.88023</v>
      </c>
      <c r="F756">
        <v>40.18929</v>
      </c>
      <c r="G756">
        <v>2043.31269</v>
      </c>
      <c r="H756">
        <v>21.357510000000001</v>
      </c>
      <c r="I756">
        <v>2042.8395</v>
      </c>
      <c r="J756">
        <v>21.498909999999999</v>
      </c>
      <c r="K756">
        <v>2042.9335900000001</v>
      </c>
      <c r="L756">
        <v>34.107909999999997</v>
      </c>
      <c r="M756">
        <v>2044.81611</v>
      </c>
      <c r="N756">
        <v>24.212070000000001</v>
      </c>
      <c r="O756">
        <v>2044.7671700000001</v>
      </c>
      <c r="P756">
        <v>26.78115</v>
      </c>
      <c r="Q756">
        <v>2043.21765</v>
      </c>
      <c r="R756">
        <v>36.448729999999998</v>
      </c>
    </row>
    <row r="757" spans="1:18" x14ac:dyDescent="0.35">
      <c r="A757" s="20">
        <v>2045.32536</v>
      </c>
      <c r="B757">
        <v>25.985189999999999</v>
      </c>
      <c r="C757">
        <v>2045.59879</v>
      </c>
      <c r="D757">
        <v>31.926839999999999</v>
      </c>
      <c r="E757">
        <v>2043.9356399999999</v>
      </c>
      <c r="F757">
        <v>40.139589999999998</v>
      </c>
      <c r="G757">
        <v>2043.36868</v>
      </c>
      <c r="H757">
        <v>21.323530000000002</v>
      </c>
      <c r="I757">
        <v>2042.90065</v>
      </c>
      <c r="J757">
        <v>21.451889999999999</v>
      </c>
      <c r="K757">
        <v>2043.0007599999999</v>
      </c>
      <c r="L757">
        <v>34.057479999999998</v>
      </c>
      <c r="M757">
        <v>2044.86923</v>
      </c>
      <c r="N757">
        <v>24.17803</v>
      </c>
      <c r="O757">
        <v>2044.82791</v>
      </c>
      <c r="P757">
        <v>26.74119</v>
      </c>
      <c r="Q757">
        <v>2043.27656</v>
      </c>
      <c r="R757">
        <v>36.395470000000003</v>
      </c>
    </row>
    <row r="758" spans="1:18" x14ac:dyDescent="0.35">
      <c r="A758" s="20">
        <v>2045.37555</v>
      </c>
      <c r="B758">
        <v>25.951809999999998</v>
      </c>
      <c r="C758">
        <v>2045.65615</v>
      </c>
      <c r="D758">
        <v>31.892440000000001</v>
      </c>
      <c r="E758">
        <v>2043.99109</v>
      </c>
      <c r="F758">
        <v>40.089930000000003</v>
      </c>
      <c r="G758">
        <v>2043.42471</v>
      </c>
      <c r="H758">
        <v>21.289619999999999</v>
      </c>
      <c r="I758">
        <v>2042.96183</v>
      </c>
      <c r="J758">
        <v>21.404900000000001</v>
      </c>
      <c r="K758">
        <v>2043.06792</v>
      </c>
      <c r="L758">
        <v>34.00705</v>
      </c>
      <c r="M758">
        <v>2044.92236</v>
      </c>
      <c r="N758">
        <v>24.144020000000001</v>
      </c>
      <c r="O758">
        <v>2044.8886399999999</v>
      </c>
      <c r="P758">
        <v>26.701219999999999</v>
      </c>
      <c r="Q758">
        <v>2043.3355100000001</v>
      </c>
      <c r="R758">
        <v>36.342239999999997</v>
      </c>
    </row>
    <row r="759" spans="1:18" x14ac:dyDescent="0.35">
      <c r="A759" s="20">
        <v>2045.4257600000001</v>
      </c>
      <c r="B759">
        <v>25.918469999999999</v>
      </c>
      <c r="C759">
        <v>2045.7135000000001</v>
      </c>
      <c r="D759">
        <v>31.858029999999999</v>
      </c>
      <c r="E759">
        <v>2044.04657</v>
      </c>
      <c r="F759">
        <v>40.040309999999998</v>
      </c>
      <c r="G759">
        <v>2043.4807699999999</v>
      </c>
      <c r="H759">
        <v>21.255790000000001</v>
      </c>
      <c r="I759">
        <v>2043.02305</v>
      </c>
      <c r="J759">
        <v>21.357949999999999</v>
      </c>
      <c r="K759">
        <v>2043.13509</v>
      </c>
      <c r="L759">
        <v>33.956620000000001</v>
      </c>
      <c r="M759">
        <v>2044.97552</v>
      </c>
      <c r="N759">
        <v>24.110050000000001</v>
      </c>
      <c r="O759">
        <v>2044.9493500000001</v>
      </c>
      <c r="P759">
        <v>26.66123</v>
      </c>
      <c r="Q759">
        <v>2043.3944799999999</v>
      </c>
      <c r="R759">
        <v>36.28904</v>
      </c>
    </row>
    <row r="760" spans="1:18" x14ac:dyDescent="0.35">
      <c r="A760" s="20">
        <v>2045.4760000000001</v>
      </c>
      <c r="B760">
        <v>25.885179999999998</v>
      </c>
      <c r="C760">
        <v>2045.7708299999999</v>
      </c>
      <c r="D760">
        <v>31.823589999999999</v>
      </c>
      <c r="E760">
        <v>2044.1020900000001</v>
      </c>
      <c r="F760">
        <v>39.990729999999999</v>
      </c>
      <c r="G760">
        <v>2043.5368699999999</v>
      </c>
      <c r="H760">
        <v>21.22203</v>
      </c>
      <c r="I760">
        <v>2043.08429</v>
      </c>
      <c r="J760">
        <v>21.311039999999998</v>
      </c>
      <c r="K760">
        <v>2043.20225</v>
      </c>
      <c r="L760">
        <v>33.906190000000002</v>
      </c>
      <c r="M760">
        <v>2045.0286900000001</v>
      </c>
      <c r="N760">
        <v>24.0761</v>
      </c>
      <c r="O760">
        <v>2045.0100500000001</v>
      </c>
      <c r="P760">
        <v>26.621220000000001</v>
      </c>
      <c r="Q760">
        <v>2043.4534900000001</v>
      </c>
      <c r="R760">
        <v>36.235880000000002</v>
      </c>
    </row>
    <row r="761" spans="1:18" x14ac:dyDescent="0.35">
      <c r="A761" s="20">
        <v>2045.5262700000001</v>
      </c>
      <c r="B761">
        <v>25.851929999999999</v>
      </c>
      <c r="C761">
        <v>2045.8281500000001</v>
      </c>
      <c r="D761">
        <v>31.78914</v>
      </c>
      <c r="E761">
        <v>2044.1576399999999</v>
      </c>
      <c r="F761">
        <v>39.941189999999999</v>
      </c>
      <c r="G761">
        <v>2043.5930000000001</v>
      </c>
      <c r="H761">
        <v>21.18834</v>
      </c>
      <c r="I761">
        <v>2043.1455599999999</v>
      </c>
      <c r="J761">
        <v>21.26416</v>
      </c>
      <c r="K761">
        <v>2043.2694200000001</v>
      </c>
      <c r="L761">
        <v>33.85575</v>
      </c>
      <c r="M761">
        <v>2045.0818899999999</v>
      </c>
      <c r="N761">
        <v>24.042190000000002</v>
      </c>
      <c r="O761">
        <v>2045.0707399999999</v>
      </c>
      <c r="P761">
        <v>26.581189999999999</v>
      </c>
      <c r="Q761">
        <v>2043.51252</v>
      </c>
      <c r="R761">
        <v>36.182740000000003</v>
      </c>
    </row>
    <row r="762" spans="1:18" x14ac:dyDescent="0.35">
      <c r="A762" s="20">
        <v>2045.57656</v>
      </c>
      <c r="B762">
        <v>25.818719999999999</v>
      </c>
      <c r="C762">
        <v>2045.88544</v>
      </c>
      <c r="D762">
        <v>31.754670000000001</v>
      </c>
      <c r="E762">
        <v>2044.2132300000001</v>
      </c>
      <c r="F762">
        <v>39.891689999999997</v>
      </c>
      <c r="G762">
        <v>2043.6491699999999</v>
      </c>
      <c r="H762">
        <v>21.154730000000001</v>
      </c>
      <c r="I762">
        <v>2043.20686</v>
      </c>
      <c r="J762">
        <v>21.217320000000001</v>
      </c>
      <c r="K762">
        <v>2043.3365899999999</v>
      </c>
      <c r="L762">
        <v>33.805309999999999</v>
      </c>
      <c r="M762">
        <v>2045.1351</v>
      </c>
      <c r="N762">
        <v>24.008299999999998</v>
      </c>
      <c r="O762">
        <v>2045.13141</v>
      </c>
      <c r="P762">
        <v>26.541149999999998</v>
      </c>
      <c r="Q762">
        <v>2043.57158</v>
      </c>
      <c r="R762">
        <v>36.129640000000002</v>
      </c>
    </row>
    <row r="763" spans="1:18" x14ac:dyDescent="0.35">
      <c r="A763" s="20">
        <v>2045.62688</v>
      </c>
      <c r="B763">
        <v>25.78556</v>
      </c>
      <c r="C763">
        <v>2045.94273</v>
      </c>
      <c r="D763">
        <v>31.720179999999999</v>
      </c>
      <c r="E763">
        <v>2044.2688499999999</v>
      </c>
      <c r="F763">
        <v>39.842230000000001</v>
      </c>
      <c r="G763">
        <v>2043.7053699999999</v>
      </c>
      <c r="H763">
        <v>21.121200000000002</v>
      </c>
      <c r="I763">
        <v>2043.26819</v>
      </c>
      <c r="J763">
        <v>21.17051</v>
      </c>
      <c r="K763">
        <v>2043.4037499999999</v>
      </c>
      <c r="L763">
        <v>33.754869999999997</v>
      </c>
      <c r="M763">
        <v>2045.18833</v>
      </c>
      <c r="N763">
        <v>23.974450000000001</v>
      </c>
      <c r="O763">
        <v>2045.1920700000001</v>
      </c>
      <c r="P763">
        <v>26.501090000000001</v>
      </c>
      <c r="Q763">
        <v>2043.63067</v>
      </c>
      <c r="R763">
        <v>36.076569999999997</v>
      </c>
    </row>
    <row r="764" spans="1:18" x14ac:dyDescent="0.35">
      <c r="A764" s="20">
        <v>2045.67723</v>
      </c>
      <c r="B764">
        <v>25.75244</v>
      </c>
      <c r="C764">
        <v>2045.99999</v>
      </c>
      <c r="D764">
        <v>31.685669999999998</v>
      </c>
      <c r="E764">
        <v>2044.3245099999999</v>
      </c>
      <c r="F764">
        <v>39.792810000000003</v>
      </c>
      <c r="G764">
        <v>2043.76161</v>
      </c>
      <c r="H764">
        <v>21.08774</v>
      </c>
      <c r="I764">
        <v>2043.3295499999999</v>
      </c>
      <c r="J764">
        <v>21.123740000000002</v>
      </c>
      <c r="K764">
        <v>2043.47091</v>
      </c>
      <c r="L764">
        <v>33.704430000000002</v>
      </c>
      <c r="M764">
        <v>2045.2415699999999</v>
      </c>
      <c r="N764">
        <v>23.940619999999999</v>
      </c>
      <c r="O764">
        <v>2045.25271</v>
      </c>
      <c r="P764">
        <v>26.461010000000002</v>
      </c>
      <c r="Q764">
        <v>2043.6897899999999</v>
      </c>
      <c r="R764">
        <v>36.023530000000001</v>
      </c>
    </row>
    <row r="765" spans="1:18" x14ac:dyDescent="0.35">
      <c r="A765" s="20">
        <v>2045.7276099999999</v>
      </c>
      <c r="B765">
        <v>25.719370000000001</v>
      </c>
      <c r="C765">
        <v>2046.0572400000001</v>
      </c>
      <c r="D765">
        <v>31.651140000000002</v>
      </c>
      <c r="E765">
        <v>2044.3801900000001</v>
      </c>
      <c r="F765">
        <v>39.743429999999996</v>
      </c>
      <c r="G765">
        <v>2043.81789</v>
      </c>
      <c r="H765">
        <v>21.054349999999999</v>
      </c>
      <c r="I765">
        <v>2043.39094</v>
      </c>
      <c r="J765">
        <v>21.077000000000002</v>
      </c>
      <c r="K765">
        <v>2043.5380700000001</v>
      </c>
      <c r="L765">
        <v>33.653979999999997</v>
      </c>
      <c r="M765">
        <v>2045.29484</v>
      </c>
      <c r="N765">
        <v>23.906829999999999</v>
      </c>
      <c r="O765">
        <v>2045.31333</v>
      </c>
      <c r="P765">
        <v>26.420919999999999</v>
      </c>
      <c r="Q765">
        <v>2043.7489399999999</v>
      </c>
      <c r="R765">
        <v>35.97052</v>
      </c>
    </row>
    <row r="766" spans="1:18" x14ac:dyDescent="0.35">
      <c r="A766" s="20">
        <v>2045.77801</v>
      </c>
      <c r="B766">
        <v>25.686340000000001</v>
      </c>
      <c r="C766">
        <v>2046.11447</v>
      </c>
      <c r="D766">
        <v>31.616579999999999</v>
      </c>
      <c r="E766">
        <v>2044.4359199999999</v>
      </c>
      <c r="F766">
        <v>39.694090000000003</v>
      </c>
      <c r="G766">
        <v>2043.87419</v>
      </c>
      <c r="H766">
        <v>21.021039999999999</v>
      </c>
      <c r="I766">
        <v>2043.45236</v>
      </c>
      <c r="J766">
        <v>21.0303</v>
      </c>
      <c r="K766">
        <v>2043.6052299999999</v>
      </c>
      <c r="L766">
        <v>33.603529999999999</v>
      </c>
      <c r="M766">
        <v>2045.3481300000001</v>
      </c>
      <c r="N766">
        <v>23.873059999999999</v>
      </c>
      <c r="O766">
        <v>2045.3739399999999</v>
      </c>
      <c r="P766">
        <v>26.380800000000001</v>
      </c>
      <c r="Q766">
        <v>2043.8081199999999</v>
      </c>
      <c r="R766">
        <v>35.917549999999999</v>
      </c>
    </row>
    <row r="767" spans="1:18" x14ac:dyDescent="0.35">
      <c r="A767" s="20">
        <v>2045.82844</v>
      </c>
      <c r="B767">
        <v>25.65335</v>
      </c>
      <c r="C767">
        <v>2046.1716799999999</v>
      </c>
      <c r="D767">
        <v>31.58201</v>
      </c>
      <c r="E767">
        <v>2044.4916700000001</v>
      </c>
      <c r="F767">
        <v>39.64479</v>
      </c>
      <c r="G767">
        <v>2043.9305400000001</v>
      </c>
      <c r="H767">
        <v>20.98781</v>
      </c>
      <c r="I767">
        <v>2043.5138099999999</v>
      </c>
      <c r="J767">
        <v>20.983640000000001</v>
      </c>
      <c r="K767">
        <v>2043.67238</v>
      </c>
      <c r="L767">
        <v>33.553069999999998</v>
      </c>
      <c r="M767">
        <v>2045.4014299999999</v>
      </c>
      <c r="N767">
        <v>23.83933</v>
      </c>
      <c r="O767">
        <v>2045.43453</v>
      </c>
      <c r="P767">
        <v>26.34066</v>
      </c>
      <c r="Q767">
        <v>2043.8673200000001</v>
      </c>
      <c r="R767">
        <v>35.864600000000003</v>
      </c>
    </row>
    <row r="768" spans="1:18" x14ac:dyDescent="0.35">
      <c r="A768" s="20">
        <v>2045.87889</v>
      </c>
      <c r="B768">
        <v>25.62041</v>
      </c>
      <c r="C768">
        <v>2046.2288799999999</v>
      </c>
      <c r="D768">
        <v>31.547409999999999</v>
      </c>
      <c r="E768">
        <v>2044.54747</v>
      </c>
      <c r="F768">
        <v>39.59552</v>
      </c>
      <c r="G768">
        <v>2043.9869200000001</v>
      </c>
      <c r="H768">
        <v>20.954650000000001</v>
      </c>
      <c r="I768">
        <v>2043.57528</v>
      </c>
      <c r="J768">
        <v>20.937000000000001</v>
      </c>
      <c r="K768">
        <v>2043.7395300000001</v>
      </c>
      <c r="L768">
        <v>33.502609999999997</v>
      </c>
      <c r="M768">
        <v>2045.4547500000001</v>
      </c>
      <c r="N768">
        <v>23.805620000000001</v>
      </c>
      <c r="O768">
        <v>2045.4951100000001</v>
      </c>
      <c r="P768">
        <v>26.3005</v>
      </c>
      <c r="Q768">
        <v>2043.9265600000001</v>
      </c>
      <c r="R768">
        <v>35.811689999999999</v>
      </c>
    </row>
    <row r="769" spans="1:18" x14ac:dyDescent="0.35">
      <c r="A769" s="20">
        <v>2045.92938</v>
      </c>
      <c r="B769">
        <v>25.587520000000001</v>
      </c>
      <c r="C769">
        <v>2046.2860499999999</v>
      </c>
      <c r="D769">
        <v>31.512799999999999</v>
      </c>
      <c r="E769">
        <v>2044.60329</v>
      </c>
      <c r="F769">
        <v>39.546300000000002</v>
      </c>
      <c r="G769">
        <v>2044.0433399999999</v>
      </c>
      <c r="H769">
        <v>20.921569999999999</v>
      </c>
      <c r="I769">
        <v>2043.63678</v>
      </c>
      <c r="J769">
        <v>20.8904</v>
      </c>
      <c r="K769">
        <v>2043.8066699999999</v>
      </c>
      <c r="L769">
        <v>33.452129999999997</v>
      </c>
      <c r="M769">
        <v>2045.50809</v>
      </c>
      <c r="N769">
        <v>23.77195</v>
      </c>
      <c r="O769">
        <v>2045.55566</v>
      </c>
      <c r="P769">
        <v>26.26032</v>
      </c>
      <c r="Q769">
        <v>2043.9858200000001</v>
      </c>
      <c r="R769">
        <v>35.758809999999997</v>
      </c>
    </row>
    <row r="770" spans="1:18" x14ac:dyDescent="0.35">
      <c r="A770" s="20">
        <v>2045.9798900000001</v>
      </c>
      <c r="B770">
        <v>25.554670000000002</v>
      </c>
      <c r="C770">
        <v>2046.3432</v>
      </c>
      <c r="D770">
        <v>31.478149999999999</v>
      </c>
      <c r="E770">
        <v>2044.65915</v>
      </c>
      <c r="F770">
        <v>39.497120000000002</v>
      </c>
      <c r="G770">
        <v>2044.09979</v>
      </c>
      <c r="H770">
        <v>20.888570000000001</v>
      </c>
      <c r="I770">
        <v>2043.69831</v>
      </c>
      <c r="J770">
        <v>20.84384</v>
      </c>
      <c r="K770">
        <v>2043.87381</v>
      </c>
      <c r="L770">
        <v>33.40166</v>
      </c>
      <c r="M770">
        <v>2045.5614499999999</v>
      </c>
      <c r="N770">
        <v>23.738299999999999</v>
      </c>
      <c r="O770">
        <v>2045.6161999999999</v>
      </c>
      <c r="P770">
        <v>26.220120000000001</v>
      </c>
      <c r="Q770">
        <v>2044.04511</v>
      </c>
      <c r="R770">
        <v>35.705959999999997</v>
      </c>
    </row>
    <row r="771" spans="1:18" x14ac:dyDescent="0.35">
      <c r="A771" s="20">
        <v>2046.03043</v>
      </c>
      <c r="B771">
        <v>25.52187</v>
      </c>
      <c r="C771">
        <v>2046.4003299999999</v>
      </c>
      <c r="D771">
        <v>31.443490000000001</v>
      </c>
      <c r="E771">
        <v>2044.71504</v>
      </c>
      <c r="F771">
        <v>39.447969999999998</v>
      </c>
      <c r="G771">
        <v>2044.1562799999999</v>
      </c>
      <c r="H771">
        <v>20.855640000000001</v>
      </c>
      <c r="I771">
        <v>2043.7598700000001</v>
      </c>
      <c r="J771">
        <v>20.79731</v>
      </c>
      <c r="K771">
        <v>2043.94094</v>
      </c>
      <c r="L771">
        <v>33.351170000000003</v>
      </c>
      <c r="M771">
        <v>2045.61483</v>
      </c>
      <c r="N771">
        <v>23.704689999999999</v>
      </c>
      <c r="O771">
        <v>2045.67671</v>
      </c>
      <c r="P771">
        <v>26.17989</v>
      </c>
      <c r="Q771">
        <v>2044.1044300000001</v>
      </c>
      <c r="R771">
        <v>35.65314</v>
      </c>
    </row>
    <row r="772" spans="1:18" x14ac:dyDescent="0.35">
      <c r="A772" s="20">
        <v>2046.0809999999999</v>
      </c>
      <c r="B772">
        <v>25.48911</v>
      </c>
      <c r="C772">
        <v>2046.4574500000001</v>
      </c>
      <c r="D772">
        <v>31.408799999999999</v>
      </c>
      <c r="E772">
        <v>2044.77097</v>
      </c>
      <c r="F772">
        <v>39.398870000000002</v>
      </c>
      <c r="G772">
        <v>2044.21281</v>
      </c>
      <c r="H772">
        <v>20.822790000000001</v>
      </c>
      <c r="I772">
        <v>2043.8214499999999</v>
      </c>
      <c r="J772">
        <v>20.750810000000001</v>
      </c>
      <c r="K772">
        <v>2044.0080599999999</v>
      </c>
      <c r="L772">
        <v>33.300669999999997</v>
      </c>
      <c r="M772">
        <v>2045.66823</v>
      </c>
      <c r="N772">
        <v>23.671109999999999</v>
      </c>
      <c r="O772">
        <v>2045.73721</v>
      </c>
      <c r="P772">
        <v>26.13965</v>
      </c>
      <c r="Q772">
        <v>2044.1637700000001</v>
      </c>
      <c r="R772">
        <v>35.600349999999999</v>
      </c>
    </row>
    <row r="773" spans="1:18" x14ac:dyDescent="0.35">
      <c r="A773" s="20">
        <v>2046.13159</v>
      </c>
      <c r="B773">
        <v>25.456399999999999</v>
      </c>
      <c r="C773">
        <v>2046.5145399999999</v>
      </c>
      <c r="D773">
        <v>31.374089999999999</v>
      </c>
      <c r="E773">
        <v>2044.8269299999999</v>
      </c>
      <c r="F773">
        <v>39.349809999999998</v>
      </c>
      <c r="G773">
        <v>2044.26937</v>
      </c>
      <c r="H773">
        <v>20.790019999999998</v>
      </c>
      <c r="I773">
        <v>2043.8830599999999</v>
      </c>
      <c r="J773">
        <v>20.704350000000002</v>
      </c>
      <c r="K773">
        <v>2044.07518</v>
      </c>
      <c r="L773">
        <v>33.250169999999997</v>
      </c>
      <c r="M773">
        <v>2045.72165</v>
      </c>
      <c r="N773">
        <v>23.637550000000001</v>
      </c>
      <c r="O773">
        <v>2045.7976799999999</v>
      </c>
      <c r="P773">
        <v>26.09937</v>
      </c>
      <c r="Q773">
        <v>2044.2231400000001</v>
      </c>
      <c r="R773">
        <v>35.54759</v>
      </c>
    </row>
    <row r="774" spans="1:18" x14ac:dyDescent="0.35">
      <c r="A774" s="20">
        <v>2046.1822199999999</v>
      </c>
      <c r="B774">
        <v>25.423729999999999</v>
      </c>
      <c r="C774">
        <v>2046.57161</v>
      </c>
      <c r="D774">
        <v>31.33935</v>
      </c>
      <c r="E774">
        <v>2044.88292</v>
      </c>
      <c r="F774">
        <v>39.300780000000003</v>
      </c>
      <c r="G774">
        <v>2044.3259700000001</v>
      </c>
      <c r="H774">
        <v>20.75732</v>
      </c>
      <c r="I774">
        <v>2043.9447</v>
      </c>
      <c r="J774">
        <v>20.657920000000001</v>
      </c>
      <c r="K774">
        <v>2044.14228</v>
      </c>
      <c r="L774">
        <v>33.199649999999998</v>
      </c>
      <c r="M774">
        <v>2045.7750799999999</v>
      </c>
      <c r="N774">
        <v>23.604030000000002</v>
      </c>
      <c r="O774">
        <v>2045.85814</v>
      </c>
      <c r="P774">
        <v>26.059080000000002</v>
      </c>
      <c r="Q774">
        <v>2044.2825399999999</v>
      </c>
      <c r="R774">
        <v>35.494869999999999</v>
      </c>
    </row>
    <row r="775" spans="1:18" x14ac:dyDescent="0.35">
      <c r="A775" s="20">
        <v>2046.23287</v>
      </c>
      <c r="B775">
        <v>25.391110000000001</v>
      </c>
      <c r="C775">
        <v>2046.6286500000001</v>
      </c>
      <c r="D775">
        <v>31.304590000000001</v>
      </c>
      <c r="E775">
        <v>2044.93895</v>
      </c>
      <c r="F775">
        <v>39.251800000000003</v>
      </c>
      <c r="G775">
        <v>2044.3825999999999</v>
      </c>
      <c r="H775">
        <v>20.724710000000002</v>
      </c>
      <c r="I775">
        <v>2044.0063700000001</v>
      </c>
      <c r="J775">
        <v>20.611519999999999</v>
      </c>
      <c r="K775">
        <v>2044.20938</v>
      </c>
      <c r="L775">
        <v>33.14913</v>
      </c>
      <c r="M775">
        <v>2045.82854</v>
      </c>
      <c r="N775">
        <v>23.570540000000001</v>
      </c>
      <c r="O775">
        <v>2045.91857</v>
      </c>
      <c r="P775">
        <v>26.01876</v>
      </c>
      <c r="Q775">
        <v>2044.3419699999999</v>
      </c>
      <c r="R775">
        <v>35.442169999999997</v>
      </c>
    </row>
    <row r="776" spans="1:18" x14ac:dyDescent="0.35">
      <c r="A776" s="20">
        <v>2046.2835500000001</v>
      </c>
      <c r="B776">
        <v>25.358529999999998</v>
      </c>
      <c r="C776">
        <v>2046.68568</v>
      </c>
      <c r="D776">
        <v>31.2698</v>
      </c>
      <c r="E776">
        <v>2044.9950100000001</v>
      </c>
      <c r="F776">
        <v>39.202849999999998</v>
      </c>
      <c r="G776">
        <v>2044.4392700000001</v>
      </c>
      <c r="H776">
        <v>20.692170000000001</v>
      </c>
      <c r="I776">
        <v>2044.0680600000001</v>
      </c>
      <c r="J776">
        <v>20.565149999999999</v>
      </c>
      <c r="K776">
        <v>2044.27647</v>
      </c>
      <c r="L776">
        <v>33.098590000000002</v>
      </c>
      <c r="M776">
        <v>2045.88201</v>
      </c>
      <c r="N776">
        <v>23.53708</v>
      </c>
      <c r="O776">
        <v>2045.9789800000001</v>
      </c>
      <c r="P776">
        <v>25.97841</v>
      </c>
      <c r="Q776">
        <v>2044.4014299999999</v>
      </c>
      <c r="R776">
        <v>35.389510000000001</v>
      </c>
    </row>
    <row r="777" spans="1:18" x14ac:dyDescent="0.35">
      <c r="A777" s="20">
        <v>2046.3342600000001</v>
      </c>
      <c r="B777">
        <v>25.32601</v>
      </c>
      <c r="C777">
        <v>2046.7426800000001</v>
      </c>
      <c r="D777">
        <v>31.23498</v>
      </c>
      <c r="E777">
        <v>2045.0510999999999</v>
      </c>
      <c r="F777">
        <v>39.153939999999999</v>
      </c>
      <c r="G777">
        <v>2044.4959799999999</v>
      </c>
      <c r="H777">
        <v>20.65971</v>
      </c>
      <c r="I777">
        <v>2044.12977</v>
      </c>
      <c r="J777">
        <v>20.518820000000002</v>
      </c>
      <c r="K777">
        <v>2044.3435500000001</v>
      </c>
      <c r="L777">
        <v>33.04804</v>
      </c>
      <c r="M777">
        <v>2045.93551</v>
      </c>
      <c r="N777">
        <v>23.50365</v>
      </c>
      <c r="O777">
        <v>2046.03937</v>
      </c>
      <c r="P777">
        <v>25.938040000000001</v>
      </c>
      <c r="Q777">
        <v>2044.46091</v>
      </c>
      <c r="R777">
        <v>35.336869999999998</v>
      </c>
    </row>
    <row r="778" spans="1:18" x14ac:dyDescent="0.35">
      <c r="A778" s="20">
        <v>2046.385</v>
      </c>
      <c r="B778">
        <v>25.293520000000001</v>
      </c>
      <c r="C778">
        <v>2046.7996499999999</v>
      </c>
      <c r="D778">
        <v>31.200140000000001</v>
      </c>
      <c r="E778">
        <v>2045.1072300000001</v>
      </c>
      <c r="F778">
        <v>39.105080000000001</v>
      </c>
      <c r="G778">
        <v>2044.5527300000001</v>
      </c>
      <c r="H778">
        <v>20.627330000000001</v>
      </c>
      <c r="I778">
        <v>2044.1915100000001</v>
      </c>
      <c r="J778">
        <v>20.472519999999999</v>
      </c>
      <c r="K778">
        <v>2044.4106099999999</v>
      </c>
      <c r="L778">
        <v>32.997480000000003</v>
      </c>
      <c r="M778">
        <v>2045.98902</v>
      </c>
      <c r="N778">
        <v>23.47025</v>
      </c>
      <c r="O778">
        <v>2046.0997400000001</v>
      </c>
      <c r="P778">
        <v>25.897639999999999</v>
      </c>
      <c r="Q778">
        <v>2044.5204200000001</v>
      </c>
      <c r="R778">
        <v>35.284269999999999</v>
      </c>
    </row>
    <row r="779" spans="1:18" x14ac:dyDescent="0.35">
      <c r="A779" s="20">
        <v>2046.43577</v>
      </c>
      <c r="B779">
        <v>25.261089999999999</v>
      </c>
      <c r="C779">
        <v>2046.85661</v>
      </c>
      <c r="D779">
        <v>31.16527</v>
      </c>
      <c r="E779">
        <v>2045.1633899999999</v>
      </c>
      <c r="F779">
        <v>39.056249999999999</v>
      </c>
      <c r="G779">
        <v>2044.60951</v>
      </c>
      <c r="H779">
        <v>20.595020000000002</v>
      </c>
      <c r="I779">
        <v>2044.2532799999999</v>
      </c>
      <c r="J779">
        <v>20.42625</v>
      </c>
      <c r="K779">
        <v>2044.47767</v>
      </c>
      <c r="L779">
        <v>32.946910000000003</v>
      </c>
      <c r="M779">
        <v>2046.0425499999999</v>
      </c>
      <c r="N779">
        <v>23.436879999999999</v>
      </c>
      <c r="O779">
        <v>2046.1600800000001</v>
      </c>
      <c r="P779">
        <v>25.857220000000002</v>
      </c>
      <c r="Q779">
        <v>2044.57996</v>
      </c>
      <c r="R779">
        <v>35.23169</v>
      </c>
    </row>
    <row r="780" spans="1:18" x14ac:dyDescent="0.35">
      <c r="A780" s="20">
        <v>2046.4865600000001</v>
      </c>
      <c r="B780">
        <v>25.2287</v>
      </c>
      <c r="C780">
        <v>2046.91353</v>
      </c>
      <c r="D780">
        <v>31.130379999999999</v>
      </c>
      <c r="E780">
        <v>2045.21958</v>
      </c>
      <c r="F780">
        <v>39.007460000000002</v>
      </c>
      <c r="G780">
        <v>2044.66633</v>
      </c>
      <c r="H780">
        <v>20.562799999999999</v>
      </c>
      <c r="I780">
        <v>2044.3150700000001</v>
      </c>
      <c r="J780">
        <v>20.380019999999998</v>
      </c>
      <c r="K780">
        <v>2044.5447099999999</v>
      </c>
      <c r="L780">
        <v>32.896320000000003</v>
      </c>
      <c r="M780">
        <v>2046.0961</v>
      </c>
      <c r="N780">
        <v>23.40354</v>
      </c>
      <c r="O780">
        <v>2046.22039</v>
      </c>
      <c r="P780">
        <v>25.816759999999999</v>
      </c>
      <c r="Q780">
        <v>2044.6395199999999</v>
      </c>
      <c r="R780">
        <v>35.17915</v>
      </c>
    </row>
    <row r="781" spans="1:18" x14ac:dyDescent="0.35">
      <c r="A781" s="20">
        <v>2046.53738</v>
      </c>
      <c r="B781">
        <v>25.196349999999999</v>
      </c>
      <c r="C781">
        <v>2046.9704400000001</v>
      </c>
      <c r="D781">
        <v>31.09545</v>
      </c>
      <c r="E781">
        <v>2045.2758100000001</v>
      </c>
      <c r="F781">
        <v>38.95872</v>
      </c>
      <c r="G781">
        <v>2044.7231899999999</v>
      </c>
      <c r="H781">
        <v>20.530660000000001</v>
      </c>
      <c r="I781">
        <v>2044.37689</v>
      </c>
      <c r="J781">
        <v>20.33381</v>
      </c>
      <c r="K781">
        <v>2044.6117400000001</v>
      </c>
      <c r="L781">
        <v>32.84572</v>
      </c>
      <c r="M781">
        <v>2046.14967</v>
      </c>
      <c r="N781">
        <v>23.370239999999999</v>
      </c>
      <c r="O781">
        <v>2046.28069</v>
      </c>
      <c r="P781">
        <v>25.77628</v>
      </c>
      <c r="Q781">
        <v>2044.69911</v>
      </c>
      <c r="R781">
        <v>35.126640000000002</v>
      </c>
    </row>
    <row r="782" spans="1:18" x14ac:dyDescent="0.35">
      <c r="A782" s="20">
        <v>2046.58824</v>
      </c>
      <c r="B782">
        <v>25.164059999999999</v>
      </c>
      <c r="C782">
        <v>2047.0273199999999</v>
      </c>
      <c r="D782">
        <v>31.060500000000001</v>
      </c>
      <c r="E782">
        <v>2045.3320699999999</v>
      </c>
      <c r="F782">
        <v>38.91001</v>
      </c>
      <c r="G782">
        <v>2044.78008</v>
      </c>
      <c r="H782">
        <v>20.4986</v>
      </c>
      <c r="I782">
        <v>2044.4387300000001</v>
      </c>
      <c r="J782">
        <v>20.28764</v>
      </c>
      <c r="K782">
        <v>2044.67876</v>
      </c>
      <c r="L782">
        <v>32.795099999999998</v>
      </c>
      <c r="M782">
        <v>2046.20326</v>
      </c>
      <c r="N782">
        <v>23.336960000000001</v>
      </c>
      <c r="O782">
        <v>2046.34095</v>
      </c>
      <c r="P782">
        <v>25.735769999999999</v>
      </c>
      <c r="Q782">
        <v>2044.75873</v>
      </c>
      <c r="R782">
        <v>35.074159999999999</v>
      </c>
    </row>
    <row r="783" spans="1:18" x14ac:dyDescent="0.35">
      <c r="A783" s="20">
        <v>2046.63912</v>
      </c>
      <c r="B783">
        <v>25.131810000000002</v>
      </c>
      <c r="C783">
        <v>2047.0841700000001</v>
      </c>
      <c r="D783">
        <v>31.025510000000001</v>
      </c>
      <c r="E783">
        <v>2045.3883599999999</v>
      </c>
      <c r="F783">
        <v>38.861339999999998</v>
      </c>
      <c r="G783">
        <v>2044.8370199999999</v>
      </c>
      <c r="H783">
        <v>20.466609999999999</v>
      </c>
      <c r="I783">
        <v>2044.5006000000001</v>
      </c>
      <c r="J783">
        <v>20.241499999999998</v>
      </c>
      <c r="K783">
        <v>2044.74577</v>
      </c>
      <c r="L783">
        <v>32.74447</v>
      </c>
      <c r="M783">
        <v>2046.2568699999999</v>
      </c>
      <c r="N783">
        <v>23.303709999999999</v>
      </c>
      <c r="O783">
        <v>2046.40119</v>
      </c>
      <c r="P783">
        <v>25.695229999999999</v>
      </c>
      <c r="Q783">
        <v>2044.81837</v>
      </c>
      <c r="R783">
        <v>35.021700000000003</v>
      </c>
    </row>
    <row r="784" spans="1:18" x14ac:dyDescent="0.35">
      <c r="A784" s="20">
        <v>2046.69003</v>
      </c>
      <c r="B784">
        <v>25.099599999999999</v>
      </c>
      <c r="C784">
        <v>2047.1409900000001</v>
      </c>
      <c r="D784">
        <v>30.990500000000001</v>
      </c>
      <c r="E784">
        <v>2045.44469</v>
      </c>
      <c r="F784">
        <v>38.812710000000003</v>
      </c>
      <c r="G784">
        <v>2044.89399</v>
      </c>
      <c r="H784">
        <v>20.434709999999999</v>
      </c>
      <c r="I784">
        <v>2044.56249</v>
      </c>
      <c r="J784">
        <v>20.19539</v>
      </c>
      <c r="K784">
        <v>2044.8127500000001</v>
      </c>
      <c r="L784">
        <v>32.693820000000002</v>
      </c>
      <c r="M784">
        <v>2046.3105</v>
      </c>
      <c r="N784">
        <v>23.270499999999998</v>
      </c>
      <c r="O784">
        <v>2046.4614099999999</v>
      </c>
      <c r="P784">
        <v>25.654669999999999</v>
      </c>
      <c r="Q784">
        <v>2044.8780400000001</v>
      </c>
      <c r="R784">
        <v>34.969279999999998</v>
      </c>
    </row>
    <row r="785" spans="1:18" x14ac:dyDescent="0.35">
      <c r="A785" s="20">
        <v>2046.7409700000001</v>
      </c>
      <c r="B785">
        <v>25.067450000000001</v>
      </c>
      <c r="C785">
        <v>2047.1977899999999</v>
      </c>
      <c r="D785">
        <v>30.955459999999999</v>
      </c>
      <c r="E785">
        <v>2045.5010400000001</v>
      </c>
      <c r="F785">
        <v>38.764119999999998</v>
      </c>
      <c r="G785">
        <v>2044.951</v>
      </c>
      <c r="H785">
        <v>20.402889999999999</v>
      </c>
      <c r="I785">
        <v>2044.6243999999999</v>
      </c>
      <c r="J785">
        <v>20.14931</v>
      </c>
      <c r="K785">
        <v>2044.8797300000001</v>
      </c>
      <c r="L785">
        <v>32.643149999999999</v>
      </c>
      <c r="M785">
        <v>2046.3641500000001</v>
      </c>
      <c r="N785">
        <v>23.23732</v>
      </c>
      <c r="O785">
        <v>2046.5216</v>
      </c>
      <c r="P785">
        <v>25.614070000000002</v>
      </c>
      <c r="Q785">
        <v>2044.9377400000001</v>
      </c>
      <c r="R785">
        <v>34.916890000000002</v>
      </c>
    </row>
    <row r="786" spans="1:18" x14ac:dyDescent="0.35">
      <c r="A786" s="20">
        <v>2046.7919400000001</v>
      </c>
      <c r="B786">
        <v>25.035340000000001</v>
      </c>
      <c r="C786">
        <v>2047.2545600000001</v>
      </c>
      <c r="D786">
        <v>30.920390000000001</v>
      </c>
      <c r="E786">
        <v>2045.5574300000001</v>
      </c>
      <c r="F786">
        <v>38.71557</v>
      </c>
      <c r="G786">
        <v>2045.0080399999999</v>
      </c>
      <c r="H786">
        <v>20.37115</v>
      </c>
      <c r="I786">
        <v>2044.68634</v>
      </c>
      <c r="J786">
        <v>20.103259999999999</v>
      </c>
      <c r="K786">
        <v>2044.94669</v>
      </c>
      <c r="L786">
        <v>32.592469999999999</v>
      </c>
      <c r="M786">
        <v>2046.4178199999999</v>
      </c>
      <c r="N786">
        <v>23.204160000000002</v>
      </c>
      <c r="O786">
        <v>2046.58176</v>
      </c>
      <c r="P786">
        <v>25.573440000000002</v>
      </c>
      <c r="Q786">
        <v>2044.99746</v>
      </c>
      <c r="R786">
        <v>34.864519999999999</v>
      </c>
    </row>
    <row r="787" spans="1:18" x14ac:dyDescent="0.35">
      <c r="A787" s="20">
        <v>2046.84294</v>
      </c>
      <c r="B787">
        <v>25.00328</v>
      </c>
      <c r="C787">
        <v>2047.31131</v>
      </c>
      <c r="D787">
        <v>30.885280000000002</v>
      </c>
      <c r="E787">
        <v>2045.6138599999999</v>
      </c>
      <c r="F787">
        <v>38.667059999999999</v>
      </c>
      <c r="G787">
        <v>2045.06513</v>
      </c>
      <c r="H787">
        <v>20.339490000000001</v>
      </c>
      <c r="I787">
        <v>2044.7483</v>
      </c>
      <c r="J787">
        <v>20.05725</v>
      </c>
      <c r="K787">
        <v>2045.0136299999999</v>
      </c>
      <c r="L787">
        <v>32.541759999999996</v>
      </c>
      <c r="M787">
        <v>2046.4715100000001</v>
      </c>
      <c r="N787">
        <v>23.171040000000001</v>
      </c>
      <c r="O787">
        <v>2046.6418900000001</v>
      </c>
      <c r="P787">
        <v>25.532779999999999</v>
      </c>
      <c r="Q787">
        <v>2045.0572099999999</v>
      </c>
      <c r="R787">
        <v>34.812190000000001</v>
      </c>
    </row>
    <row r="788" spans="1:18" x14ac:dyDescent="0.35">
      <c r="A788" s="20">
        <v>2046.8939700000001</v>
      </c>
      <c r="B788">
        <v>24.971270000000001</v>
      </c>
      <c r="C788">
        <v>2047.3680199999999</v>
      </c>
      <c r="D788">
        <v>30.850149999999999</v>
      </c>
      <c r="E788">
        <v>2045.67031</v>
      </c>
      <c r="F788">
        <v>38.618589999999998</v>
      </c>
      <c r="G788">
        <v>2045.1222499999999</v>
      </c>
      <c r="H788">
        <v>20.30791</v>
      </c>
      <c r="I788">
        <v>2044.8102799999999</v>
      </c>
      <c r="J788">
        <v>20.01126</v>
      </c>
      <c r="K788">
        <v>2045.0805499999999</v>
      </c>
      <c r="L788">
        <v>32.491039999999998</v>
      </c>
      <c r="M788">
        <v>2046.52521</v>
      </c>
      <c r="N788">
        <v>23.13795</v>
      </c>
      <c r="O788">
        <v>2046.70199</v>
      </c>
      <c r="P788">
        <v>25.492080000000001</v>
      </c>
      <c r="Q788">
        <v>2045.11698</v>
      </c>
      <c r="R788">
        <v>34.759880000000003</v>
      </c>
    </row>
    <row r="789" spans="1:18" x14ac:dyDescent="0.35">
      <c r="A789" s="20">
        <v>2046.9450300000001</v>
      </c>
      <c r="B789">
        <v>24.939299999999999</v>
      </c>
      <c r="C789">
        <v>2047.42471</v>
      </c>
      <c r="D789">
        <v>30.814979999999998</v>
      </c>
      <c r="E789">
        <v>2045.7267999999999</v>
      </c>
      <c r="F789">
        <v>38.570160000000001</v>
      </c>
      <c r="G789">
        <v>2045.17941</v>
      </c>
      <c r="H789">
        <v>20.276409999999998</v>
      </c>
      <c r="I789">
        <v>2044.87229</v>
      </c>
      <c r="J789">
        <v>19.965299999999999</v>
      </c>
      <c r="K789">
        <v>2045.1474599999999</v>
      </c>
      <c r="L789">
        <v>32.440300000000001</v>
      </c>
      <c r="M789">
        <v>2046.5789400000001</v>
      </c>
      <c r="N789">
        <v>23.104890000000001</v>
      </c>
      <c r="O789">
        <v>2046.76207</v>
      </c>
      <c r="P789">
        <v>25.451360000000001</v>
      </c>
      <c r="Q789">
        <v>2045.17678</v>
      </c>
      <c r="R789">
        <v>34.707610000000003</v>
      </c>
    </row>
    <row r="790" spans="1:18" x14ac:dyDescent="0.35">
      <c r="A790" s="20">
        <v>2046.99612</v>
      </c>
      <c r="B790">
        <v>24.90738</v>
      </c>
      <c r="C790">
        <v>2047.48137</v>
      </c>
      <c r="D790">
        <v>30.779779999999999</v>
      </c>
      <c r="E790">
        <v>2045.78332</v>
      </c>
      <c r="F790">
        <v>38.521769999999997</v>
      </c>
      <c r="G790">
        <v>2045.2366099999999</v>
      </c>
      <c r="H790">
        <v>20.245000000000001</v>
      </c>
      <c r="I790">
        <v>2044.9343200000001</v>
      </c>
      <c r="J790">
        <v>19.91938</v>
      </c>
      <c r="K790">
        <v>2045.21434</v>
      </c>
      <c r="L790">
        <v>32.389539999999997</v>
      </c>
      <c r="M790">
        <v>2046.6326899999999</v>
      </c>
      <c r="N790">
        <v>23.071860000000001</v>
      </c>
      <c r="O790">
        <v>2046.8221100000001</v>
      </c>
      <c r="P790">
        <v>25.410599999999999</v>
      </c>
      <c r="Q790">
        <v>2045.2366</v>
      </c>
      <c r="R790">
        <v>34.655360000000002</v>
      </c>
    </row>
    <row r="791" spans="1:18" x14ac:dyDescent="0.35">
      <c r="A791" s="20">
        <v>2047.0472299999999</v>
      </c>
      <c r="B791">
        <v>24.875509999999998</v>
      </c>
      <c r="C791">
        <v>2047.53799</v>
      </c>
      <c r="D791">
        <v>30.74455</v>
      </c>
      <c r="E791">
        <v>2045.83988</v>
      </c>
      <c r="F791">
        <v>38.473410000000001</v>
      </c>
      <c r="G791">
        <v>2045.29385</v>
      </c>
      <c r="H791">
        <v>20.213660000000001</v>
      </c>
      <c r="I791">
        <v>2044.9963700000001</v>
      </c>
      <c r="J791">
        <v>19.873480000000001</v>
      </c>
      <c r="K791">
        <v>2045.2812100000001</v>
      </c>
      <c r="L791">
        <v>32.338749999999997</v>
      </c>
      <c r="M791">
        <v>2046.6864599999999</v>
      </c>
      <c r="N791">
        <v>23.038869999999999</v>
      </c>
      <c r="O791">
        <v>2046.88213</v>
      </c>
      <c r="P791">
        <v>25.369810000000001</v>
      </c>
      <c r="Q791">
        <v>2045.29646</v>
      </c>
      <c r="R791">
        <v>34.603149999999999</v>
      </c>
    </row>
    <row r="792" spans="1:18" x14ac:dyDescent="0.35">
      <c r="A792" s="20">
        <v>2047.0983799999999</v>
      </c>
      <c r="B792">
        <v>24.843689999999999</v>
      </c>
      <c r="C792">
        <v>2047.5945899999999</v>
      </c>
      <c r="D792">
        <v>30.70928</v>
      </c>
      <c r="E792">
        <v>2045.8964699999999</v>
      </c>
      <c r="F792">
        <v>38.4251</v>
      </c>
      <c r="G792">
        <v>2045.35112</v>
      </c>
      <c r="H792">
        <v>20.182410000000001</v>
      </c>
      <c r="I792">
        <v>2045.05845</v>
      </c>
      <c r="J792">
        <v>19.82762</v>
      </c>
      <c r="K792">
        <v>2045.34806</v>
      </c>
      <c r="L792">
        <v>32.287950000000002</v>
      </c>
      <c r="M792">
        <v>2046.7402400000001</v>
      </c>
      <c r="N792">
        <v>23.0059</v>
      </c>
      <c r="O792">
        <v>2046.94211</v>
      </c>
      <c r="P792">
        <v>25.328980000000001</v>
      </c>
      <c r="Q792">
        <v>2045.3563300000001</v>
      </c>
      <c r="R792">
        <v>34.550960000000003</v>
      </c>
    </row>
    <row r="793" spans="1:18" x14ac:dyDescent="0.35">
      <c r="A793" s="20">
        <v>2047.1495600000001</v>
      </c>
      <c r="B793">
        <v>24.811920000000001</v>
      </c>
      <c r="C793">
        <v>2047.6511599999999</v>
      </c>
      <c r="D793">
        <v>30.67398</v>
      </c>
      <c r="E793">
        <v>2045.95308</v>
      </c>
      <c r="F793">
        <v>38.376829999999998</v>
      </c>
      <c r="G793">
        <v>2045.4084399999999</v>
      </c>
      <c r="H793">
        <v>20.151250000000001</v>
      </c>
      <c r="I793">
        <v>2045.1205500000001</v>
      </c>
      <c r="J793">
        <v>19.781780000000001</v>
      </c>
      <c r="K793">
        <v>2045.41489</v>
      </c>
      <c r="L793">
        <v>32.237119999999997</v>
      </c>
      <c r="M793">
        <v>2046.79405</v>
      </c>
      <c r="N793">
        <v>22.97297</v>
      </c>
      <c r="O793">
        <v>2047.00207</v>
      </c>
      <c r="P793">
        <v>25.288119999999999</v>
      </c>
      <c r="Q793">
        <v>2045.41623</v>
      </c>
      <c r="R793">
        <v>34.498800000000003</v>
      </c>
    </row>
    <row r="794" spans="1:18" x14ac:dyDescent="0.35">
      <c r="A794" s="20">
        <v>2047.2007699999999</v>
      </c>
      <c r="B794">
        <v>24.780190000000001</v>
      </c>
      <c r="C794">
        <v>2047.7076999999999</v>
      </c>
      <c r="D794">
        <v>30.638649999999998</v>
      </c>
      <c r="E794">
        <v>2046.00973</v>
      </c>
      <c r="F794">
        <v>38.328589999999998</v>
      </c>
      <c r="G794">
        <v>2045.46579</v>
      </c>
      <c r="H794">
        <v>20.120159999999998</v>
      </c>
      <c r="I794">
        <v>2045.1826599999999</v>
      </c>
      <c r="J794">
        <v>19.735969999999998</v>
      </c>
      <c r="K794">
        <v>2045.4817</v>
      </c>
      <c r="L794">
        <v>32.18627</v>
      </c>
      <c r="M794">
        <v>2046.84788</v>
      </c>
      <c r="N794">
        <v>22.940059999999999</v>
      </c>
      <c r="O794">
        <v>2047.0619899999999</v>
      </c>
      <c r="P794">
        <v>25.247229999999998</v>
      </c>
      <c r="Q794">
        <v>2045.4761599999999</v>
      </c>
      <c r="R794">
        <v>34.446669999999997</v>
      </c>
    </row>
    <row r="795" spans="1:18" x14ac:dyDescent="0.35">
      <c r="A795" s="20">
        <v>2047.2520099999999</v>
      </c>
      <c r="B795">
        <v>24.74851</v>
      </c>
      <c r="C795">
        <v>2047.7642000000001</v>
      </c>
      <c r="D795">
        <v>30.603280000000002</v>
      </c>
      <c r="E795">
        <v>2046.0664200000001</v>
      </c>
      <c r="F795">
        <v>38.2804</v>
      </c>
      <c r="G795">
        <v>2045.5231900000001</v>
      </c>
      <c r="H795">
        <v>20.08916</v>
      </c>
      <c r="I795">
        <v>2045.2448099999999</v>
      </c>
      <c r="J795">
        <v>19.690190000000001</v>
      </c>
      <c r="K795">
        <v>2045.5484799999999</v>
      </c>
      <c r="L795">
        <v>32.135399999999997</v>
      </c>
      <c r="M795">
        <v>2046.90173</v>
      </c>
      <c r="N795">
        <v>22.90719</v>
      </c>
      <c r="O795">
        <v>2047.1218799999999</v>
      </c>
      <c r="P795">
        <v>25.206299999999999</v>
      </c>
      <c r="Q795">
        <v>2045.53611</v>
      </c>
      <c r="R795">
        <v>34.394570000000002</v>
      </c>
    </row>
    <row r="796" spans="1:18" x14ac:dyDescent="0.35">
      <c r="A796" s="20">
        <v>2047.3032800000001</v>
      </c>
      <c r="B796">
        <v>24.716889999999999</v>
      </c>
      <c r="C796">
        <v>2047.8206700000001</v>
      </c>
      <c r="D796">
        <v>30.567879999999999</v>
      </c>
      <c r="E796">
        <v>2046.1231299999999</v>
      </c>
      <c r="F796">
        <v>38.232250000000001</v>
      </c>
      <c r="G796">
        <v>2045.58062</v>
      </c>
      <c r="H796">
        <v>20.058240000000001</v>
      </c>
      <c r="I796">
        <v>2045.3069700000001</v>
      </c>
      <c r="J796">
        <v>19.644439999999999</v>
      </c>
      <c r="K796">
        <v>2045.6152500000001</v>
      </c>
      <c r="L796">
        <v>32.084499999999998</v>
      </c>
      <c r="M796">
        <v>2046.95559</v>
      </c>
      <c r="N796">
        <v>22.87435</v>
      </c>
      <c r="O796">
        <v>2047.18174</v>
      </c>
      <c r="P796">
        <v>25.165330000000001</v>
      </c>
      <c r="Q796">
        <v>2045.59608</v>
      </c>
      <c r="R796">
        <v>34.342500000000001</v>
      </c>
    </row>
    <row r="797" spans="1:18" x14ac:dyDescent="0.35">
      <c r="A797" s="20">
        <v>2047.3545799999999</v>
      </c>
      <c r="B797">
        <v>24.685310000000001</v>
      </c>
      <c r="C797">
        <v>2047.8771099999999</v>
      </c>
      <c r="D797">
        <v>30.532440000000001</v>
      </c>
      <c r="E797">
        <v>2046.1798799999999</v>
      </c>
      <c r="F797">
        <v>38.184130000000003</v>
      </c>
      <c r="G797">
        <v>2045.6380899999999</v>
      </c>
      <c r="H797">
        <v>20.02741</v>
      </c>
      <c r="I797">
        <v>2045.36915</v>
      </c>
      <c r="J797">
        <v>19.59872</v>
      </c>
      <c r="K797">
        <v>2045.68199</v>
      </c>
      <c r="L797">
        <v>32.033580000000001</v>
      </c>
      <c r="M797">
        <v>2047.0094799999999</v>
      </c>
      <c r="N797">
        <v>22.841539999999998</v>
      </c>
      <c r="O797">
        <v>2047.2415599999999</v>
      </c>
      <c r="P797">
        <v>25.124320000000001</v>
      </c>
      <c r="Q797">
        <v>2045.65608</v>
      </c>
      <c r="R797">
        <v>34.290460000000003</v>
      </c>
    </row>
    <row r="798" spans="1:18" x14ac:dyDescent="0.35">
      <c r="A798" s="20">
        <v>2047.4059099999999</v>
      </c>
      <c r="B798">
        <v>24.653780000000001</v>
      </c>
      <c r="C798">
        <v>2047.93352</v>
      </c>
      <c r="D798">
        <v>30.496960000000001</v>
      </c>
      <c r="E798">
        <v>2046.23666</v>
      </c>
      <c r="F798">
        <v>38.136049999999997</v>
      </c>
      <c r="G798">
        <v>2045.6956</v>
      </c>
      <c r="H798">
        <v>19.996659999999999</v>
      </c>
      <c r="I798">
        <v>2045.4313500000001</v>
      </c>
      <c r="J798">
        <v>19.55303</v>
      </c>
      <c r="K798">
        <v>2045.7487100000001</v>
      </c>
      <c r="L798">
        <v>31.98264</v>
      </c>
      <c r="M798">
        <v>2047.06339</v>
      </c>
      <c r="N798">
        <v>22.808759999999999</v>
      </c>
      <c r="O798">
        <v>2047.30135</v>
      </c>
      <c r="P798">
        <v>25.083279999999998</v>
      </c>
      <c r="Q798">
        <v>2045.7161100000001</v>
      </c>
      <c r="R798">
        <v>34.238439999999997</v>
      </c>
    </row>
    <row r="799" spans="1:18" x14ac:dyDescent="0.35">
      <c r="A799" s="20">
        <v>2047.4572700000001</v>
      </c>
      <c r="B799">
        <v>24.622299999999999</v>
      </c>
      <c r="C799">
        <v>2047.9899</v>
      </c>
      <c r="D799">
        <v>30.461449999999999</v>
      </c>
      <c r="E799">
        <v>2046.2934700000001</v>
      </c>
      <c r="F799">
        <v>38.08802</v>
      </c>
      <c r="G799">
        <v>2045.75315</v>
      </c>
      <c r="H799">
        <v>19.966000000000001</v>
      </c>
      <c r="I799">
        <v>2045.4935800000001</v>
      </c>
      <c r="J799">
        <v>19.507370000000002</v>
      </c>
      <c r="K799">
        <v>2045.8154</v>
      </c>
      <c r="L799">
        <v>31.931660000000001</v>
      </c>
      <c r="M799">
        <v>2047.1173200000001</v>
      </c>
      <c r="N799">
        <v>22.776019999999999</v>
      </c>
      <c r="O799">
        <v>2047.3611000000001</v>
      </c>
      <c r="P799">
        <v>25.042200000000001</v>
      </c>
      <c r="Q799">
        <v>2045.7761599999999</v>
      </c>
      <c r="R799">
        <v>34.186459999999997</v>
      </c>
    </row>
    <row r="800" spans="1:18" x14ac:dyDescent="0.35">
      <c r="A800" s="20">
        <v>2047.50866</v>
      </c>
      <c r="B800">
        <v>24.590859999999999</v>
      </c>
      <c r="C800">
        <v>2048.0462400000001</v>
      </c>
      <c r="D800">
        <v>30.425899999999999</v>
      </c>
      <c r="E800">
        <v>2046.35031</v>
      </c>
      <c r="F800">
        <v>38.040019999999998</v>
      </c>
      <c r="G800">
        <v>2045.8107399999999</v>
      </c>
      <c r="H800">
        <v>19.935420000000001</v>
      </c>
      <c r="I800">
        <v>2045.55582</v>
      </c>
      <c r="J800">
        <v>19.461729999999999</v>
      </c>
      <c r="K800">
        <v>2045.8820700000001</v>
      </c>
      <c r="L800">
        <v>31.880659999999999</v>
      </c>
      <c r="M800">
        <v>2047.17127</v>
      </c>
      <c r="N800">
        <v>22.743300000000001</v>
      </c>
      <c r="O800">
        <v>2047.42083</v>
      </c>
      <c r="P800">
        <v>25.001080000000002</v>
      </c>
      <c r="Q800">
        <v>2045.8362299999999</v>
      </c>
      <c r="R800">
        <v>34.134500000000003</v>
      </c>
    </row>
    <row r="801" spans="1:18" x14ac:dyDescent="0.35">
      <c r="A801" s="20">
        <v>2047.56008</v>
      </c>
      <c r="B801">
        <v>24.559480000000001</v>
      </c>
      <c r="C801">
        <v>2048.1025399999999</v>
      </c>
      <c r="D801">
        <v>30.390309999999999</v>
      </c>
      <c r="E801">
        <v>2046.4071899999999</v>
      </c>
      <c r="F801">
        <v>37.992060000000002</v>
      </c>
      <c r="G801">
        <v>2045.8683699999999</v>
      </c>
      <c r="H801">
        <v>19.904920000000001</v>
      </c>
      <c r="I801">
        <v>2045.61808</v>
      </c>
      <c r="J801">
        <v>19.416119999999999</v>
      </c>
      <c r="K801">
        <v>2045.9487099999999</v>
      </c>
      <c r="L801">
        <v>31.829640000000001</v>
      </c>
      <c r="M801">
        <v>2047.22524</v>
      </c>
      <c r="N801">
        <v>22.710619999999999</v>
      </c>
      <c r="O801">
        <v>2047.4805100000001</v>
      </c>
      <c r="P801">
        <v>24.95993</v>
      </c>
      <c r="Q801">
        <v>2045.89633</v>
      </c>
      <c r="R801">
        <v>34.082569999999997</v>
      </c>
    </row>
    <row r="802" spans="1:18" x14ac:dyDescent="0.35">
      <c r="A802" s="20">
        <v>2047.6115400000001</v>
      </c>
      <c r="B802">
        <v>24.52815</v>
      </c>
      <c r="C802">
        <v>2048.1588099999999</v>
      </c>
      <c r="D802">
        <v>30.354690000000002</v>
      </c>
      <c r="E802">
        <v>2046.4640999999999</v>
      </c>
      <c r="F802">
        <v>37.944139999999997</v>
      </c>
      <c r="G802">
        <v>2045.9260400000001</v>
      </c>
      <c r="H802">
        <v>19.874510000000001</v>
      </c>
      <c r="I802">
        <v>2045.68037</v>
      </c>
      <c r="J802">
        <v>19.370539999999998</v>
      </c>
      <c r="K802">
        <v>2046.0153299999999</v>
      </c>
      <c r="L802">
        <v>31.778580000000002</v>
      </c>
      <c r="M802">
        <v>2047.2792300000001</v>
      </c>
      <c r="N802">
        <v>22.677969999999998</v>
      </c>
      <c r="O802">
        <v>2047.54016</v>
      </c>
      <c r="P802">
        <v>24.91873</v>
      </c>
      <c r="Q802">
        <v>2045.9564499999999</v>
      </c>
      <c r="R802">
        <v>34.030670000000001</v>
      </c>
    </row>
    <row r="803" spans="1:18" x14ac:dyDescent="0.35">
      <c r="A803" s="20">
        <v>2047.66302</v>
      </c>
      <c r="B803">
        <v>24.496860000000002</v>
      </c>
      <c r="C803">
        <v>2048.2150499999998</v>
      </c>
      <c r="D803">
        <v>30.319019999999998</v>
      </c>
      <c r="E803">
        <v>2046.5210400000001</v>
      </c>
      <c r="F803">
        <v>37.896259999999998</v>
      </c>
      <c r="G803">
        <v>2045.9837500000001</v>
      </c>
      <c r="H803">
        <v>19.844180000000001</v>
      </c>
      <c r="I803">
        <v>2045.7426700000001</v>
      </c>
      <c r="J803">
        <v>19.32499</v>
      </c>
      <c r="K803">
        <v>2046.0819200000001</v>
      </c>
      <c r="L803">
        <v>31.727499999999999</v>
      </c>
      <c r="M803">
        <v>2047.3332399999999</v>
      </c>
      <c r="N803">
        <v>22.645350000000001</v>
      </c>
      <c r="O803">
        <v>2047.59977</v>
      </c>
      <c r="P803">
        <v>24.877490000000002</v>
      </c>
      <c r="Q803">
        <v>2046.0165999999999</v>
      </c>
      <c r="R803">
        <v>33.9788</v>
      </c>
    </row>
    <row r="804" spans="1:18" x14ac:dyDescent="0.35">
      <c r="A804" s="20">
        <v>2047.7145399999999</v>
      </c>
      <c r="B804">
        <v>24.465630000000001</v>
      </c>
      <c r="C804">
        <v>2048.2712499999998</v>
      </c>
      <c r="D804">
        <v>30.28332</v>
      </c>
      <c r="E804">
        <v>2046.5780099999999</v>
      </c>
      <c r="F804">
        <v>37.848419999999997</v>
      </c>
      <c r="G804">
        <v>2046.0415</v>
      </c>
      <c r="H804">
        <v>19.813949999999998</v>
      </c>
      <c r="I804">
        <v>2045.8050000000001</v>
      </c>
      <c r="J804">
        <v>19.27947</v>
      </c>
      <c r="K804">
        <v>2046.1484800000001</v>
      </c>
      <c r="L804">
        <v>31.676390000000001</v>
      </c>
      <c r="M804">
        <v>2047.3872699999999</v>
      </c>
      <c r="N804">
        <v>22.612760000000002</v>
      </c>
      <c r="O804">
        <v>2047.6593499999999</v>
      </c>
      <c r="P804">
        <v>24.836220000000001</v>
      </c>
      <c r="Q804">
        <v>2046.0767699999999</v>
      </c>
      <c r="R804">
        <v>33.926960000000001</v>
      </c>
    </row>
    <row r="805" spans="1:18" x14ac:dyDescent="0.35">
      <c r="A805" s="20">
        <v>2047.7660900000001</v>
      </c>
      <c r="B805">
        <v>24.434439999999999</v>
      </c>
      <c r="C805">
        <v>2048.3274200000001</v>
      </c>
      <c r="D805">
        <v>30.247579999999999</v>
      </c>
      <c r="E805">
        <v>2046.63501</v>
      </c>
      <c r="F805">
        <v>37.800620000000002</v>
      </c>
      <c r="G805">
        <v>2046.0992900000001</v>
      </c>
      <c r="H805">
        <v>19.78379</v>
      </c>
      <c r="I805">
        <v>2045.86734</v>
      </c>
      <c r="J805">
        <v>19.233969999999999</v>
      </c>
      <c r="K805">
        <v>2046.2150200000001</v>
      </c>
      <c r="L805">
        <v>31.625240000000002</v>
      </c>
      <c r="M805">
        <v>2047.4413199999999</v>
      </c>
      <c r="N805">
        <v>22.580210000000001</v>
      </c>
      <c r="O805">
        <v>2047.7188900000001</v>
      </c>
      <c r="P805">
        <v>24.794899999999998</v>
      </c>
      <c r="Q805">
        <v>2046.13696</v>
      </c>
      <c r="R805">
        <v>33.875140000000002</v>
      </c>
    </row>
    <row r="806" spans="1:18" x14ac:dyDescent="0.35">
      <c r="A806" s="20">
        <v>2047.8176599999999</v>
      </c>
      <c r="B806">
        <v>24.403310000000001</v>
      </c>
      <c r="C806">
        <v>2048.3835399999998</v>
      </c>
      <c r="D806">
        <v>30.211790000000001</v>
      </c>
      <c r="E806">
        <v>2046.6920399999999</v>
      </c>
      <c r="F806">
        <v>37.752859999999998</v>
      </c>
      <c r="G806">
        <v>2046.1571200000001</v>
      </c>
      <c r="H806">
        <v>19.753720000000001</v>
      </c>
      <c r="I806">
        <v>2045.9296999999999</v>
      </c>
      <c r="J806">
        <v>19.188500000000001</v>
      </c>
      <c r="K806">
        <v>2046.28152</v>
      </c>
      <c r="L806">
        <v>31.574069999999999</v>
      </c>
      <c r="M806">
        <v>2047.49539</v>
      </c>
      <c r="N806">
        <v>22.54768</v>
      </c>
      <c r="O806">
        <v>2047.7783899999999</v>
      </c>
      <c r="P806">
        <v>24.753540000000001</v>
      </c>
      <c r="Q806">
        <v>2046.1971799999999</v>
      </c>
      <c r="R806">
        <v>33.823349999999998</v>
      </c>
    </row>
    <row r="807" spans="1:18" x14ac:dyDescent="0.35">
      <c r="A807" s="20">
        <v>2047.8692799999999</v>
      </c>
      <c r="B807">
        <v>24.372219999999999</v>
      </c>
      <c r="C807">
        <v>2048.4396400000001</v>
      </c>
      <c r="D807">
        <v>30.17597</v>
      </c>
      <c r="E807">
        <v>2046.74911</v>
      </c>
      <c r="F807">
        <v>37.70514</v>
      </c>
      <c r="G807">
        <v>2046.2149899999999</v>
      </c>
      <c r="H807">
        <v>19.723739999999999</v>
      </c>
      <c r="I807">
        <v>2045.99208</v>
      </c>
      <c r="J807">
        <v>19.143059999999998</v>
      </c>
      <c r="K807">
        <v>2046.348</v>
      </c>
      <c r="L807">
        <v>31.522870000000001</v>
      </c>
      <c r="M807">
        <v>2047.5494900000001</v>
      </c>
      <c r="N807">
        <v>22.51519</v>
      </c>
      <c r="O807">
        <v>2047.8378499999999</v>
      </c>
      <c r="P807">
        <v>24.712129999999998</v>
      </c>
      <c r="Q807">
        <v>2046.2574199999999</v>
      </c>
      <c r="R807">
        <v>33.771590000000003</v>
      </c>
    </row>
    <row r="808" spans="1:18" x14ac:dyDescent="0.35">
      <c r="A808" s="20">
        <v>2047.92092</v>
      </c>
      <c r="B808">
        <v>24.341190000000001</v>
      </c>
      <c r="C808">
        <v>2048.4956900000002</v>
      </c>
      <c r="D808">
        <v>30.1401</v>
      </c>
      <c r="E808">
        <v>2046.8062</v>
      </c>
      <c r="F808">
        <v>37.65746</v>
      </c>
      <c r="G808">
        <v>2046.2728999999999</v>
      </c>
      <c r="H808">
        <v>19.693850000000001</v>
      </c>
      <c r="I808">
        <v>2046.05448</v>
      </c>
      <c r="J808">
        <v>19.097639999999998</v>
      </c>
      <c r="K808">
        <v>2046.41445</v>
      </c>
      <c r="L808">
        <v>31.471630000000001</v>
      </c>
      <c r="M808">
        <v>2047.6035999999999</v>
      </c>
      <c r="N808">
        <v>22.48273</v>
      </c>
      <c r="O808">
        <v>2047.8972699999999</v>
      </c>
      <c r="P808">
        <v>24.67069</v>
      </c>
      <c r="Q808">
        <v>2046.3176800000001</v>
      </c>
      <c r="R808">
        <v>33.719859999999997</v>
      </c>
    </row>
    <row r="809" spans="1:18" x14ac:dyDescent="0.35">
      <c r="A809" s="20">
        <v>2047.9725900000001</v>
      </c>
      <c r="B809">
        <v>24.310199999999998</v>
      </c>
      <c r="C809">
        <v>2048.5517100000002</v>
      </c>
      <c r="D809">
        <v>30.104199999999999</v>
      </c>
      <c r="E809">
        <v>2046.8633299999999</v>
      </c>
      <c r="F809">
        <v>37.609819999999999</v>
      </c>
      <c r="G809">
        <v>2046.3308500000001</v>
      </c>
      <c r="H809">
        <v>19.66404</v>
      </c>
      <c r="I809">
        <v>2046.11689</v>
      </c>
      <c r="J809">
        <v>19.052250000000001</v>
      </c>
      <c r="K809">
        <v>2046.4808700000001</v>
      </c>
      <c r="L809">
        <v>31.420359999999999</v>
      </c>
      <c r="M809">
        <v>2047.6577400000001</v>
      </c>
      <c r="N809">
        <v>22.450299999999999</v>
      </c>
      <c r="O809">
        <v>2047.9566600000001</v>
      </c>
      <c r="P809">
        <v>24.629200000000001</v>
      </c>
      <c r="Q809">
        <v>2046.37797</v>
      </c>
      <c r="R809">
        <v>33.66816</v>
      </c>
    </row>
    <row r="810" spans="1:18" x14ac:dyDescent="0.35">
      <c r="A810" s="20">
        <v>2048.0243</v>
      </c>
      <c r="B810">
        <v>24.27927</v>
      </c>
      <c r="C810">
        <v>2048.6076800000001</v>
      </c>
      <c r="D810">
        <v>30.068249999999999</v>
      </c>
      <c r="E810">
        <v>2046.92049</v>
      </c>
      <c r="F810">
        <v>37.56221</v>
      </c>
      <c r="G810">
        <v>2046.3888400000001</v>
      </c>
      <c r="H810">
        <v>19.634319999999999</v>
      </c>
      <c r="I810">
        <v>2046.17932</v>
      </c>
      <c r="J810">
        <v>19.006879999999999</v>
      </c>
      <c r="K810">
        <v>2046.5472500000001</v>
      </c>
      <c r="L810">
        <v>31.369060000000001</v>
      </c>
      <c r="M810">
        <v>2047.71189</v>
      </c>
      <c r="N810">
        <v>22.417899999999999</v>
      </c>
      <c r="O810">
        <v>2048.0160000000001</v>
      </c>
      <c r="P810">
        <v>24.587669999999999</v>
      </c>
      <c r="Q810">
        <v>2046.4382800000001</v>
      </c>
      <c r="R810">
        <v>33.616480000000003</v>
      </c>
    </row>
    <row r="811" spans="1:18" x14ac:dyDescent="0.35">
      <c r="A811" s="20">
        <v>2048.0760399999999</v>
      </c>
      <c r="B811">
        <v>24.248390000000001</v>
      </c>
      <c r="C811">
        <v>2048.6636199999998</v>
      </c>
      <c r="D811">
        <v>30.032260000000001</v>
      </c>
      <c r="E811">
        <v>2046.97768</v>
      </c>
      <c r="F811">
        <v>37.514650000000003</v>
      </c>
      <c r="G811">
        <v>2046.44687</v>
      </c>
      <c r="H811">
        <v>19.604690000000002</v>
      </c>
      <c r="I811">
        <v>2046.2417800000001</v>
      </c>
      <c r="J811">
        <v>18.961549999999999</v>
      </c>
      <c r="K811">
        <v>2046.6136100000001</v>
      </c>
      <c r="L811">
        <v>31.317730000000001</v>
      </c>
      <c r="M811">
        <v>2047.7660699999999</v>
      </c>
      <c r="N811">
        <v>22.385539999999999</v>
      </c>
      <c r="O811">
        <v>2048.0753</v>
      </c>
      <c r="P811">
        <v>24.54609</v>
      </c>
      <c r="Q811">
        <v>2046.4986100000001</v>
      </c>
      <c r="R811">
        <v>33.564830000000001</v>
      </c>
    </row>
    <row r="812" spans="1:18" x14ac:dyDescent="0.35">
      <c r="A812" s="20">
        <v>2048.12781</v>
      </c>
      <c r="B812">
        <v>24.217559999999999</v>
      </c>
      <c r="C812">
        <v>2048.7195200000001</v>
      </c>
      <c r="D812">
        <v>29.996230000000001</v>
      </c>
      <c r="E812">
        <v>2047.0349000000001</v>
      </c>
      <c r="F812">
        <v>37.467129999999997</v>
      </c>
      <c r="G812">
        <v>2046.50495</v>
      </c>
      <c r="H812">
        <v>19.575150000000001</v>
      </c>
      <c r="I812">
        <v>2046.3042399999999</v>
      </c>
      <c r="J812">
        <v>18.916229999999999</v>
      </c>
      <c r="K812">
        <v>2046.67993</v>
      </c>
      <c r="L812">
        <v>31.266359999999999</v>
      </c>
      <c r="M812">
        <v>2047.8202699999999</v>
      </c>
      <c r="N812">
        <v>22.353200000000001</v>
      </c>
      <c r="O812">
        <v>2048.1345700000002</v>
      </c>
      <c r="P812">
        <v>24.504470000000001</v>
      </c>
      <c r="Q812">
        <v>2046.55897</v>
      </c>
      <c r="R812">
        <v>33.513210000000001</v>
      </c>
    </row>
    <row r="813" spans="1:18" x14ac:dyDescent="0.35">
      <c r="A813" s="20">
        <v>2048.1796100000001</v>
      </c>
      <c r="B813">
        <v>24.186769999999999</v>
      </c>
      <c r="C813">
        <v>2048.77538</v>
      </c>
      <c r="D813">
        <v>29.960149999999999</v>
      </c>
      <c r="E813">
        <v>2047.0921499999999</v>
      </c>
      <c r="F813">
        <v>37.419640000000001</v>
      </c>
      <c r="G813">
        <v>2046.56306</v>
      </c>
      <c r="H813">
        <v>19.54569</v>
      </c>
      <c r="I813">
        <v>2046.36673</v>
      </c>
      <c r="J813">
        <v>18.870950000000001</v>
      </c>
      <c r="K813">
        <v>2046.74622</v>
      </c>
      <c r="L813">
        <v>31.214950000000002</v>
      </c>
      <c r="M813">
        <v>2047.8744899999999</v>
      </c>
      <c r="N813">
        <v>22.320900000000002</v>
      </c>
      <c r="O813">
        <v>2048.1937800000001</v>
      </c>
      <c r="P813">
        <v>24.462800000000001</v>
      </c>
      <c r="Q813">
        <v>2046.6193499999999</v>
      </c>
      <c r="R813">
        <v>33.46161</v>
      </c>
    </row>
    <row r="814" spans="1:18" x14ac:dyDescent="0.35">
      <c r="A814" s="20">
        <v>2048.23144</v>
      </c>
      <c r="B814">
        <v>24.156040000000001</v>
      </c>
      <c r="C814">
        <v>2048.8312000000001</v>
      </c>
      <c r="D814">
        <v>29.924029999999998</v>
      </c>
      <c r="E814">
        <v>2047.1494399999999</v>
      </c>
      <c r="F814">
        <v>37.372199999999999</v>
      </c>
      <c r="G814">
        <v>2046.62122</v>
      </c>
      <c r="H814">
        <v>19.51632</v>
      </c>
      <c r="I814">
        <v>2046.42923</v>
      </c>
      <c r="J814">
        <v>18.825679999999998</v>
      </c>
      <c r="K814">
        <v>2046.8124800000001</v>
      </c>
      <c r="L814">
        <v>31.163509999999999</v>
      </c>
      <c r="M814">
        <v>2047.9287300000001</v>
      </c>
      <c r="N814">
        <v>22.288630000000001</v>
      </c>
      <c r="O814">
        <v>2048.2529599999998</v>
      </c>
      <c r="P814">
        <v>24.42108</v>
      </c>
      <c r="Q814">
        <v>2046.67975</v>
      </c>
      <c r="R814">
        <v>33.410049999999998</v>
      </c>
    </row>
    <row r="815" spans="1:18" x14ac:dyDescent="0.35">
      <c r="A815" s="20">
        <v>2048.2833099999998</v>
      </c>
      <c r="B815">
        <v>24.125360000000001</v>
      </c>
      <c r="C815">
        <v>2048.8869800000002</v>
      </c>
      <c r="D815">
        <v>29.887869999999999</v>
      </c>
      <c r="E815">
        <v>2047.2067500000001</v>
      </c>
      <c r="F815">
        <v>37.32479</v>
      </c>
      <c r="G815">
        <v>2046.6794199999999</v>
      </c>
      <c r="H815">
        <v>19.48704</v>
      </c>
      <c r="I815">
        <v>2046.4917499999999</v>
      </c>
      <c r="J815">
        <v>18.780449999999998</v>
      </c>
      <c r="K815">
        <v>2046.8787</v>
      </c>
      <c r="L815">
        <v>31.112030000000001</v>
      </c>
      <c r="M815">
        <v>2047.98299</v>
      </c>
      <c r="N815">
        <v>22.256399999999999</v>
      </c>
      <c r="O815">
        <v>2048.3121000000001</v>
      </c>
      <c r="P815">
        <v>24.37932</v>
      </c>
      <c r="Q815">
        <v>2046.74017</v>
      </c>
      <c r="R815">
        <v>33.358499999999999</v>
      </c>
    </row>
    <row r="816" spans="1:18" x14ac:dyDescent="0.35">
      <c r="A816" s="20">
        <v>2048.3352100000002</v>
      </c>
      <c r="B816">
        <v>24.094740000000002</v>
      </c>
      <c r="C816">
        <v>2048.94272</v>
      </c>
      <c r="D816">
        <v>29.851659999999999</v>
      </c>
      <c r="E816">
        <v>2047.2641000000001</v>
      </c>
      <c r="F816">
        <v>37.277419999999999</v>
      </c>
      <c r="G816">
        <v>2046.73766</v>
      </c>
      <c r="H816">
        <v>19.457850000000001</v>
      </c>
      <c r="I816">
        <v>2046.55429</v>
      </c>
      <c r="J816">
        <v>18.735240000000001</v>
      </c>
      <c r="K816">
        <v>2046.94489</v>
      </c>
      <c r="L816">
        <v>31.06052</v>
      </c>
      <c r="M816">
        <v>2048.0372699999998</v>
      </c>
      <c r="N816">
        <v>22.22419</v>
      </c>
      <c r="O816">
        <v>2048.3711899999998</v>
      </c>
      <c r="P816">
        <v>24.337510000000002</v>
      </c>
      <c r="Q816">
        <v>2046.80062</v>
      </c>
      <c r="R816">
        <v>33.306989999999999</v>
      </c>
    </row>
    <row r="817" spans="1:18" x14ac:dyDescent="0.35">
      <c r="A817" s="20">
        <v>2048.3871399999998</v>
      </c>
      <c r="B817">
        <v>24.064160000000001</v>
      </c>
      <c r="C817">
        <v>2048.9984100000001</v>
      </c>
      <c r="D817">
        <v>29.8154</v>
      </c>
      <c r="E817">
        <v>2047.3214700000001</v>
      </c>
      <c r="F817">
        <v>37.230089999999997</v>
      </c>
      <c r="G817">
        <v>2046.79594</v>
      </c>
      <c r="H817">
        <v>19.428750000000001</v>
      </c>
      <c r="I817">
        <v>2046.6168399999999</v>
      </c>
      <c r="J817">
        <v>18.690049999999999</v>
      </c>
      <c r="K817">
        <v>2047.0110400000001</v>
      </c>
      <c r="L817">
        <v>31.008970000000001</v>
      </c>
      <c r="M817">
        <v>2048.09157</v>
      </c>
      <c r="N817">
        <v>22.192019999999999</v>
      </c>
      <c r="O817">
        <v>2048.4302400000001</v>
      </c>
      <c r="P817">
        <v>24.295660000000002</v>
      </c>
      <c r="Q817">
        <v>2046.8610900000001</v>
      </c>
      <c r="R817">
        <v>33.255499999999998</v>
      </c>
    </row>
    <row r="818" spans="1:18" x14ac:dyDescent="0.35">
      <c r="A818" s="20">
        <v>2048.4391000000001</v>
      </c>
      <c r="B818">
        <v>24.033629999999999</v>
      </c>
      <c r="C818">
        <v>2049.0540700000001</v>
      </c>
      <c r="D818">
        <v>29.7791</v>
      </c>
      <c r="E818">
        <v>2047.37888</v>
      </c>
      <c r="F818">
        <v>37.182810000000003</v>
      </c>
      <c r="G818">
        <v>2046.8542600000001</v>
      </c>
      <c r="H818">
        <v>19.399740000000001</v>
      </c>
      <c r="I818">
        <v>2046.67941</v>
      </c>
      <c r="J818">
        <v>18.64489</v>
      </c>
      <c r="K818">
        <v>2047.0771500000001</v>
      </c>
      <c r="L818">
        <v>30.957380000000001</v>
      </c>
      <c r="M818">
        <v>2048.1459</v>
      </c>
      <c r="N818">
        <v>22.159880000000001</v>
      </c>
      <c r="O818">
        <v>2048.4892399999999</v>
      </c>
      <c r="P818">
        <v>24.25375</v>
      </c>
      <c r="Q818">
        <v>2046.9215799999999</v>
      </c>
      <c r="R818">
        <v>33.204039999999999</v>
      </c>
    </row>
    <row r="819" spans="1:18" x14ac:dyDescent="0.35">
      <c r="A819" s="20">
        <v>2048.4911000000002</v>
      </c>
      <c r="B819">
        <v>24.003160000000001</v>
      </c>
      <c r="C819">
        <v>2049.10968</v>
      </c>
      <c r="D819">
        <v>29.742760000000001</v>
      </c>
      <c r="E819">
        <v>2047.43632</v>
      </c>
      <c r="F819">
        <v>37.135559999999998</v>
      </c>
      <c r="G819">
        <v>2046.9126200000001</v>
      </c>
      <c r="H819">
        <v>19.370809999999999</v>
      </c>
      <c r="I819">
        <v>2046.74199</v>
      </c>
      <c r="J819">
        <v>18.59975</v>
      </c>
      <c r="K819">
        <v>2047.1432299999999</v>
      </c>
      <c r="L819">
        <v>30.905750000000001</v>
      </c>
      <c r="M819">
        <v>2048.2002499999999</v>
      </c>
      <c r="N819">
        <v>22.127770000000002</v>
      </c>
      <c r="O819">
        <v>2048.5482000000002</v>
      </c>
      <c r="P819">
        <v>24.2118</v>
      </c>
      <c r="Q819">
        <v>2046.98209</v>
      </c>
      <c r="R819">
        <v>33.152610000000003</v>
      </c>
    </row>
    <row r="820" spans="1:18" x14ac:dyDescent="0.35">
      <c r="A820" s="20">
        <v>2048.54313</v>
      </c>
      <c r="B820">
        <v>23.972740000000002</v>
      </c>
      <c r="C820">
        <v>2049.16525</v>
      </c>
      <c r="D820">
        <v>29.70636</v>
      </c>
      <c r="E820">
        <v>2047.49378</v>
      </c>
      <c r="F820">
        <v>37.088349999999998</v>
      </c>
      <c r="G820">
        <v>2046.9710299999999</v>
      </c>
      <c r="H820">
        <v>19.34198</v>
      </c>
      <c r="I820">
        <v>2046.80459</v>
      </c>
      <c r="J820">
        <v>18.554639999999999</v>
      </c>
      <c r="K820">
        <v>2047.2092700000001</v>
      </c>
      <c r="L820">
        <v>30.854089999999999</v>
      </c>
      <c r="M820">
        <v>2048.25461</v>
      </c>
      <c r="N820">
        <v>22.095700000000001</v>
      </c>
      <c r="O820">
        <v>2048.6071099999999</v>
      </c>
      <c r="P820">
        <v>24.169799999999999</v>
      </c>
      <c r="Q820">
        <v>2047.0426199999999</v>
      </c>
      <c r="R820">
        <v>33.101199999999999</v>
      </c>
    </row>
    <row r="821" spans="1:18" x14ac:dyDescent="0.35">
      <c r="A821" s="20">
        <v>2048.59519</v>
      </c>
      <c r="B821">
        <v>23.94237</v>
      </c>
      <c r="C821">
        <v>2049.2207699999999</v>
      </c>
      <c r="D821">
        <v>29.669920000000001</v>
      </c>
      <c r="E821">
        <v>2047.5512799999999</v>
      </c>
      <c r="F821">
        <v>37.041179999999997</v>
      </c>
      <c r="G821">
        <v>2047.0294799999999</v>
      </c>
      <c r="H821">
        <v>19.31324</v>
      </c>
      <c r="I821">
        <v>2046.8672099999999</v>
      </c>
      <c r="J821">
        <v>18.509550000000001</v>
      </c>
      <c r="K821">
        <v>2047.2752800000001</v>
      </c>
      <c r="L821">
        <v>30.802379999999999</v>
      </c>
      <c r="M821">
        <v>2048.3090000000002</v>
      </c>
      <c r="N821">
        <v>22.063659999999999</v>
      </c>
      <c r="O821">
        <v>2048.6659800000002</v>
      </c>
      <c r="P821">
        <v>24.127739999999999</v>
      </c>
      <c r="Q821">
        <v>2047.1031800000001</v>
      </c>
      <c r="R821">
        <v>33.04983</v>
      </c>
    </row>
    <row r="822" spans="1:18" x14ac:dyDescent="0.35">
      <c r="A822" s="20">
        <v>2048.6472899999999</v>
      </c>
      <c r="B822">
        <v>23.912050000000001</v>
      </c>
      <c r="C822">
        <v>2049.2762499999999</v>
      </c>
      <c r="D822">
        <v>29.63344</v>
      </c>
      <c r="E822">
        <v>2047.6088099999999</v>
      </c>
      <c r="F822">
        <v>36.994050000000001</v>
      </c>
      <c r="G822">
        <v>2047.0879600000001</v>
      </c>
      <c r="H822">
        <v>19.284590000000001</v>
      </c>
      <c r="I822">
        <v>2046.92984</v>
      </c>
      <c r="J822">
        <v>18.464490000000001</v>
      </c>
      <c r="K822">
        <v>2047.34124</v>
      </c>
      <c r="L822">
        <v>30.750630000000001</v>
      </c>
      <c r="M822">
        <v>2048.3634200000001</v>
      </c>
      <c r="N822">
        <v>22.031649999999999</v>
      </c>
      <c r="O822">
        <v>2048.7248</v>
      </c>
      <c r="P822">
        <v>24.085640000000001</v>
      </c>
      <c r="Q822">
        <v>2047.1637599999999</v>
      </c>
      <c r="R822">
        <v>32.998469999999998</v>
      </c>
    </row>
    <row r="823" spans="1:18" x14ac:dyDescent="0.35">
      <c r="A823" s="20">
        <v>2048.6994199999999</v>
      </c>
      <c r="B823">
        <v>23.881789999999999</v>
      </c>
      <c r="C823">
        <v>2049.33169</v>
      </c>
      <c r="D823">
        <v>29.596900000000002</v>
      </c>
      <c r="E823">
        <v>2047.6663699999999</v>
      </c>
      <c r="F823">
        <v>36.946950000000001</v>
      </c>
      <c r="G823">
        <v>2047.1465000000001</v>
      </c>
      <c r="H823">
        <v>19.256019999999999</v>
      </c>
      <c r="I823">
        <v>2046.9924799999999</v>
      </c>
      <c r="J823">
        <v>18.419450000000001</v>
      </c>
      <c r="K823">
        <v>2047.40717</v>
      </c>
      <c r="L823">
        <v>30.698840000000001</v>
      </c>
      <c r="M823">
        <v>2048.4178499999998</v>
      </c>
      <c r="N823">
        <v>21.999669999999998</v>
      </c>
      <c r="O823">
        <v>2048.7835700000001</v>
      </c>
      <c r="P823">
        <v>24.043489999999998</v>
      </c>
      <c r="Q823">
        <v>2047.22435</v>
      </c>
      <c r="R823">
        <v>32.947139999999997</v>
      </c>
    </row>
    <row r="824" spans="1:18" x14ac:dyDescent="0.35">
      <c r="A824" s="20">
        <v>2048.7515800000001</v>
      </c>
      <c r="B824">
        <v>23.851569999999999</v>
      </c>
      <c r="C824">
        <v>2049.38708</v>
      </c>
      <c r="D824">
        <v>29.560310000000001</v>
      </c>
      <c r="E824">
        <v>2047.72396</v>
      </c>
      <c r="F824">
        <v>36.899900000000002</v>
      </c>
      <c r="G824">
        <v>2047.20507</v>
      </c>
      <c r="H824">
        <v>19.227550000000001</v>
      </c>
      <c r="I824">
        <v>2047.0551399999999</v>
      </c>
      <c r="J824">
        <v>18.37443</v>
      </c>
      <c r="K824">
        <v>2047.4730500000001</v>
      </c>
      <c r="L824">
        <v>30.647010000000002</v>
      </c>
      <c r="M824">
        <v>2048.4722999999999</v>
      </c>
      <c r="N824">
        <v>21.96772</v>
      </c>
      <c r="O824">
        <v>2048.8422999999998</v>
      </c>
      <c r="P824">
        <v>24.001280000000001</v>
      </c>
      <c r="Q824">
        <v>2047.2849699999999</v>
      </c>
      <c r="R824">
        <v>32.89584</v>
      </c>
    </row>
    <row r="825" spans="1:18" x14ac:dyDescent="0.35">
      <c r="A825" s="20">
        <v>2048.8037800000002</v>
      </c>
      <c r="B825">
        <v>23.82141</v>
      </c>
      <c r="C825">
        <v>2049.4424300000001</v>
      </c>
      <c r="D825">
        <v>29.523679999999999</v>
      </c>
      <c r="E825">
        <v>2047.7815800000001</v>
      </c>
      <c r="F825">
        <v>36.852890000000002</v>
      </c>
      <c r="G825">
        <v>2047.26369</v>
      </c>
      <c r="H825">
        <v>19.199169999999999</v>
      </c>
      <c r="I825">
        <v>2047.11781</v>
      </c>
      <c r="J825">
        <v>18.329440000000002</v>
      </c>
      <c r="K825">
        <v>2047.5389</v>
      </c>
      <c r="L825">
        <v>30.595130000000001</v>
      </c>
      <c r="M825">
        <v>2048.5267800000001</v>
      </c>
      <c r="N825">
        <v>21.93581</v>
      </c>
      <c r="O825">
        <v>2048.9009700000001</v>
      </c>
      <c r="P825">
        <v>23.959019999999999</v>
      </c>
      <c r="Q825">
        <v>2047.3456200000001</v>
      </c>
      <c r="R825">
        <v>32.844569999999997</v>
      </c>
    </row>
    <row r="826" spans="1:18" x14ac:dyDescent="0.35">
      <c r="A826" s="20">
        <v>2048.85601</v>
      </c>
      <c r="B826">
        <v>23.7913</v>
      </c>
      <c r="C826">
        <v>2049.49773</v>
      </c>
      <c r="D826">
        <v>29.486999999999998</v>
      </c>
      <c r="E826">
        <v>2047.83923</v>
      </c>
      <c r="F826">
        <v>36.805909999999997</v>
      </c>
      <c r="G826">
        <v>2047.3223499999999</v>
      </c>
      <c r="H826">
        <v>19.17088</v>
      </c>
      <c r="I826">
        <v>2047.1804999999999</v>
      </c>
      <c r="J826">
        <v>18.284469999999999</v>
      </c>
      <c r="K826">
        <v>2047.6047000000001</v>
      </c>
      <c r="L826">
        <v>30.543220000000002</v>
      </c>
      <c r="M826">
        <v>2048.5812799999999</v>
      </c>
      <c r="N826">
        <v>21.903929999999999</v>
      </c>
      <c r="O826">
        <v>2048.9596000000001</v>
      </c>
      <c r="P826">
        <v>23.916709999999998</v>
      </c>
      <c r="Q826">
        <v>2047.4062799999999</v>
      </c>
      <c r="R826">
        <v>32.793320000000001</v>
      </c>
    </row>
    <row r="827" spans="1:18" x14ac:dyDescent="0.35">
      <c r="A827" s="20">
        <v>2048.9082699999999</v>
      </c>
      <c r="B827">
        <v>23.76125</v>
      </c>
      <c r="C827">
        <v>2049.5529799999999</v>
      </c>
      <c r="D827">
        <v>29.45026</v>
      </c>
      <c r="E827">
        <v>2047.8969099999999</v>
      </c>
      <c r="F827">
        <v>36.758980000000001</v>
      </c>
      <c r="G827">
        <v>2047.38105</v>
      </c>
      <c r="H827">
        <v>19.142690000000002</v>
      </c>
      <c r="I827">
        <v>2047.2431999999999</v>
      </c>
      <c r="J827">
        <v>18.239519999999999</v>
      </c>
      <c r="K827">
        <v>2047.67047</v>
      </c>
      <c r="L827">
        <v>30.491250000000001</v>
      </c>
      <c r="M827">
        <v>2048.6358</v>
      </c>
      <c r="N827">
        <v>21.87208</v>
      </c>
      <c r="O827">
        <v>2049.01818</v>
      </c>
      <c r="P827">
        <v>23.87435</v>
      </c>
      <c r="Q827">
        <v>2047.46696</v>
      </c>
      <c r="R827">
        <v>32.742100000000001</v>
      </c>
    </row>
    <row r="828" spans="1:18" x14ac:dyDescent="0.35">
      <c r="A828" s="20">
        <v>2048.9605700000002</v>
      </c>
      <c r="B828">
        <v>23.731249999999999</v>
      </c>
      <c r="C828">
        <v>2049.6081899999999</v>
      </c>
      <c r="D828">
        <v>29.41348</v>
      </c>
      <c r="E828">
        <v>2047.95463</v>
      </c>
      <c r="F828">
        <v>36.71208</v>
      </c>
      <c r="G828">
        <v>2047.4398000000001</v>
      </c>
      <c r="H828">
        <v>19.11458</v>
      </c>
      <c r="I828">
        <v>2047.30591</v>
      </c>
      <c r="J828">
        <v>18.194600000000001</v>
      </c>
      <c r="K828">
        <v>2047.7361900000001</v>
      </c>
      <c r="L828">
        <v>30.439250000000001</v>
      </c>
      <c r="M828">
        <v>2048.6903400000001</v>
      </c>
      <c r="N828">
        <v>21.84027</v>
      </c>
      <c r="O828">
        <v>2049.0767099999998</v>
      </c>
      <c r="P828">
        <v>23.83193</v>
      </c>
      <c r="Q828">
        <v>2047.5276699999999</v>
      </c>
      <c r="R828">
        <v>32.690899999999999</v>
      </c>
    </row>
    <row r="829" spans="1:18" x14ac:dyDescent="0.35">
      <c r="A829" s="20">
        <v>2049.0129000000002</v>
      </c>
      <c r="B829">
        <v>23.7013</v>
      </c>
      <c r="C829">
        <v>2049.6633499999998</v>
      </c>
      <c r="D829">
        <v>29.376650000000001</v>
      </c>
      <c r="E829">
        <v>2048.0123699999999</v>
      </c>
      <c r="F829">
        <v>36.665230000000001</v>
      </c>
      <c r="G829">
        <v>2047.4985799999999</v>
      </c>
      <c r="H829">
        <v>19.086569999999998</v>
      </c>
      <c r="I829">
        <v>2047.3686399999999</v>
      </c>
      <c r="J829">
        <v>18.14969</v>
      </c>
      <c r="K829">
        <v>2047.80186</v>
      </c>
      <c r="L829">
        <v>30.3872</v>
      </c>
      <c r="M829">
        <v>2048.7449000000001</v>
      </c>
      <c r="N829">
        <v>21.808479999999999</v>
      </c>
      <c r="O829">
        <v>2049.13519</v>
      </c>
      <c r="P829">
        <v>23.789459999999998</v>
      </c>
      <c r="Q829">
        <v>2047.5883899999999</v>
      </c>
      <c r="R829">
        <v>32.63973</v>
      </c>
    </row>
    <row r="830" spans="1:18" x14ac:dyDescent="0.35">
      <c r="A830" s="20">
        <v>2049.0652599999999</v>
      </c>
      <c r="B830">
        <v>23.671399999999998</v>
      </c>
      <c r="C830">
        <v>2049.7184600000001</v>
      </c>
      <c r="D830">
        <v>29.339759999999998</v>
      </c>
      <c r="E830">
        <v>2048.0701399999998</v>
      </c>
      <c r="F830">
        <v>36.618409999999997</v>
      </c>
      <c r="G830">
        <v>2047.5574099999999</v>
      </c>
      <c r="H830">
        <v>19.05865</v>
      </c>
      <c r="I830">
        <v>2047.43138</v>
      </c>
      <c r="J830">
        <v>18.104810000000001</v>
      </c>
      <c r="K830">
        <v>2047.8675000000001</v>
      </c>
      <c r="L830">
        <v>30.335100000000001</v>
      </c>
      <c r="M830">
        <v>2048.7994899999999</v>
      </c>
      <c r="N830">
        <v>21.776730000000001</v>
      </c>
      <c r="O830">
        <v>2049.19362</v>
      </c>
      <c r="P830">
        <v>23.746929999999999</v>
      </c>
      <c r="Q830">
        <v>2047.64914</v>
      </c>
      <c r="R830">
        <v>32.588590000000003</v>
      </c>
    </row>
    <row r="831" spans="1:18" x14ac:dyDescent="0.35">
      <c r="A831" s="20">
        <v>2049.1176599999999</v>
      </c>
      <c r="B831">
        <v>23.641559999999998</v>
      </c>
      <c r="C831">
        <v>2049.7735299999999</v>
      </c>
      <c r="D831">
        <v>29.302820000000001</v>
      </c>
      <c r="E831">
        <v>2048.1279399999999</v>
      </c>
      <c r="F831">
        <v>36.571629999999999</v>
      </c>
      <c r="G831">
        <v>2047.6162899999999</v>
      </c>
      <c r="H831">
        <v>19.030830000000002</v>
      </c>
      <c r="I831">
        <v>2047.49413</v>
      </c>
      <c r="J831">
        <v>18.05996</v>
      </c>
      <c r="K831">
        <v>2047.93309</v>
      </c>
      <c r="L831">
        <v>30.282959999999999</v>
      </c>
      <c r="M831">
        <v>2048.8541</v>
      </c>
      <c r="N831">
        <v>21.74502</v>
      </c>
      <c r="O831">
        <v>2049.252</v>
      </c>
      <c r="P831">
        <v>23.704350000000002</v>
      </c>
      <c r="Q831">
        <v>2047.7099000000001</v>
      </c>
      <c r="R831">
        <v>32.537469999999999</v>
      </c>
    </row>
    <row r="832" spans="1:18" x14ac:dyDescent="0.35">
      <c r="A832" s="20">
        <v>2049.1700999999998</v>
      </c>
      <c r="B832">
        <v>23.61177</v>
      </c>
      <c r="C832">
        <v>2049.8285500000002</v>
      </c>
      <c r="D832">
        <v>29.265830000000001</v>
      </c>
      <c r="E832">
        <v>2048.18577</v>
      </c>
      <c r="F832">
        <v>36.524889999999999</v>
      </c>
      <c r="G832">
        <v>2047.6752100000001</v>
      </c>
      <c r="H832">
        <v>19.00309</v>
      </c>
      <c r="I832">
        <v>2047.5569</v>
      </c>
      <c r="J832">
        <v>18.01512</v>
      </c>
      <c r="K832">
        <v>2047.99863</v>
      </c>
      <c r="L832">
        <v>30.23076</v>
      </c>
      <c r="M832">
        <v>2048.9087300000001</v>
      </c>
      <c r="N832">
        <v>21.713329999999999</v>
      </c>
      <c r="O832">
        <v>2049.3103299999998</v>
      </c>
      <c r="P832">
        <v>23.661709999999999</v>
      </c>
      <c r="Q832">
        <v>2047.7706900000001</v>
      </c>
      <c r="R832">
        <v>32.486379999999997</v>
      </c>
    </row>
    <row r="833" spans="1:18" x14ac:dyDescent="0.35">
      <c r="A833" s="20">
        <v>2049.2225600000002</v>
      </c>
      <c r="B833">
        <v>23.58203</v>
      </c>
      <c r="C833">
        <v>2049.8835100000001</v>
      </c>
      <c r="D833">
        <v>29.22879</v>
      </c>
      <c r="E833">
        <v>2048.2436299999999</v>
      </c>
      <c r="F833">
        <v>36.478189999999998</v>
      </c>
      <c r="G833">
        <v>2047.7341699999999</v>
      </c>
      <c r="H833">
        <v>18.975449999999999</v>
      </c>
      <c r="I833">
        <v>2047.61967</v>
      </c>
      <c r="J833">
        <v>17.970310000000001</v>
      </c>
      <c r="K833">
        <v>2048.0641300000002</v>
      </c>
      <c r="L833">
        <v>30.178529999999999</v>
      </c>
      <c r="M833">
        <v>2048.9633800000001</v>
      </c>
      <c r="N833">
        <v>21.68168</v>
      </c>
      <c r="O833">
        <v>2049.3685999999998</v>
      </c>
      <c r="P833">
        <v>23.619009999999999</v>
      </c>
      <c r="Q833">
        <v>2047.8315</v>
      </c>
      <c r="R833">
        <v>32.435310000000001</v>
      </c>
    </row>
    <row r="834" spans="1:18" x14ac:dyDescent="0.35">
      <c r="A834" s="20">
        <v>2049.2750700000001</v>
      </c>
      <c r="B834">
        <v>23.552350000000001</v>
      </c>
      <c r="C834">
        <v>2049.9384300000002</v>
      </c>
      <c r="D834">
        <v>29.191690000000001</v>
      </c>
      <c r="E834">
        <v>2048.30152</v>
      </c>
      <c r="F834">
        <v>36.431530000000002</v>
      </c>
      <c r="G834">
        <v>2047.7931699999999</v>
      </c>
      <c r="H834">
        <v>18.947900000000001</v>
      </c>
      <c r="I834">
        <v>2047.68246</v>
      </c>
      <c r="J834">
        <v>17.925509999999999</v>
      </c>
      <c r="K834">
        <v>2048.1295799999998</v>
      </c>
      <c r="L834">
        <v>30.126239999999999</v>
      </c>
      <c r="M834">
        <v>2049.0180500000001</v>
      </c>
      <c r="N834">
        <v>21.65006</v>
      </c>
      <c r="O834">
        <v>2049.4268200000001</v>
      </c>
      <c r="P834">
        <v>23.576260000000001</v>
      </c>
      <c r="Q834">
        <v>2047.8923199999999</v>
      </c>
      <c r="R834">
        <v>32.384259999999998</v>
      </c>
    </row>
    <row r="835" spans="1:18" x14ac:dyDescent="0.35">
      <c r="A835" s="20">
        <v>2049.3276000000001</v>
      </c>
      <c r="B835">
        <v>23.52272</v>
      </c>
      <c r="C835">
        <v>2049.9933000000001</v>
      </c>
      <c r="D835">
        <v>29.154540000000001</v>
      </c>
      <c r="E835">
        <v>2048.3594400000002</v>
      </c>
      <c r="F835">
        <v>36.384909999999998</v>
      </c>
      <c r="G835">
        <v>2047.85222</v>
      </c>
      <c r="H835">
        <v>18.920449999999999</v>
      </c>
      <c r="I835">
        <v>2047.7452699999999</v>
      </c>
      <c r="J835">
        <v>17.880739999999999</v>
      </c>
      <c r="K835">
        <v>2048.19499</v>
      </c>
      <c r="L835">
        <v>30.073899999999998</v>
      </c>
      <c r="M835">
        <v>2049.0727499999998</v>
      </c>
      <c r="N835">
        <v>21.618480000000002</v>
      </c>
      <c r="O835">
        <v>2049.4849899999999</v>
      </c>
      <c r="P835">
        <v>23.533449999999998</v>
      </c>
      <c r="Q835">
        <v>2047.95317</v>
      </c>
      <c r="R835">
        <v>32.33325</v>
      </c>
    </row>
    <row r="836" spans="1:18" x14ac:dyDescent="0.35">
      <c r="A836" s="20">
        <v>2049.3801699999999</v>
      </c>
      <c r="B836">
        <v>23.49315</v>
      </c>
      <c r="C836">
        <v>2050.0481199999999</v>
      </c>
      <c r="D836">
        <v>29.117339999999999</v>
      </c>
      <c r="E836">
        <v>2048.4173900000001</v>
      </c>
      <c r="F836">
        <v>36.338329999999999</v>
      </c>
      <c r="G836">
        <v>2047.91131</v>
      </c>
      <c r="H836">
        <v>18.893090000000001</v>
      </c>
      <c r="I836">
        <v>2047.80808</v>
      </c>
      <c r="J836">
        <v>17.835989999999999</v>
      </c>
      <c r="K836">
        <v>2048.26035</v>
      </c>
      <c r="L836">
        <v>30.021509999999999</v>
      </c>
      <c r="M836">
        <v>2049.1274699999999</v>
      </c>
      <c r="N836">
        <v>21.586919999999999</v>
      </c>
      <c r="O836">
        <v>2049.5430999999999</v>
      </c>
      <c r="P836">
        <v>23.490580000000001</v>
      </c>
      <c r="Q836">
        <v>2048.01404</v>
      </c>
      <c r="R836">
        <v>32.282260000000001</v>
      </c>
    </row>
    <row r="837" spans="1:18" x14ac:dyDescent="0.35">
      <c r="A837" s="20">
        <v>2049.4327800000001</v>
      </c>
      <c r="B837">
        <v>23.463629999999998</v>
      </c>
      <c r="C837">
        <v>2050.1028900000001</v>
      </c>
      <c r="D837">
        <v>29.080079999999999</v>
      </c>
      <c r="E837">
        <v>2048.4753700000001</v>
      </c>
      <c r="F837">
        <v>36.291789999999999</v>
      </c>
      <c r="G837">
        <v>2047.97045</v>
      </c>
      <c r="H837">
        <v>18.865829999999999</v>
      </c>
      <c r="I837">
        <v>2047.8708999999999</v>
      </c>
      <c r="J837">
        <v>17.791270000000001</v>
      </c>
      <c r="K837">
        <v>2048.32566</v>
      </c>
      <c r="L837">
        <v>29.969080000000002</v>
      </c>
      <c r="M837">
        <v>2049.1822099999999</v>
      </c>
      <c r="N837">
        <v>21.555399999999999</v>
      </c>
      <c r="O837">
        <v>2049.6011600000002</v>
      </c>
      <c r="P837">
        <v>23.447659999999999</v>
      </c>
      <c r="Q837">
        <v>2048.07492</v>
      </c>
      <c r="R837">
        <v>32.231290000000001</v>
      </c>
    </row>
    <row r="838" spans="1:18" x14ac:dyDescent="0.35">
      <c r="A838" s="20">
        <v>2049.48542</v>
      </c>
      <c r="B838">
        <v>23.434159999999999</v>
      </c>
      <c r="C838">
        <v>2050.1576</v>
      </c>
      <c r="D838">
        <v>29.042770000000001</v>
      </c>
      <c r="E838">
        <v>2048.5333799999999</v>
      </c>
      <c r="F838">
        <v>36.245280000000001</v>
      </c>
      <c r="G838">
        <v>2048.02963</v>
      </c>
      <c r="H838">
        <v>18.838660000000001</v>
      </c>
      <c r="I838">
        <v>2047.9337399999999</v>
      </c>
      <c r="J838">
        <v>17.746559999999999</v>
      </c>
      <c r="K838">
        <v>2048.3909199999998</v>
      </c>
      <c r="L838">
        <v>29.916589999999999</v>
      </c>
      <c r="M838">
        <v>2049.2369699999999</v>
      </c>
      <c r="N838">
        <v>21.52392</v>
      </c>
      <c r="O838">
        <v>2049.6591699999999</v>
      </c>
      <c r="P838">
        <v>23.404669999999999</v>
      </c>
      <c r="Q838">
        <v>2048.1358300000002</v>
      </c>
      <c r="R838">
        <v>32.180349999999997</v>
      </c>
    </row>
    <row r="839" spans="1:18" x14ac:dyDescent="0.35">
      <c r="A839" s="20">
        <v>2049.53809</v>
      </c>
      <c r="B839">
        <v>23.40475</v>
      </c>
      <c r="C839">
        <v>2050.21227</v>
      </c>
      <c r="D839">
        <v>29.005400000000002</v>
      </c>
      <c r="E839">
        <v>2048.5914200000002</v>
      </c>
      <c r="F839">
        <v>36.198819999999998</v>
      </c>
      <c r="G839">
        <v>2048.0888500000001</v>
      </c>
      <c r="H839">
        <v>18.811579999999999</v>
      </c>
      <c r="I839">
        <v>2047.99658</v>
      </c>
      <c r="J839">
        <v>17.70187</v>
      </c>
      <c r="K839">
        <v>2048.45613</v>
      </c>
      <c r="L839">
        <v>29.864049999999999</v>
      </c>
      <c r="M839">
        <v>2049.2917600000001</v>
      </c>
      <c r="N839">
        <v>21.492460000000001</v>
      </c>
      <c r="O839">
        <v>2049.7171199999998</v>
      </c>
      <c r="P839">
        <v>23.361619999999998</v>
      </c>
      <c r="Q839">
        <v>2048.1967500000001</v>
      </c>
      <c r="R839">
        <v>32.129429999999999</v>
      </c>
    </row>
    <row r="840" spans="1:18" x14ac:dyDescent="0.35">
      <c r="A840" s="20">
        <v>2049.5907999999999</v>
      </c>
      <c r="B840">
        <v>23.375389999999999</v>
      </c>
      <c r="C840">
        <v>2050.2668899999999</v>
      </c>
      <c r="D840">
        <v>28.967980000000001</v>
      </c>
      <c r="E840">
        <v>2048.6494899999998</v>
      </c>
      <c r="F840">
        <v>36.152389999999997</v>
      </c>
      <c r="G840">
        <v>2048.1481199999998</v>
      </c>
      <c r="H840">
        <v>18.784600000000001</v>
      </c>
      <c r="I840">
        <v>2048.05944</v>
      </c>
      <c r="J840">
        <v>17.657209999999999</v>
      </c>
      <c r="K840">
        <v>2048.5212900000001</v>
      </c>
      <c r="L840">
        <v>29.81146</v>
      </c>
      <c r="M840">
        <v>2049.3465700000002</v>
      </c>
      <c r="N840">
        <v>21.461040000000001</v>
      </c>
      <c r="O840">
        <v>2049.7750099999998</v>
      </c>
      <c r="P840">
        <v>23.318519999999999</v>
      </c>
      <c r="Q840">
        <v>2048.2577000000001</v>
      </c>
      <c r="R840">
        <v>32.078539999999997</v>
      </c>
    </row>
    <row r="841" spans="1:18" x14ac:dyDescent="0.35">
      <c r="A841" s="20">
        <v>2049.6435499999998</v>
      </c>
      <c r="B841">
        <v>23.34609</v>
      </c>
      <c r="C841">
        <v>2050.3214600000001</v>
      </c>
      <c r="D841">
        <v>28.930510000000002</v>
      </c>
      <c r="E841">
        <v>2048.7075799999998</v>
      </c>
      <c r="F841">
        <v>36.106009999999998</v>
      </c>
      <c r="G841">
        <v>2048.2074299999999</v>
      </c>
      <c r="H841">
        <v>18.757719999999999</v>
      </c>
      <c r="I841">
        <v>2048.1223100000002</v>
      </c>
      <c r="J841">
        <v>17.612559999999998</v>
      </c>
      <c r="K841">
        <v>2048.5864000000001</v>
      </c>
      <c r="L841">
        <v>29.75881</v>
      </c>
      <c r="M841">
        <v>2049.4014000000002</v>
      </c>
      <c r="N841">
        <v>21.429659999999998</v>
      </c>
      <c r="O841">
        <v>2049.8328499999998</v>
      </c>
      <c r="P841">
        <v>23.27535</v>
      </c>
      <c r="Q841">
        <v>2048.3186599999999</v>
      </c>
      <c r="R841">
        <v>32.027670000000001</v>
      </c>
    </row>
    <row r="842" spans="1:18" x14ac:dyDescent="0.35">
      <c r="A842" s="20">
        <v>2049.6963300000002</v>
      </c>
      <c r="B842">
        <v>23.316839999999999</v>
      </c>
      <c r="C842">
        <v>2050.3759799999998</v>
      </c>
      <c r="D842">
        <v>28.892980000000001</v>
      </c>
      <c r="E842">
        <v>2048.7657100000001</v>
      </c>
      <c r="F842">
        <v>36.059660000000001</v>
      </c>
      <c r="G842">
        <v>2048.2667900000001</v>
      </c>
      <c r="H842">
        <v>18.730930000000001</v>
      </c>
      <c r="I842">
        <v>2048.1851900000001</v>
      </c>
      <c r="J842">
        <v>17.56793</v>
      </c>
      <c r="K842">
        <v>2048.6514699999998</v>
      </c>
      <c r="L842">
        <v>29.706119999999999</v>
      </c>
      <c r="M842">
        <v>2049.4562500000002</v>
      </c>
      <c r="N842">
        <v>21.398299999999999</v>
      </c>
      <c r="O842">
        <v>2049.8906299999999</v>
      </c>
      <c r="P842">
        <v>23.232119999999998</v>
      </c>
      <c r="Q842">
        <v>2048.3796499999999</v>
      </c>
      <c r="R842">
        <v>31.97683</v>
      </c>
    </row>
    <row r="843" spans="1:18" x14ac:dyDescent="0.35">
      <c r="A843" s="20">
        <v>2049.7491399999999</v>
      </c>
      <c r="B843">
        <v>23.28764</v>
      </c>
      <c r="C843">
        <v>2050.4304499999998</v>
      </c>
      <c r="D843">
        <v>28.855409999999999</v>
      </c>
      <c r="E843">
        <v>2048.8238700000002</v>
      </c>
      <c r="F843">
        <v>36.013350000000003</v>
      </c>
      <c r="G843">
        <v>2048.3261900000002</v>
      </c>
      <c r="H843">
        <v>18.704239999999999</v>
      </c>
      <c r="I843">
        <v>2048.2480700000001</v>
      </c>
      <c r="J843">
        <v>17.523330000000001</v>
      </c>
      <c r="K843">
        <v>2048.7164699999998</v>
      </c>
      <c r="L843">
        <v>29.653359999999999</v>
      </c>
      <c r="M843">
        <v>2049.5111299999999</v>
      </c>
      <c r="N843">
        <v>21.366980000000002</v>
      </c>
      <c r="O843">
        <v>2049.9483500000001</v>
      </c>
      <c r="P843">
        <v>23.188829999999999</v>
      </c>
      <c r="Q843">
        <v>2048.44065</v>
      </c>
      <c r="R843">
        <v>31.926010000000002</v>
      </c>
    </row>
    <row r="844" spans="1:18" x14ac:dyDescent="0.35">
      <c r="A844" s="20">
        <v>2049.8019899999999</v>
      </c>
      <c r="B844">
        <v>23.258500000000002</v>
      </c>
      <c r="C844">
        <v>2050.48488</v>
      </c>
      <c r="D844">
        <v>28.817779999999999</v>
      </c>
      <c r="E844">
        <v>2048.8820500000002</v>
      </c>
      <c r="F844">
        <v>35.967080000000003</v>
      </c>
      <c r="G844">
        <v>2048.3856300000002</v>
      </c>
      <c r="H844">
        <v>18.67764</v>
      </c>
      <c r="I844">
        <v>2048.31097</v>
      </c>
      <c r="J844">
        <v>17.478739999999998</v>
      </c>
      <c r="K844">
        <v>2048.78143</v>
      </c>
      <c r="L844">
        <v>29.600560000000002</v>
      </c>
      <c r="M844">
        <v>2049.56603</v>
      </c>
      <c r="N844">
        <v>21.33569</v>
      </c>
      <c r="O844">
        <v>2050.0060100000001</v>
      </c>
      <c r="P844">
        <v>23.145479999999999</v>
      </c>
      <c r="Q844">
        <v>2048.5016700000001</v>
      </c>
      <c r="R844">
        <v>31.875219999999999</v>
      </c>
    </row>
    <row r="845" spans="1:18" x14ac:dyDescent="0.35">
      <c r="A845" s="20">
        <v>2049.8548799999999</v>
      </c>
      <c r="B845">
        <v>23.229420000000001</v>
      </c>
      <c r="C845">
        <v>2050.5392499999998</v>
      </c>
      <c r="D845">
        <v>28.780100000000001</v>
      </c>
      <c r="E845">
        <v>2048.9402599999999</v>
      </c>
      <c r="F845">
        <v>35.920859999999998</v>
      </c>
      <c r="G845">
        <v>2048.4451199999999</v>
      </c>
      <c r="H845">
        <v>18.651140000000002</v>
      </c>
      <c r="I845">
        <v>2048.3738800000001</v>
      </c>
      <c r="J845">
        <v>17.434170000000002</v>
      </c>
      <c r="K845">
        <v>2048.8463299999999</v>
      </c>
      <c r="L845">
        <v>29.547689999999999</v>
      </c>
      <c r="M845">
        <v>2049.62095</v>
      </c>
      <c r="N845">
        <v>21.30444</v>
      </c>
      <c r="O845">
        <v>2050.0636199999999</v>
      </c>
      <c r="P845">
        <v>23.102060000000002</v>
      </c>
      <c r="Q845">
        <v>2048.5627100000002</v>
      </c>
      <c r="R845">
        <v>31.824449999999999</v>
      </c>
    </row>
    <row r="846" spans="1:18" x14ac:dyDescent="0.35">
      <c r="A846" s="20">
        <v>2049.9078</v>
      </c>
      <c r="B846">
        <v>23.200389999999999</v>
      </c>
      <c r="C846">
        <v>2050.5935800000002</v>
      </c>
      <c r="D846">
        <v>28.742360000000001</v>
      </c>
      <c r="E846">
        <v>2048.9985099999999</v>
      </c>
      <c r="F846">
        <v>35.874670000000002</v>
      </c>
      <c r="G846">
        <v>2048.5046600000001</v>
      </c>
      <c r="H846">
        <v>18.624739999999999</v>
      </c>
      <c r="I846">
        <v>2048.4367900000002</v>
      </c>
      <c r="J846">
        <v>17.38963</v>
      </c>
      <c r="K846">
        <v>2048.9111800000001</v>
      </c>
      <c r="L846">
        <v>29.494769999999999</v>
      </c>
      <c r="M846">
        <v>2049.6759000000002</v>
      </c>
      <c r="N846">
        <v>21.273219999999998</v>
      </c>
      <c r="O846">
        <v>2050.1211600000001</v>
      </c>
      <c r="P846">
        <v>23.058579999999999</v>
      </c>
      <c r="Q846">
        <v>2048.6237700000001</v>
      </c>
      <c r="R846">
        <v>31.773700000000002</v>
      </c>
    </row>
    <row r="847" spans="1:18" x14ac:dyDescent="0.35">
      <c r="A847" s="20">
        <v>2049.9607599999999</v>
      </c>
      <c r="B847">
        <v>23.171420000000001</v>
      </c>
      <c r="C847">
        <v>2050.64786</v>
      </c>
      <c r="D847">
        <v>28.70458</v>
      </c>
      <c r="E847">
        <v>2049.0567799999999</v>
      </c>
      <c r="F847">
        <v>35.828510000000001</v>
      </c>
      <c r="G847">
        <v>2048.5642400000002</v>
      </c>
      <c r="H847">
        <v>18.59843</v>
      </c>
      <c r="I847">
        <v>2048.4997100000001</v>
      </c>
      <c r="J847">
        <v>17.345099999999999</v>
      </c>
      <c r="K847">
        <v>2048.9759800000002</v>
      </c>
      <c r="L847">
        <v>29.441800000000001</v>
      </c>
      <c r="M847">
        <v>2049.7308600000001</v>
      </c>
      <c r="N847">
        <v>21.24203</v>
      </c>
      <c r="O847">
        <v>2050.1786499999998</v>
      </c>
      <c r="P847">
        <v>23.015039999999999</v>
      </c>
      <c r="Q847">
        <v>2048.6848399999999</v>
      </c>
      <c r="R847">
        <v>31.72298</v>
      </c>
    </row>
    <row r="848" spans="1:18" x14ac:dyDescent="0.35">
      <c r="A848" s="20">
        <v>2050.0137500000001</v>
      </c>
      <c r="B848">
        <v>23.142499999999998</v>
      </c>
      <c r="C848">
        <v>2050.7020900000002</v>
      </c>
      <c r="D848">
        <v>28.666740000000001</v>
      </c>
      <c r="E848">
        <v>2049.11508</v>
      </c>
      <c r="F848">
        <v>35.782400000000003</v>
      </c>
      <c r="G848">
        <v>2048.6238699999999</v>
      </c>
      <c r="H848">
        <v>18.572220000000002</v>
      </c>
      <c r="I848">
        <v>2048.5626499999998</v>
      </c>
      <c r="J848">
        <v>17.30059</v>
      </c>
      <c r="K848">
        <v>2049.04072</v>
      </c>
      <c r="L848">
        <v>29.388770000000001</v>
      </c>
      <c r="M848">
        <v>2049.7858500000002</v>
      </c>
      <c r="N848">
        <v>21.21088</v>
      </c>
      <c r="O848">
        <v>2050.2360800000001</v>
      </c>
      <c r="P848">
        <v>22.971430000000002</v>
      </c>
      <c r="Q848">
        <v>2048.7459399999998</v>
      </c>
      <c r="R848">
        <v>31.67229</v>
      </c>
    </row>
    <row r="849" spans="1:18" x14ac:dyDescent="0.35">
      <c r="A849" s="20">
        <v>2050.0667800000001</v>
      </c>
      <c r="B849">
        <v>23.11364</v>
      </c>
      <c r="C849">
        <v>2050.7562800000001</v>
      </c>
      <c r="D849">
        <v>28.62886</v>
      </c>
      <c r="E849">
        <v>2049.1734099999999</v>
      </c>
      <c r="F849">
        <v>35.736330000000002</v>
      </c>
      <c r="G849">
        <v>2048.68354</v>
      </c>
      <c r="H849">
        <v>18.546109999999999</v>
      </c>
      <c r="I849">
        <v>2048.6255900000001</v>
      </c>
      <c r="J849">
        <v>17.2561</v>
      </c>
      <c r="K849">
        <v>2049.1053999999999</v>
      </c>
      <c r="L849">
        <v>29.33567</v>
      </c>
      <c r="M849">
        <v>2049.84087</v>
      </c>
      <c r="N849">
        <v>21.179760000000002</v>
      </c>
      <c r="O849">
        <v>2050.2934599999999</v>
      </c>
      <c r="P849">
        <v>22.927769999999999</v>
      </c>
      <c r="Q849">
        <v>2048.8070499999999</v>
      </c>
      <c r="R849">
        <v>31.62161</v>
      </c>
    </row>
    <row r="850" spans="1:18" x14ac:dyDescent="0.35">
      <c r="A850" s="20">
        <v>2050.11985</v>
      </c>
      <c r="B850">
        <v>23.08483</v>
      </c>
      <c r="C850">
        <v>2050.8104199999998</v>
      </c>
      <c r="D850">
        <v>28.590920000000001</v>
      </c>
      <c r="E850">
        <v>2049.2317699999999</v>
      </c>
      <c r="F850">
        <v>35.690300000000001</v>
      </c>
      <c r="G850">
        <v>2048.74325</v>
      </c>
      <c r="H850">
        <v>18.520099999999999</v>
      </c>
      <c r="I850">
        <v>2048.6885400000001</v>
      </c>
      <c r="J850">
        <v>17.21163</v>
      </c>
      <c r="K850">
        <v>2049.1700300000002</v>
      </c>
      <c r="L850">
        <v>29.282520000000002</v>
      </c>
      <c r="M850">
        <v>2049.8959</v>
      </c>
      <c r="N850">
        <v>21.148669999999999</v>
      </c>
      <c r="O850">
        <v>2050.35077</v>
      </c>
      <c r="P850">
        <v>22.884039999999999</v>
      </c>
      <c r="Q850">
        <v>2048.8681799999999</v>
      </c>
      <c r="R850">
        <v>31.570959999999999</v>
      </c>
    </row>
    <row r="851" spans="1:18" x14ac:dyDescent="0.35">
      <c r="A851" s="20">
        <v>2050.1729500000001</v>
      </c>
      <c r="B851">
        <v>23.056080000000001</v>
      </c>
      <c r="C851">
        <v>2050.8645099999999</v>
      </c>
      <c r="D851">
        <v>28.55294</v>
      </c>
      <c r="E851">
        <v>2049.2901499999998</v>
      </c>
      <c r="F851">
        <v>35.644300000000001</v>
      </c>
      <c r="G851">
        <v>2048.8030199999998</v>
      </c>
      <c r="H851">
        <v>18.49418</v>
      </c>
      <c r="I851">
        <v>2048.7514999999999</v>
      </c>
      <c r="J851">
        <v>17.167169999999999</v>
      </c>
      <c r="K851">
        <v>2049.2345999999998</v>
      </c>
      <c r="L851">
        <v>29.229310000000002</v>
      </c>
      <c r="M851">
        <v>2049.9509600000001</v>
      </c>
      <c r="N851">
        <v>21.117619999999999</v>
      </c>
      <c r="O851">
        <v>2050.4080300000001</v>
      </c>
      <c r="P851">
        <v>22.840250000000001</v>
      </c>
      <c r="Q851">
        <v>2048.9293299999999</v>
      </c>
      <c r="R851">
        <v>31.520340000000001</v>
      </c>
    </row>
    <row r="852" spans="1:18" x14ac:dyDescent="0.35">
      <c r="A852" s="20">
        <v>2050.2260799999999</v>
      </c>
      <c r="B852">
        <v>23.02739</v>
      </c>
      <c r="C852">
        <v>2050.9185600000001</v>
      </c>
      <c r="D852">
        <v>28.514900000000001</v>
      </c>
      <c r="E852">
        <v>2049.3485700000001</v>
      </c>
      <c r="F852">
        <v>35.598350000000003</v>
      </c>
      <c r="G852">
        <v>2048.8628199999998</v>
      </c>
      <c r="H852">
        <v>18.468360000000001</v>
      </c>
      <c r="I852">
        <v>2048.8144600000001</v>
      </c>
      <c r="J852">
        <v>17.12274</v>
      </c>
      <c r="K852">
        <v>2049.2991200000001</v>
      </c>
      <c r="L852">
        <v>29.17605</v>
      </c>
      <c r="M852">
        <v>2050.00605</v>
      </c>
      <c r="N852">
        <v>21.086600000000001</v>
      </c>
      <c r="O852">
        <v>2050.46524</v>
      </c>
      <c r="P852">
        <v>22.796410000000002</v>
      </c>
      <c r="Q852">
        <v>2048.9904999999999</v>
      </c>
      <c r="R852">
        <v>31.469740000000002</v>
      </c>
    </row>
    <row r="853" spans="1:18" x14ac:dyDescent="0.35">
      <c r="A853" s="20">
        <v>2050.27925</v>
      </c>
      <c r="B853">
        <v>22.998740000000002</v>
      </c>
      <c r="C853">
        <v>2050.9725600000002</v>
      </c>
      <c r="D853">
        <v>28.47681</v>
      </c>
      <c r="E853">
        <v>2049.4070099999999</v>
      </c>
      <c r="F853">
        <v>35.552430000000001</v>
      </c>
      <c r="G853">
        <v>2048.9226800000001</v>
      </c>
      <c r="H853">
        <v>18.442640000000001</v>
      </c>
      <c r="I853">
        <v>2048.87743</v>
      </c>
      <c r="J853">
        <v>17.078320000000001</v>
      </c>
      <c r="K853">
        <v>2049.36357</v>
      </c>
      <c r="L853">
        <v>29.122720000000001</v>
      </c>
      <c r="M853">
        <v>2050.06115</v>
      </c>
      <c r="N853">
        <v>21.055610000000001</v>
      </c>
      <c r="O853">
        <v>2050.5223900000001</v>
      </c>
      <c r="P853">
        <v>22.752500000000001</v>
      </c>
      <c r="Q853">
        <v>2049.05168</v>
      </c>
      <c r="R853">
        <v>31.419160000000002</v>
      </c>
    </row>
    <row r="854" spans="1:18" x14ac:dyDescent="0.35">
      <c r="A854" s="20">
        <v>2050.3324600000001</v>
      </c>
      <c r="B854">
        <v>22.97015</v>
      </c>
      <c r="C854">
        <v>2051.0265100000001</v>
      </c>
      <c r="D854">
        <v>28.438680000000002</v>
      </c>
      <c r="E854">
        <v>2049.46549</v>
      </c>
      <c r="F854">
        <v>35.506549999999997</v>
      </c>
      <c r="G854">
        <v>2048.9825799999999</v>
      </c>
      <c r="H854">
        <v>18.417020000000001</v>
      </c>
      <c r="I854">
        <v>2048.9404100000002</v>
      </c>
      <c r="J854">
        <v>17.033919999999998</v>
      </c>
      <c r="K854">
        <v>2049.4279700000002</v>
      </c>
      <c r="L854">
        <v>29.069320000000001</v>
      </c>
      <c r="M854">
        <v>2050.1162800000002</v>
      </c>
      <c r="N854">
        <v>21.024660000000001</v>
      </c>
      <c r="O854">
        <v>2050.5794799999999</v>
      </c>
      <c r="P854">
        <v>22.70853</v>
      </c>
      <c r="Q854">
        <v>2049.1128899999999</v>
      </c>
      <c r="R854">
        <v>31.36861</v>
      </c>
    </row>
    <row r="855" spans="1:18" x14ac:dyDescent="0.35">
      <c r="A855" s="20">
        <v>2050.3856999999998</v>
      </c>
      <c r="B855">
        <v>22.94162</v>
      </c>
      <c r="C855">
        <v>2051.0804199999998</v>
      </c>
      <c r="D855">
        <v>28.400490000000001</v>
      </c>
      <c r="E855">
        <v>2049.5239900000001</v>
      </c>
      <c r="F855">
        <v>35.460709999999999</v>
      </c>
      <c r="G855">
        <v>2049.04252</v>
      </c>
      <c r="H855">
        <v>18.391500000000001</v>
      </c>
      <c r="I855">
        <v>2049.0034000000001</v>
      </c>
      <c r="J855">
        <v>16.989540000000002</v>
      </c>
      <c r="K855">
        <v>2049.4923100000001</v>
      </c>
      <c r="L855">
        <v>29.01587</v>
      </c>
      <c r="M855">
        <v>2050.1714400000001</v>
      </c>
      <c r="N855">
        <v>20.993739999999999</v>
      </c>
      <c r="O855">
        <v>2050.63652</v>
      </c>
      <c r="P855">
        <v>22.6645</v>
      </c>
      <c r="Q855">
        <v>2049.1741099999999</v>
      </c>
      <c r="R855">
        <v>31.318079999999998</v>
      </c>
    </row>
    <row r="856" spans="1:18" x14ac:dyDescent="0.35">
      <c r="A856" s="20">
        <v>2050.4389700000002</v>
      </c>
      <c r="B856">
        <v>22.913139999999999</v>
      </c>
      <c r="C856">
        <v>2051.13429</v>
      </c>
      <c r="D856">
        <v>28.362259999999999</v>
      </c>
      <c r="E856">
        <v>2049.5825199999999</v>
      </c>
      <c r="F856">
        <v>35.414909999999999</v>
      </c>
      <c r="G856">
        <v>2049.1025100000002</v>
      </c>
      <c r="H856">
        <v>18.36608</v>
      </c>
      <c r="I856">
        <v>2049.06639</v>
      </c>
      <c r="J856">
        <v>16.945170000000001</v>
      </c>
      <c r="K856">
        <v>2049.5565900000001</v>
      </c>
      <c r="L856">
        <v>28.96236</v>
      </c>
      <c r="M856">
        <v>2050.2266100000002</v>
      </c>
      <c r="N856">
        <v>20.96285</v>
      </c>
      <c r="O856">
        <v>2050.6934999999999</v>
      </c>
      <c r="P856">
        <v>22.62041</v>
      </c>
      <c r="Q856">
        <v>2049.2353499999999</v>
      </c>
      <c r="R856">
        <v>31.267569999999999</v>
      </c>
    </row>
    <row r="857" spans="1:18" x14ac:dyDescent="0.35">
      <c r="A857" s="20">
        <v>2050.4922799999999</v>
      </c>
      <c r="B857">
        <v>22.884709999999998</v>
      </c>
      <c r="C857">
        <v>2051.1880999999998</v>
      </c>
      <c r="D857">
        <v>28.323979999999999</v>
      </c>
      <c r="E857">
        <v>2049.6410700000001</v>
      </c>
      <c r="F857">
        <v>35.369149999999998</v>
      </c>
      <c r="G857">
        <v>2049.16255</v>
      </c>
      <c r="H857">
        <v>18.34076</v>
      </c>
      <c r="I857">
        <v>2049.1293900000001</v>
      </c>
      <c r="J857">
        <v>16.900829999999999</v>
      </c>
      <c r="K857">
        <v>2049.6208000000001</v>
      </c>
      <c r="L857">
        <v>28.90878</v>
      </c>
      <c r="M857">
        <v>2050.28181</v>
      </c>
      <c r="N857">
        <v>20.931999999999999</v>
      </c>
      <c r="O857">
        <v>2050.7504199999998</v>
      </c>
      <c r="P857">
        <v>22.576270000000001</v>
      </c>
      <c r="Q857">
        <v>2049.2966000000001</v>
      </c>
      <c r="R857">
        <v>31.217089999999999</v>
      </c>
    </row>
    <row r="858" spans="1:18" x14ac:dyDescent="0.35">
      <c r="A858" s="20">
        <v>2050.5456199999999</v>
      </c>
      <c r="B858">
        <v>22.85633</v>
      </c>
      <c r="C858">
        <v>2051.24188</v>
      </c>
      <c r="D858">
        <v>28.28565</v>
      </c>
      <c r="E858">
        <v>2049.6996600000002</v>
      </c>
      <c r="F858">
        <v>35.323430000000002</v>
      </c>
      <c r="G858">
        <v>2049.2226300000002</v>
      </c>
      <c r="H858">
        <v>18.315539999999999</v>
      </c>
      <c r="I858">
        <v>2049.1923999999999</v>
      </c>
      <c r="J858">
        <v>16.856490000000001</v>
      </c>
      <c r="K858">
        <v>2049.68496</v>
      </c>
      <c r="L858">
        <v>28.855129999999999</v>
      </c>
      <c r="M858">
        <v>2050.3370300000001</v>
      </c>
      <c r="N858">
        <v>20.90118</v>
      </c>
      <c r="O858">
        <v>2050.8072999999999</v>
      </c>
      <c r="P858">
        <v>22.532060000000001</v>
      </c>
      <c r="Q858">
        <v>2049.3578699999998</v>
      </c>
      <c r="R858">
        <v>31.166630000000001</v>
      </c>
    </row>
    <row r="859" spans="1:18" x14ac:dyDescent="0.35">
      <c r="A859" s="20">
        <v>2050.5990000000002</v>
      </c>
      <c r="B859">
        <v>22.828009999999999</v>
      </c>
      <c r="C859">
        <v>2051.2956100000001</v>
      </c>
      <c r="D859">
        <v>28.24727</v>
      </c>
      <c r="E859">
        <v>2049.7582699999998</v>
      </c>
      <c r="F859">
        <v>35.277749999999997</v>
      </c>
      <c r="G859">
        <v>2049.2827600000001</v>
      </c>
      <c r="H859">
        <v>18.290420000000001</v>
      </c>
      <c r="I859">
        <v>2049.2554100000002</v>
      </c>
      <c r="J859">
        <v>16.812180000000001</v>
      </c>
      <c r="K859">
        <v>2049.7490499999999</v>
      </c>
      <c r="L859">
        <v>28.80143</v>
      </c>
      <c r="M859">
        <v>2050.3922699999998</v>
      </c>
      <c r="N859">
        <v>20.87039</v>
      </c>
      <c r="O859">
        <v>2050.86411</v>
      </c>
      <c r="P859">
        <v>22.4878</v>
      </c>
      <c r="Q859">
        <v>2049.4191599999999</v>
      </c>
      <c r="R859">
        <v>31.11619</v>
      </c>
    </row>
    <row r="860" spans="1:18" x14ac:dyDescent="0.35">
      <c r="A860" s="20">
        <v>2050.6524100000001</v>
      </c>
      <c r="B860">
        <v>22.79974</v>
      </c>
      <c r="C860">
        <v>2051.3492900000001</v>
      </c>
      <c r="D860">
        <v>28.208850000000002</v>
      </c>
      <c r="E860">
        <v>2049.8169200000002</v>
      </c>
      <c r="F860">
        <v>35.232109999999999</v>
      </c>
      <c r="G860">
        <v>2049.34294</v>
      </c>
      <c r="H860">
        <v>18.26539</v>
      </c>
      <c r="I860">
        <v>2049.3184299999998</v>
      </c>
      <c r="J860">
        <v>16.767880000000002</v>
      </c>
      <c r="K860">
        <v>2049.8130900000001</v>
      </c>
      <c r="L860">
        <v>28.74765</v>
      </c>
      <c r="M860">
        <v>2050.4475400000001</v>
      </c>
      <c r="N860">
        <v>20.83963</v>
      </c>
      <c r="O860">
        <v>2050.9208800000001</v>
      </c>
      <c r="P860">
        <v>22.443480000000001</v>
      </c>
      <c r="Q860">
        <v>2049.48047</v>
      </c>
      <c r="R860">
        <v>31.06578</v>
      </c>
    </row>
    <row r="861" spans="1:18" x14ac:dyDescent="0.35">
      <c r="A861" s="20">
        <v>2050.7058499999998</v>
      </c>
      <c r="B861">
        <v>22.771519999999999</v>
      </c>
      <c r="C861">
        <v>2051.4029300000002</v>
      </c>
      <c r="D861">
        <v>28.170369999999998</v>
      </c>
      <c r="E861">
        <v>2049.8755900000001</v>
      </c>
      <c r="F861">
        <v>35.186500000000002</v>
      </c>
      <c r="G861">
        <v>2049.4031599999998</v>
      </c>
      <c r="H861">
        <v>18.240469999999998</v>
      </c>
      <c r="I861">
        <v>2049.3814499999999</v>
      </c>
      <c r="J861">
        <v>16.723600000000001</v>
      </c>
      <c r="K861">
        <v>2049.8770500000001</v>
      </c>
      <c r="L861">
        <v>28.693819999999999</v>
      </c>
      <c r="M861">
        <v>2050.5028200000002</v>
      </c>
      <c r="N861">
        <v>20.808910000000001</v>
      </c>
      <c r="O861">
        <v>2050.97759</v>
      </c>
      <c r="P861">
        <v>22.399100000000001</v>
      </c>
      <c r="Q861">
        <v>2049.5417900000002</v>
      </c>
      <c r="R861">
        <v>31.01539</v>
      </c>
    </row>
    <row r="862" spans="1:18" x14ac:dyDescent="0.35">
      <c r="A862" s="20">
        <v>2050.7593299999999</v>
      </c>
      <c r="B862">
        <v>22.74335</v>
      </c>
      <c r="C862">
        <v>2051.4565299999999</v>
      </c>
      <c r="D862">
        <v>28.13185</v>
      </c>
      <c r="E862">
        <v>2049.9342900000001</v>
      </c>
      <c r="F862">
        <v>35.140940000000001</v>
      </c>
      <c r="G862">
        <v>2049.4634299999998</v>
      </c>
      <c r="H862">
        <v>18.21565</v>
      </c>
      <c r="I862">
        <v>2049.4444800000001</v>
      </c>
      <c r="J862">
        <v>16.67934</v>
      </c>
      <c r="K862">
        <v>2049.9409599999999</v>
      </c>
      <c r="L862">
        <v>28.63991</v>
      </c>
      <c r="M862">
        <v>2050.5581299999999</v>
      </c>
      <c r="N862">
        <v>20.778210000000001</v>
      </c>
      <c r="O862">
        <v>2051.0342500000002</v>
      </c>
      <c r="P862">
        <v>22.354659999999999</v>
      </c>
      <c r="Q862">
        <v>2049.60313</v>
      </c>
      <c r="R862">
        <v>30.965019999999999</v>
      </c>
    </row>
    <row r="863" spans="1:18" x14ac:dyDescent="0.35">
      <c r="A863" s="20">
        <v>2050.8128400000001</v>
      </c>
      <c r="B863">
        <v>22.715240000000001</v>
      </c>
      <c r="C863">
        <v>2051.5100900000002</v>
      </c>
      <c r="D863">
        <v>28.09329</v>
      </c>
      <c r="E863">
        <v>2049.9930100000001</v>
      </c>
      <c r="F863">
        <v>35.095410000000001</v>
      </c>
      <c r="G863">
        <v>2049.5237499999998</v>
      </c>
      <c r="H863">
        <v>18.190940000000001</v>
      </c>
      <c r="I863">
        <v>2049.5075099999999</v>
      </c>
      <c r="J863">
        <v>16.635090000000002</v>
      </c>
      <c r="K863">
        <v>2050.0048000000002</v>
      </c>
      <c r="L863">
        <v>28.585940000000001</v>
      </c>
      <c r="M863">
        <v>2050.61346</v>
      </c>
      <c r="N863">
        <v>20.74755</v>
      </c>
      <c r="O863">
        <v>2051.09085</v>
      </c>
      <c r="P863">
        <v>22.310169999999999</v>
      </c>
      <c r="Q863">
        <v>2049.6644799999999</v>
      </c>
      <c r="R863">
        <v>30.914670000000001</v>
      </c>
    </row>
    <row r="864" spans="1:18" x14ac:dyDescent="0.35">
      <c r="A864" s="20">
        <v>2050.8663799999999</v>
      </c>
      <c r="B864">
        <v>22.687169999999998</v>
      </c>
      <c r="C864">
        <v>2051.5636</v>
      </c>
      <c r="D864">
        <v>28.054670000000002</v>
      </c>
      <c r="E864">
        <v>2050.05177</v>
      </c>
      <c r="F864">
        <v>35.049930000000003</v>
      </c>
      <c r="G864">
        <v>2049.5841099999998</v>
      </c>
      <c r="H864">
        <v>18.166319999999999</v>
      </c>
      <c r="I864">
        <v>2049.5705499999999</v>
      </c>
      <c r="J864">
        <v>16.590859999999999</v>
      </c>
      <c r="K864">
        <v>2050.0685699999999</v>
      </c>
      <c r="L864">
        <v>28.5319</v>
      </c>
      <c r="M864">
        <v>2050.6688199999999</v>
      </c>
      <c r="N864">
        <v>20.716919999999998</v>
      </c>
      <c r="O864">
        <v>2051.1473999999998</v>
      </c>
      <c r="P864">
        <v>22.265619999999998</v>
      </c>
      <c r="Q864">
        <v>2049.72586</v>
      </c>
      <c r="R864">
        <v>30.864350000000002</v>
      </c>
    </row>
    <row r="865" spans="1:18" x14ac:dyDescent="0.35">
      <c r="A865" s="20">
        <v>2050.9199600000002</v>
      </c>
      <c r="B865">
        <v>22.65915</v>
      </c>
      <c r="C865">
        <v>2051.6170699999998</v>
      </c>
      <c r="D865">
        <v>28.016010000000001</v>
      </c>
      <c r="E865">
        <v>2050.1105499999999</v>
      </c>
      <c r="F865">
        <v>35.004480000000001</v>
      </c>
      <c r="G865">
        <v>2049.6445199999998</v>
      </c>
      <c r="H865">
        <v>18.1418</v>
      </c>
      <c r="I865">
        <v>2049.6335899999999</v>
      </c>
      <c r="J865">
        <v>16.54664</v>
      </c>
      <c r="K865">
        <v>2050.1322799999998</v>
      </c>
      <c r="L865">
        <v>28.477789999999999</v>
      </c>
      <c r="M865">
        <v>2050.7241899999999</v>
      </c>
      <c r="N865">
        <v>20.686330000000002</v>
      </c>
      <c r="O865">
        <v>2051.2039</v>
      </c>
      <c r="P865">
        <v>22.22101</v>
      </c>
      <c r="Q865">
        <v>2049.7872400000001</v>
      </c>
      <c r="R865">
        <v>30.814050000000002</v>
      </c>
    </row>
    <row r="866" spans="1:18" x14ac:dyDescent="0.35">
      <c r="A866" s="20">
        <v>2050.9735700000001</v>
      </c>
      <c r="B866">
        <v>22.63119</v>
      </c>
      <c r="C866">
        <v>2051.67049</v>
      </c>
      <c r="D866">
        <v>27.977309999999999</v>
      </c>
      <c r="E866">
        <v>2050.1693599999999</v>
      </c>
      <c r="F866">
        <v>34.959069999999997</v>
      </c>
      <c r="G866">
        <v>2049.70498</v>
      </c>
      <c r="H866">
        <v>18.11739</v>
      </c>
      <c r="I866">
        <v>2049.6966400000001</v>
      </c>
      <c r="J866">
        <v>16.50244</v>
      </c>
      <c r="K866">
        <v>2050.1959299999999</v>
      </c>
      <c r="L866">
        <v>28.42362</v>
      </c>
      <c r="M866">
        <v>2050.7795900000001</v>
      </c>
      <c r="N866">
        <v>20.655760000000001</v>
      </c>
      <c r="O866">
        <v>2051.26035</v>
      </c>
      <c r="P866">
        <v>22.176349999999999</v>
      </c>
      <c r="Q866">
        <v>2049.8486499999999</v>
      </c>
      <c r="R866">
        <v>30.763770000000001</v>
      </c>
    </row>
    <row r="867" spans="1:18" x14ac:dyDescent="0.35">
      <c r="A867" s="20">
        <v>2051.0272100000002</v>
      </c>
      <c r="B867">
        <v>22.603280000000002</v>
      </c>
      <c r="C867">
        <v>2051.7238699999998</v>
      </c>
      <c r="D867">
        <v>27.938559999999999</v>
      </c>
      <c r="E867">
        <v>2050.2281899999998</v>
      </c>
      <c r="F867">
        <v>34.913699999999999</v>
      </c>
      <c r="G867">
        <v>2049.7654900000002</v>
      </c>
      <c r="H867">
        <v>18.09308</v>
      </c>
      <c r="I867">
        <v>2049.7596899999999</v>
      </c>
      <c r="J867">
        <v>16.45825</v>
      </c>
      <c r="K867">
        <v>2050.2595099999999</v>
      </c>
      <c r="L867">
        <v>28.36938</v>
      </c>
      <c r="M867">
        <v>2050.835</v>
      </c>
      <c r="N867">
        <v>20.625219999999999</v>
      </c>
      <c r="O867">
        <v>2051.31675</v>
      </c>
      <c r="P867">
        <v>22.131630000000001</v>
      </c>
      <c r="Q867">
        <v>2049.9100699999999</v>
      </c>
      <c r="R867">
        <v>30.713519999999999</v>
      </c>
    </row>
    <row r="868" spans="1:18" x14ac:dyDescent="0.35">
      <c r="A868" s="20">
        <v>2051.08088</v>
      </c>
      <c r="B868">
        <v>22.575410000000002</v>
      </c>
      <c r="C868">
        <v>2051.7772100000002</v>
      </c>
      <c r="D868">
        <v>27.899760000000001</v>
      </c>
      <c r="E868">
        <v>2050.2870600000001</v>
      </c>
      <c r="F868">
        <v>34.868360000000003</v>
      </c>
      <c r="G868">
        <v>2049.8260399999999</v>
      </c>
      <c r="H868">
        <v>18.06887</v>
      </c>
      <c r="I868">
        <v>2049.8227400000001</v>
      </c>
      <c r="J868">
        <v>16.414079999999998</v>
      </c>
      <c r="K868">
        <v>2050.32303</v>
      </c>
      <c r="L868">
        <v>28.315079999999998</v>
      </c>
      <c r="M868">
        <v>2050.8904400000001</v>
      </c>
      <c r="N868">
        <v>20.594719999999999</v>
      </c>
      <c r="O868">
        <v>2051.37309</v>
      </c>
      <c r="P868">
        <v>22.086860000000001</v>
      </c>
      <c r="Q868">
        <v>2049.9715000000001</v>
      </c>
      <c r="R868">
        <v>30.66329</v>
      </c>
    </row>
    <row r="869" spans="1:18" x14ac:dyDescent="0.35">
      <c r="A869" s="20">
        <v>2051.1345799999999</v>
      </c>
      <c r="B869">
        <v>22.547599999999999</v>
      </c>
      <c r="C869">
        <v>2051.8305099999998</v>
      </c>
      <c r="D869">
        <v>27.86092</v>
      </c>
      <c r="E869">
        <v>2050.3459499999999</v>
      </c>
      <c r="F869">
        <v>34.823070000000001</v>
      </c>
      <c r="G869">
        <v>2049.8866400000002</v>
      </c>
      <c r="H869">
        <v>18.04477</v>
      </c>
      <c r="I869">
        <v>2049.8858</v>
      </c>
      <c r="J869">
        <v>16.36993</v>
      </c>
      <c r="K869">
        <v>2050.3864899999999</v>
      </c>
      <c r="L869">
        <v>28.2607</v>
      </c>
      <c r="M869">
        <v>2050.9459000000002</v>
      </c>
      <c r="N869">
        <v>20.564250000000001</v>
      </c>
      <c r="O869">
        <v>2051.4293899999998</v>
      </c>
      <c r="P869">
        <v>22.04203</v>
      </c>
      <c r="Q869">
        <v>2050.03296</v>
      </c>
      <c r="R869">
        <v>30.61308</v>
      </c>
    </row>
    <row r="870" spans="1:18" x14ac:dyDescent="0.35">
      <c r="A870" s="20">
        <v>2051.1883200000002</v>
      </c>
      <c r="B870">
        <v>22.519829999999999</v>
      </c>
      <c r="C870">
        <v>2051.8837699999999</v>
      </c>
      <c r="D870">
        <v>27.822030000000002</v>
      </c>
      <c r="E870">
        <v>2050.4048699999998</v>
      </c>
      <c r="F870">
        <v>34.777810000000002</v>
      </c>
      <c r="G870">
        <v>2049.9472900000001</v>
      </c>
      <c r="H870">
        <v>18.020759999999999</v>
      </c>
      <c r="I870">
        <v>2049.94886</v>
      </c>
      <c r="J870">
        <v>16.325780000000002</v>
      </c>
      <c r="K870">
        <v>2050.4498800000001</v>
      </c>
      <c r="L870">
        <v>28.20627</v>
      </c>
      <c r="M870">
        <v>2051.0013800000002</v>
      </c>
      <c r="N870">
        <v>20.533799999999999</v>
      </c>
      <c r="O870">
        <v>2051.4856300000001</v>
      </c>
      <c r="P870">
        <v>21.997150000000001</v>
      </c>
      <c r="Q870">
        <v>2050.0944199999999</v>
      </c>
      <c r="R870">
        <v>30.562889999999999</v>
      </c>
    </row>
    <row r="871" spans="1:18" x14ac:dyDescent="0.35">
      <c r="A871" s="20">
        <v>2051.2420900000002</v>
      </c>
      <c r="B871">
        <v>22.49211</v>
      </c>
      <c r="C871">
        <v>2051.9369900000002</v>
      </c>
      <c r="D871">
        <v>27.783100000000001</v>
      </c>
      <c r="E871">
        <v>2050.4638100000002</v>
      </c>
      <c r="F871">
        <v>34.732590000000002</v>
      </c>
      <c r="G871">
        <v>2050.0079799999999</v>
      </c>
      <c r="H871">
        <v>17.996860000000002</v>
      </c>
      <c r="I871">
        <v>2050.0119199999999</v>
      </c>
      <c r="J871">
        <v>16.281659999999999</v>
      </c>
      <c r="K871">
        <v>2050.5132100000001</v>
      </c>
      <c r="L871">
        <v>28.151769999999999</v>
      </c>
      <c r="M871">
        <v>2051.0568800000001</v>
      </c>
      <c r="N871">
        <v>20.50339</v>
      </c>
      <c r="O871">
        <v>2051.5418199999999</v>
      </c>
      <c r="P871">
        <v>21.952220000000001</v>
      </c>
      <c r="Q871">
        <v>2050.1559099999999</v>
      </c>
      <c r="R871">
        <v>30.512720000000002</v>
      </c>
    </row>
    <row r="872" spans="1:18" x14ac:dyDescent="0.35">
      <c r="A872" s="20">
        <v>2051.2958800000001</v>
      </c>
      <c r="B872">
        <v>22.46444</v>
      </c>
      <c r="C872">
        <v>2051.9901599999998</v>
      </c>
      <c r="D872">
        <v>27.744129999999998</v>
      </c>
      <c r="E872">
        <v>2050.5227799999998</v>
      </c>
      <c r="F872">
        <v>34.68741</v>
      </c>
      <c r="G872">
        <v>2050.06873</v>
      </c>
      <c r="H872">
        <v>17.97307</v>
      </c>
      <c r="I872">
        <v>2050.0749900000001</v>
      </c>
      <c r="J872">
        <v>16.237539999999999</v>
      </c>
      <c r="K872">
        <v>2050.5764800000002</v>
      </c>
      <c r="L872">
        <v>28.097200000000001</v>
      </c>
      <c r="M872">
        <v>2051.1124</v>
      </c>
      <c r="N872">
        <v>20.472999999999999</v>
      </c>
      <c r="O872">
        <v>2051.5979699999998</v>
      </c>
      <c r="P872">
        <v>21.907229999999998</v>
      </c>
      <c r="Q872">
        <v>2050.2174100000002</v>
      </c>
      <c r="R872">
        <v>30.462579999999999</v>
      </c>
    </row>
    <row r="873" spans="1:18" x14ac:dyDescent="0.35">
      <c r="A873" s="20">
        <v>2051.34971</v>
      </c>
      <c r="B873">
        <v>22.436820000000001</v>
      </c>
      <c r="C873">
        <v>2052.0432999999998</v>
      </c>
      <c r="D873">
        <v>27.705110000000001</v>
      </c>
      <c r="E873">
        <v>2050.58178</v>
      </c>
      <c r="F873">
        <v>34.64226</v>
      </c>
      <c r="G873">
        <v>2050.12952</v>
      </c>
      <c r="H873">
        <v>17.949369999999998</v>
      </c>
      <c r="I873">
        <v>2050.1380600000002</v>
      </c>
      <c r="J873">
        <v>16.193449999999999</v>
      </c>
      <c r="K873">
        <v>2050.63969</v>
      </c>
      <c r="L873">
        <v>28.042570000000001</v>
      </c>
      <c r="M873">
        <v>2051.16795</v>
      </c>
      <c r="N873">
        <v>20.44265</v>
      </c>
      <c r="O873">
        <v>2051.6540599999998</v>
      </c>
      <c r="P873">
        <v>21.862179999999999</v>
      </c>
      <c r="Q873">
        <v>2050.2789200000002</v>
      </c>
      <c r="R873">
        <v>30.41245</v>
      </c>
    </row>
    <row r="874" spans="1:18" x14ac:dyDescent="0.35">
      <c r="A874" s="20">
        <v>2051.4035699999999</v>
      </c>
      <c r="B874">
        <v>22.40925</v>
      </c>
      <c r="C874">
        <v>2052.0963900000002</v>
      </c>
      <c r="D874">
        <v>27.666049999999998</v>
      </c>
      <c r="E874">
        <v>2050.6408000000001</v>
      </c>
      <c r="F874">
        <v>34.597149999999999</v>
      </c>
      <c r="G874">
        <v>2050.1903600000001</v>
      </c>
      <c r="H874">
        <v>17.92578</v>
      </c>
      <c r="I874">
        <v>2050.2011299999999</v>
      </c>
      <c r="J874">
        <v>16.149360000000001</v>
      </c>
      <c r="K874">
        <v>2050.7028399999999</v>
      </c>
      <c r="L874">
        <v>27.987880000000001</v>
      </c>
      <c r="M874">
        <v>2051.2235099999998</v>
      </c>
      <c r="N874">
        <v>20.412330000000001</v>
      </c>
      <c r="O874">
        <v>2051.7100999999998</v>
      </c>
      <c r="P874">
        <v>21.81709</v>
      </c>
      <c r="Q874">
        <v>2050.3404500000001</v>
      </c>
      <c r="R874">
        <v>30.362349999999999</v>
      </c>
    </row>
    <row r="875" spans="1:18" x14ac:dyDescent="0.35">
      <c r="A875" s="20">
        <v>2051.4574699999998</v>
      </c>
      <c r="B875">
        <v>22.381720000000001</v>
      </c>
      <c r="C875">
        <v>2052.1494400000001</v>
      </c>
      <c r="D875">
        <v>27.626940000000001</v>
      </c>
      <c r="E875">
        <v>2050.69985</v>
      </c>
      <c r="F875">
        <v>34.552079999999997</v>
      </c>
      <c r="G875">
        <v>2050.2512400000001</v>
      </c>
      <c r="H875">
        <v>17.902290000000001</v>
      </c>
      <c r="I875">
        <v>2050.2642099999998</v>
      </c>
      <c r="J875">
        <v>16.10529</v>
      </c>
      <c r="K875">
        <v>2050.7659199999998</v>
      </c>
      <c r="L875">
        <v>27.933119999999999</v>
      </c>
      <c r="M875">
        <v>2051.27909</v>
      </c>
      <c r="N875">
        <v>20.38203</v>
      </c>
      <c r="O875">
        <v>2051.7660999999998</v>
      </c>
      <c r="P875">
        <v>21.771940000000001</v>
      </c>
      <c r="Q875">
        <v>2050.4019899999998</v>
      </c>
      <c r="R875">
        <v>30.312270000000002</v>
      </c>
    </row>
    <row r="876" spans="1:18" x14ac:dyDescent="0.35">
      <c r="A876" s="20">
        <v>2051.5113900000001</v>
      </c>
      <c r="B876">
        <v>22.354240000000001</v>
      </c>
      <c r="C876">
        <v>2052.20246</v>
      </c>
      <c r="D876">
        <v>27.587789999999998</v>
      </c>
      <c r="E876">
        <v>2050.75893</v>
      </c>
      <c r="F876">
        <v>34.507040000000003</v>
      </c>
      <c r="G876">
        <v>2050.3121700000002</v>
      </c>
      <c r="H876">
        <v>17.878910000000001</v>
      </c>
      <c r="I876">
        <v>2050.3272900000002</v>
      </c>
      <c r="J876">
        <v>16.061240000000002</v>
      </c>
      <c r="K876">
        <v>2050.8289500000001</v>
      </c>
      <c r="L876">
        <v>27.878299999999999</v>
      </c>
      <c r="M876">
        <v>2051.3346999999999</v>
      </c>
      <c r="N876">
        <v>20.351759999999999</v>
      </c>
      <c r="O876">
        <v>2051.82204</v>
      </c>
      <c r="P876">
        <v>21.72673</v>
      </c>
      <c r="Q876">
        <v>2050.4635499999999</v>
      </c>
      <c r="R876">
        <v>30.262219999999999</v>
      </c>
    </row>
    <row r="877" spans="1:18" x14ac:dyDescent="0.35">
      <c r="A877" s="20">
        <v>2051.5653400000001</v>
      </c>
      <c r="B877">
        <v>22.326809999999998</v>
      </c>
      <c r="C877">
        <v>2052.2554300000002</v>
      </c>
      <c r="D877">
        <v>27.5486</v>
      </c>
      <c r="E877">
        <v>2050.8180299999999</v>
      </c>
      <c r="F877">
        <v>34.462040000000002</v>
      </c>
      <c r="G877">
        <v>2050.3731499999999</v>
      </c>
      <c r="H877">
        <v>17.855619999999998</v>
      </c>
      <c r="I877">
        <v>2050.3903700000001</v>
      </c>
      <c r="J877">
        <v>16.017189999999999</v>
      </c>
      <c r="K877">
        <v>2050.89192</v>
      </c>
      <c r="L877">
        <v>27.823419999999999</v>
      </c>
      <c r="M877">
        <v>2051.39032</v>
      </c>
      <c r="N877">
        <v>20.321529999999999</v>
      </c>
      <c r="O877">
        <v>2051.8779399999999</v>
      </c>
      <c r="P877">
        <v>21.681480000000001</v>
      </c>
      <c r="Q877">
        <v>2050.52513</v>
      </c>
      <c r="R877">
        <v>30.21218</v>
      </c>
    </row>
    <row r="878" spans="1:18" x14ac:dyDescent="0.35">
      <c r="A878" s="20">
        <v>2051.6193199999998</v>
      </c>
      <c r="B878">
        <v>22.299430000000001</v>
      </c>
      <c r="C878">
        <v>2052.3083700000002</v>
      </c>
      <c r="D878">
        <v>27.509360000000001</v>
      </c>
      <c r="E878">
        <v>2050.87716</v>
      </c>
      <c r="F878">
        <v>34.417079999999999</v>
      </c>
      <c r="G878">
        <v>2050.4341800000002</v>
      </c>
      <c r="H878">
        <v>17.832429999999999</v>
      </c>
      <c r="I878">
        <v>2050.45345</v>
      </c>
      <c r="J878">
        <v>15.97316</v>
      </c>
      <c r="K878">
        <v>2050.9548199999999</v>
      </c>
      <c r="L878">
        <v>27.76848</v>
      </c>
      <c r="M878">
        <v>2051.44596</v>
      </c>
      <c r="N878">
        <v>20.291319999999999</v>
      </c>
      <c r="O878">
        <v>2051.93379</v>
      </c>
      <c r="P878">
        <v>21.63617</v>
      </c>
      <c r="Q878">
        <v>2050.5867199999998</v>
      </c>
      <c r="R878">
        <v>30.16216</v>
      </c>
    </row>
    <row r="879" spans="1:18" x14ac:dyDescent="0.35">
      <c r="A879" s="20">
        <v>2051.6733300000001</v>
      </c>
      <c r="B879">
        <v>22.272089999999999</v>
      </c>
      <c r="C879">
        <v>2052.3612600000001</v>
      </c>
      <c r="D879">
        <v>27.470079999999999</v>
      </c>
      <c r="E879">
        <v>2050.93631</v>
      </c>
      <c r="F879">
        <v>34.372149999999998</v>
      </c>
      <c r="G879">
        <v>2050.4952499999999</v>
      </c>
      <c r="H879">
        <v>17.809339999999999</v>
      </c>
      <c r="I879">
        <v>2050.5165400000001</v>
      </c>
      <c r="J879">
        <v>15.92915</v>
      </c>
      <c r="K879">
        <v>2051.0176700000002</v>
      </c>
      <c r="L879">
        <v>27.713480000000001</v>
      </c>
      <c r="M879">
        <v>2051.5016300000002</v>
      </c>
      <c r="N879">
        <v>20.261140000000001</v>
      </c>
      <c r="O879">
        <v>2051.9895900000001</v>
      </c>
      <c r="P879">
        <v>21.590820000000001</v>
      </c>
      <c r="Q879">
        <v>2050.6483199999998</v>
      </c>
      <c r="R879">
        <v>30.112169999999999</v>
      </c>
    </row>
    <row r="880" spans="1:18" x14ac:dyDescent="0.35">
      <c r="A880" s="20">
        <v>2051.7273700000001</v>
      </c>
      <c r="B880">
        <v>22.244800000000001</v>
      </c>
      <c r="C880">
        <v>2052.4141199999999</v>
      </c>
      <c r="D880">
        <v>27.430759999999999</v>
      </c>
      <c r="E880">
        <v>2050.9954899999998</v>
      </c>
      <c r="F880">
        <v>34.327249999999999</v>
      </c>
      <c r="G880">
        <v>2050.55636</v>
      </c>
      <c r="H880">
        <v>17.786349999999999</v>
      </c>
      <c r="I880">
        <v>2050.5796300000002</v>
      </c>
      <c r="J880">
        <v>15.885149999999999</v>
      </c>
      <c r="K880">
        <v>2051.0804600000001</v>
      </c>
      <c r="L880">
        <v>27.65841</v>
      </c>
      <c r="M880">
        <v>2051.5573100000001</v>
      </c>
      <c r="N880">
        <v>20.230989999999998</v>
      </c>
      <c r="O880">
        <v>2052.0453499999999</v>
      </c>
      <c r="P880">
        <v>21.54541</v>
      </c>
      <c r="Q880">
        <v>2050.7099400000002</v>
      </c>
      <c r="R880">
        <v>30.062190000000001</v>
      </c>
    </row>
    <row r="881" spans="1:18" x14ac:dyDescent="0.35">
      <c r="A881" s="20">
        <v>2051.7814499999999</v>
      </c>
      <c r="B881">
        <v>22.217549999999999</v>
      </c>
      <c r="C881">
        <v>2052.46693</v>
      </c>
      <c r="D881">
        <v>27.391400000000001</v>
      </c>
      <c r="E881">
        <v>2051.0546899999999</v>
      </c>
      <c r="F881">
        <v>34.282400000000003</v>
      </c>
      <c r="G881">
        <v>2050.6175199999998</v>
      </c>
      <c r="H881">
        <v>17.763449999999999</v>
      </c>
      <c r="I881">
        <v>2050.6427199999998</v>
      </c>
      <c r="J881">
        <v>15.84116</v>
      </c>
      <c r="K881">
        <v>2051.1431899999998</v>
      </c>
      <c r="L881">
        <v>27.603280000000002</v>
      </c>
      <c r="M881">
        <v>2051.61301</v>
      </c>
      <c r="N881">
        <v>20.200869999999998</v>
      </c>
      <c r="O881">
        <v>2052.1010500000002</v>
      </c>
      <c r="P881">
        <v>21.499949999999998</v>
      </c>
      <c r="Q881">
        <v>2050.7715699999999</v>
      </c>
      <c r="R881">
        <v>30.012239999999998</v>
      </c>
    </row>
    <row r="882" spans="1:18" x14ac:dyDescent="0.35">
      <c r="A882" s="20">
        <v>2051.8355499999998</v>
      </c>
      <c r="B882">
        <v>22.190349999999999</v>
      </c>
      <c r="C882">
        <v>2052.51971</v>
      </c>
      <c r="D882">
        <v>27.352</v>
      </c>
      <c r="E882">
        <v>2051.1139199999998</v>
      </c>
      <c r="F882">
        <v>34.237569999999998</v>
      </c>
      <c r="G882">
        <v>2050.6787300000001</v>
      </c>
      <c r="H882">
        <v>17.740659999999998</v>
      </c>
      <c r="I882">
        <v>2050.7058200000001</v>
      </c>
      <c r="J882">
        <v>15.797190000000001</v>
      </c>
      <c r="K882">
        <v>2051.20586</v>
      </c>
      <c r="L882">
        <v>27.548100000000002</v>
      </c>
      <c r="M882">
        <v>2051.6687299999999</v>
      </c>
      <c r="N882">
        <v>20.170770000000001</v>
      </c>
      <c r="O882">
        <v>2052.1567100000002</v>
      </c>
      <c r="P882">
        <v>21.454440000000002</v>
      </c>
      <c r="Q882">
        <v>2050.83322</v>
      </c>
      <c r="R882">
        <v>29.962299999999999</v>
      </c>
    </row>
    <row r="883" spans="1:18" x14ac:dyDescent="0.35">
      <c r="A883" s="20">
        <v>2051.88967</v>
      </c>
      <c r="B883">
        <v>22.16319</v>
      </c>
      <c r="C883">
        <v>2052.5724500000001</v>
      </c>
      <c r="D883">
        <v>27.312560000000001</v>
      </c>
      <c r="E883">
        <v>2051.17317</v>
      </c>
      <c r="F883">
        <v>34.192779999999999</v>
      </c>
      <c r="G883">
        <v>2050.7399799999998</v>
      </c>
      <c r="H883">
        <v>17.717960000000001</v>
      </c>
      <c r="I883">
        <v>2050.7689099999998</v>
      </c>
      <c r="J883">
        <v>15.75323</v>
      </c>
      <c r="K883">
        <v>2051.2684800000002</v>
      </c>
      <c r="L883">
        <v>27.492850000000001</v>
      </c>
      <c r="M883">
        <v>2051.7244700000001</v>
      </c>
      <c r="N883">
        <v>20.140709999999999</v>
      </c>
      <c r="O883">
        <v>2052.2123299999998</v>
      </c>
      <c r="P883">
        <v>21.40888</v>
      </c>
      <c r="Q883">
        <v>2050.8948799999998</v>
      </c>
      <c r="R883">
        <v>29.912389999999998</v>
      </c>
    </row>
    <row r="884" spans="1:18" x14ac:dyDescent="0.35">
      <c r="A884" s="20">
        <v>2051.9438300000002</v>
      </c>
      <c r="B884">
        <v>22.13608</v>
      </c>
      <c r="C884">
        <v>2052.6251499999998</v>
      </c>
      <c r="D884">
        <v>27.273070000000001</v>
      </c>
      <c r="E884">
        <v>2051.23245</v>
      </c>
      <c r="F884">
        <v>34.148029999999999</v>
      </c>
      <c r="G884">
        <v>2050.8012699999999</v>
      </c>
      <c r="H884">
        <v>17.695350000000001</v>
      </c>
      <c r="I884">
        <v>2050.8320100000001</v>
      </c>
      <c r="J884">
        <v>15.70928</v>
      </c>
      <c r="K884">
        <v>2051.3310299999998</v>
      </c>
      <c r="L884">
        <v>27.437550000000002</v>
      </c>
      <c r="M884">
        <v>2051.7802299999998</v>
      </c>
      <c r="N884">
        <v>20.110669999999999</v>
      </c>
      <c r="O884">
        <v>2052.2678900000001</v>
      </c>
      <c r="P884">
        <v>21.36327</v>
      </c>
      <c r="Q884">
        <v>2050.9565600000001</v>
      </c>
      <c r="R884">
        <v>29.862500000000001</v>
      </c>
    </row>
    <row r="885" spans="1:18" x14ac:dyDescent="0.35">
      <c r="A885" s="20">
        <v>2051.99802</v>
      </c>
      <c r="B885">
        <v>22.109020000000001</v>
      </c>
      <c r="C885">
        <v>2052.6778199999999</v>
      </c>
      <c r="D885">
        <v>27.233550000000001</v>
      </c>
      <c r="E885">
        <v>2051.2917499999999</v>
      </c>
      <c r="F885">
        <v>34.103299999999997</v>
      </c>
      <c r="G885">
        <v>2050.8626100000001</v>
      </c>
      <c r="H885">
        <v>17.672840000000001</v>
      </c>
      <c r="I885">
        <v>2050.8951200000001</v>
      </c>
      <c r="J885">
        <v>15.66534</v>
      </c>
      <c r="K885">
        <v>2051.39354</v>
      </c>
      <c r="L885">
        <v>27.382180000000002</v>
      </c>
      <c r="M885">
        <v>2051.83601</v>
      </c>
      <c r="N885">
        <v>20.080660000000002</v>
      </c>
      <c r="O885">
        <v>2052.3234200000002</v>
      </c>
      <c r="P885">
        <v>21.317609999999998</v>
      </c>
      <c r="Q885">
        <v>2051.0182500000001</v>
      </c>
      <c r="R885">
        <v>29.812629999999999</v>
      </c>
    </row>
    <row r="886" spans="1:18" x14ac:dyDescent="0.35">
      <c r="A886" s="20">
        <v>2052.05224</v>
      </c>
      <c r="B886">
        <v>22.081990000000001</v>
      </c>
      <c r="C886">
        <v>2052.73045</v>
      </c>
      <c r="D886">
        <v>27.19398</v>
      </c>
      <c r="E886">
        <v>2051.3510700000002</v>
      </c>
      <c r="F886">
        <v>34.058619999999998</v>
      </c>
      <c r="G886">
        <v>2050.924</v>
      </c>
      <c r="H886">
        <v>17.65042</v>
      </c>
      <c r="I886">
        <v>2050.95822</v>
      </c>
      <c r="J886">
        <v>15.621420000000001</v>
      </c>
      <c r="K886">
        <v>2051.4559800000002</v>
      </c>
      <c r="L886">
        <v>27.32676</v>
      </c>
      <c r="M886">
        <v>2051.8918100000001</v>
      </c>
      <c r="N886">
        <v>20.05067</v>
      </c>
      <c r="O886">
        <v>2052.37889</v>
      </c>
      <c r="P886">
        <v>21.271899999999999</v>
      </c>
      <c r="Q886">
        <v>2051.0799499999998</v>
      </c>
      <c r="R886">
        <v>29.76277</v>
      </c>
    </row>
    <row r="887" spans="1:18" x14ac:dyDescent="0.35">
      <c r="A887" s="20">
        <v>2052.1064799999999</v>
      </c>
      <c r="B887">
        <v>22.055009999999999</v>
      </c>
      <c r="C887">
        <v>2052.7830399999998</v>
      </c>
      <c r="D887">
        <v>27.15437</v>
      </c>
      <c r="E887">
        <v>2051.4104200000002</v>
      </c>
      <c r="F887">
        <v>34.013959999999997</v>
      </c>
      <c r="G887">
        <v>2050.98542</v>
      </c>
      <c r="H887">
        <v>17.6281</v>
      </c>
      <c r="I887">
        <v>2051.02133</v>
      </c>
      <c r="J887">
        <v>15.57751</v>
      </c>
      <c r="K887">
        <v>2051.5183699999998</v>
      </c>
      <c r="L887">
        <v>27.271280000000001</v>
      </c>
      <c r="M887">
        <v>2051.9476300000001</v>
      </c>
      <c r="N887">
        <v>20.020720000000001</v>
      </c>
      <c r="O887">
        <v>2052.4343199999998</v>
      </c>
      <c r="P887">
        <v>21.226150000000001</v>
      </c>
      <c r="Q887">
        <v>2051.14167</v>
      </c>
      <c r="R887">
        <v>29.71294</v>
      </c>
    </row>
    <row r="888" spans="1:18" x14ac:dyDescent="0.35">
      <c r="A888" s="20">
        <v>2052.16075</v>
      </c>
      <c r="B888">
        <v>22.028079999999999</v>
      </c>
      <c r="C888">
        <v>2052.8355900000001</v>
      </c>
      <c r="D888">
        <v>27.114730000000002</v>
      </c>
      <c r="E888">
        <v>2051.4697900000001</v>
      </c>
      <c r="F888">
        <v>33.969340000000003</v>
      </c>
      <c r="G888">
        <v>2051.0468900000001</v>
      </c>
      <c r="H888">
        <v>17.605869999999999</v>
      </c>
      <c r="I888">
        <v>2051.0844400000001</v>
      </c>
      <c r="J888">
        <v>15.533620000000001</v>
      </c>
      <c r="K888">
        <v>2051.5807</v>
      </c>
      <c r="L888">
        <v>27.21574</v>
      </c>
      <c r="M888">
        <v>2052.0034599999999</v>
      </c>
      <c r="N888">
        <v>19.990790000000001</v>
      </c>
      <c r="O888">
        <v>2052.4897099999998</v>
      </c>
      <c r="P888">
        <v>21.180340000000001</v>
      </c>
      <c r="Q888">
        <v>2051.2033999999999</v>
      </c>
      <c r="R888">
        <v>29.663129999999999</v>
      </c>
    </row>
    <row r="889" spans="1:18" x14ac:dyDescent="0.35">
      <c r="A889" s="20">
        <v>2052.2150499999998</v>
      </c>
      <c r="B889">
        <v>22.001190000000001</v>
      </c>
      <c r="C889">
        <v>2052.8881099999999</v>
      </c>
      <c r="D889">
        <v>27.075040000000001</v>
      </c>
      <c r="E889">
        <v>2051.5291900000002</v>
      </c>
      <c r="F889">
        <v>33.924759999999999</v>
      </c>
      <c r="G889">
        <v>2051.1084000000001</v>
      </c>
      <c r="H889">
        <v>17.583729999999999</v>
      </c>
      <c r="I889">
        <v>2051.1475500000001</v>
      </c>
      <c r="J889">
        <v>15.48973</v>
      </c>
      <c r="K889">
        <v>2051.6429800000001</v>
      </c>
      <c r="L889">
        <v>27.160139999999998</v>
      </c>
      <c r="M889">
        <v>2052.0593199999998</v>
      </c>
      <c r="N889">
        <v>19.96088</v>
      </c>
      <c r="O889">
        <v>2052.5450500000002</v>
      </c>
      <c r="P889">
        <v>21.13449</v>
      </c>
      <c r="Q889">
        <v>2051.2651500000002</v>
      </c>
      <c r="R889">
        <v>29.613330000000001</v>
      </c>
    </row>
    <row r="890" spans="1:18" x14ac:dyDescent="0.35">
      <c r="A890" s="20">
        <v>2052.2693800000002</v>
      </c>
      <c r="B890">
        <v>21.974340000000002</v>
      </c>
      <c r="C890">
        <v>2052.9405900000002</v>
      </c>
      <c r="D890">
        <v>27.035319999999999</v>
      </c>
      <c r="E890">
        <v>2051.5886099999998</v>
      </c>
      <c r="F890">
        <v>33.880200000000002</v>
      </c>
      <c r="G890">
        <v>2051.16995</v>
      </c>
      <c r="H890">
        <v>17.561689999999999</v>
      </c>
      <c r="I890">
        <v>2051.2106699999999</v>
      </c>
      <c r="J890">
        <v>15.44586</v>
      </c>
      <c r="K890">
        <v>2051.7051999999999</v>
      </c>
      <c r="L890">
        <v>27.104479999999999</v>
      </c>
      <c r="M890">
        <v>2052.11519</v>
      </c>
      <c r="N890">
        <v>19.931010000000001</v>
      </c>
      <c r="O890">
        <v>2052.60034</v>
      </c>
      <c r="P890">
        <v>21.08859</v>
      </c>
      <c r="Q890">
        <v>2051.3269100000002</v>
      </c>
      <c r="R890">
        <v>29.563559999999999</v>
      </c>
    </row>
    <row r="891" spans="1:18" x14ac:dyDescent="0.35">
      <c r="A891" s="20">
        <v>2052.3237300000001</v>
      </c>
      <c r="B891">
        <v>21.94753</v>
      </c>
      <c r="C891">
        <v>2052.9930300000001</v>
      </c>
      <c r="D891">
        <v>26.995560000000001</v>
      </c>
      <c r="E891">
        <v>2051.6480499999998</v>
      </c>
      <c r="F891">
        <v>33.835680000000004</v>
      </c>
      <c r="G891">
        <v>2051.23155</v>
      </c>
      <c r="H891">
        <v>17.539739999999998</v>
      </c>
      <c r="I891">
        <v>2051.27378</v>
      </c>
      <c r="J891">
        <v>15.402010000000001</v>
      </c>
      <c r="K891">
        <v>2051.76737</v>
      </c>
      <c r="L891">
        <v>27.048770000000001</v>
      </c>
      <c r="M891">
        <v>2052.1710800000001</v>
      </c>
      <c r="N891">
        <v>19.901160000000001</v>
      </c>
      <c r="O891">
        <v>2052.6556</v>
      </c>
      <c r="P891">
        <v>21.042639999999999</v>
      </c>
      <c r="Q891">
        <v>2051.38868</v>
      </c>
      <c r="R891">
        <v>29.5138</v>
      </c>
    </row>
    <row r="892" spans="1:18" x14ac:dyDescent="0.35">
      <c r="A892" s="20">
        <v>2052.3781199999999</v>
      </c>
      <c r="B892">
        <v>21.920770000000001</v>
      </c>
      <c r="C892">
        <v>2053.0454399999999</v>
      </c>
      <c r="D892">
        <v>26.955749999999998</v>
      </c>
      <c r="E892">
        <v>2051.7075199999999</v>
      </c>
      <c r="F892">
        <v>33.79119</v>
      </c>
      <c r="G892">
        <v>2051.2931899999999</v>
      </c>
      <c r="H892">
        <v>17.517869999999998</v>
      </c>
      <c r="I892">
        <v>2051.33691</v>
      </c>
      <c r="J892">
        <v>15.35816</v>
      </c>
      <c r="K892">
        <v>2051.8294900000001</v>
      </c>
      <c r="L892">
        <v>26.993010000000002</v>
      </c>
      <c r="M892">
        <v>2052.2269900000001</v>
      </c>
      <c r="N892">
        <v>19.87133</v>
      </c>
      <c r="O892">
        <v>2052.71081</v>
      </c>
      <c r="P892">
        <v>20.996639999999999</v>
      </c>
      <c r="Q892">
        <v>2051.4504700000002</v>
      </c>
      <c r="R892">
        <v>29.46406</v>
      </c>
    </row>
    <row r="893" spans="1:18" x14ac:dyDescent="0.35">
      <c r="A893" s="20">
        <v>2052.43253</v>
      </c>
      <c r="B893">
        <v>21.89405</v>
      </c>
      <c r="C893">
        <v>2053.0978100000002</v>
      </c>
      <c r="D893">
        <v>26.91591</v>
      </c>
      <c r="E893">
        <v>2051.76701</v>
      </c>
      <c r="F893">
        <v>33.746729999999999</v>
      </c>
      <c r="G893">
        <v>2051.3548700000001</v>
      </c>
      <c r="H893">
        <v>17.496099999999998</v>
      </c>
      <c r="I893">
        <v>2051.4000299999998</v>
      </c>
      <c r="J893">
        <v>15.31433</v>
      </c>
      <c r="K893">
        <v>2051.8915499999998</v>
      </c>
      <c r="L893">
        <v>26.937180000000001</v>
      </c>
      <c r="M893">
        <v>2052.2829200000001</v>
      </c>
      <c r="N893">
        <v>19.841539999999998</v>
      </c>
      <c r="O893">
        <v>2052.7659699999999</v>
      </c>
      <c r="P893">
        <v>20.950600000000001</v>
      </c>
      <c r="Q893">
        <v>2051.5122700000002</v>
      </c>
      <c r="R893">
        <v>29.414349999999999</v>
      </c>
    </row>
    <row r="894" spans="1:18" x14ac:dyDescent="0.35">
      <c r="A894" s="20">
        <v>2052.4869600000002</v>
      </c>
      <c r="B894">
        <v>21.867370000000001</v>
      </c>
      <c r="C894">
        <v>2053.1501499999999</v>
      </c>
      <c r="D894">
        <v>26.87603</v>
      </c>
      <c r="E894">
        <v>2051.8265200000001</v>
      </c>
      <c r="F894">
        <v>33.702309999999997</v>
      </c>
      <c r="G894">
        <v>2051.4165899999998</v>
      </c>
      <c r="H894">
        <v>17.474409999999999</v>
      </c>
      <c r="I894">
        <v>2051.46315</v>
      </c>
      <c r="J894">
        <v>15.27051</v>
      </c>
      <c r="K894">
        <v>2051.9535599999999</v>
      </c>
      <c r="L894">
        <v>26.881309999999999</v>
      </c>
      <c r="M894">
        <v>2052.3388599999998</v>
      </c>
      <c r="N894">
        <v>19.81176</v>
      </c>
      <c r="O894">
        <v>2052.8210899999999</v>
      </c>
      <c r="P894">
        <v>20.904509999999998</v>
      </c>
      <c r="Q894">
        <v>2051.5740900000001</v>
      </c>
      <c r="R894">
        <v>29.364650000000001</v>
      </c>
    </row>
    <row r="895" spans="1:18" x14ac:dyDescent="0.35">
      <c r="A895" s="20">
        <v>2052.54142</v>
      </c>
      <c r="B895">
        <v>21.840730000000001</v>
      </c>
      <c r="C895">
        <v>2053.2024500000002</v>
      </c>
      <c r="D895">
        <v>26.836120000000001</v>
      </c>
      <c r="E895">
        <v>2051.8860599999998</v>
      </c>
      <c r="F895">
        <v>33.657919999999997</v>
      </c>
      <c r="G895">
        <v>2051.4783499999999</v>
      </c>
      <c r="H895">
        <v>17.452819999999999</v>
      </c>
      <c r="I895">
        <v>2051.52628</v>
      </c>
      <c r="J895">
        <v>15.226699999999999</v>
      </c>
      <c r="K895">
        <v>2052.0155100000002</v>
      </c>
      <c r="L895">
        <v>26.825369999999999</v>
      </c>
      <c r="M895">
        <v>2052.39482</v>
      </c>
      <c r="N895">
        <v>19.782019999999999</v>
      </c>
      <c r="O895">
        <v>2052.87617</v>
      </c>
      <c r="P895">
        <v>20.85838</v>
      </c>
      <c r="Q895">
        <v>2051.63591</v>
      </c>
      <c r="R895">
        <v>29.314969999999999</v>
      </c>
    </row>
    <row r="896" spans="1:18" x14ac:dyDescent="0.35">
      <c r="A896" s="20">
        <v>2052.59591</v>
      </c>
      <c r="B896">
        <v>21.814129999999999</v>
      </c>
      <c r="C896">
        <v>2053.2547199999999</v>
      </c>
      <c r="D896">
        <v>26.79616</v>
      </c>
      <c r="E896">
        <v>2051.9456100000002</v>
      </c>
      <c r="F896">
        <v>33.613549999999996</v>
      </c>
      <c r="G896">
        <v>2051.5401499999998</v>
      </c>
      <c r="H896">
        <v>17.43131</v>
      </c>
      <c r="I896">
        <v>2051.58941</v>
      </c>
      <c r="J896">
        <v>15.1829</v>
      </c>
      <c r="K896">
        <v>2052.0774099999999</v>
      </c>
      <c r="L896">
        <v>26.769390000000001</v>
      </c>
      <c r="M896">
        <v>2052.4508000000001</v>
      </c>
      <c r="N896">
        <v>19.752300000000002</v>
      </c>
      <c r="O896">
        <v>2052.9312100000002</v>
      </c>
      <c r="P896">
        <v>20.812200000000001</v>
      </c>
      <c r="Q896">
        <v>2051.6977499999998</v>
      </c>
      <c r="R896">
        <v>29.265309999999999</v>
      </c>
    </row>
    <row r="897" spans="1:18" x14ac:dyDescent="0.35">
      <c r="A897" s="20">
        <v>2052.6504300000001</v>
      </c>
      <c r="B897">
        <v>21.787569999999999</v>
      </c>
      <c r="C897">
        <v>2053.3069500000001</v>
      </c>
      <c r="D897">
        <v>26.756170000000001</v>
      </c>
      <c r="E897">
        <v>2052.0051899999999</v>
      </c>
      <c r="F897">
        <v>33.569220000000001</v>
      </c>
      <c r="G897">
        <v>2051.6019900000001</v>
      </c>
      <c r="H897">
        <v>17.409880000000001</v>
      </c>
      <c r="I897">
        <v>2051.65254</v>
      </c>
      <c r="J897">
        <v>15.13912</v>
      </c>
      <c r="K897">
        <v>2052.1392599999999</v>
      </c>
      <c r="L897">
        <v>26.713339999999999</v>
      </c>
      <c r="M897">
        <v>2052.5068000000001</v>
      </c>
      <c r="N897">
        <v>19.7226</v>
      </c>
      <c r="O897">
        <v>2052.98621</v>
      </c>
      <c r="P897">
        <v>20.765969999999999</v>
      </c>
      <c r="Q897">
        <v>2051.7596100000001</v>
      </c>
      <c r="R897">
        <v>29.21566</v>
      </c>
    </row>
    <row r="898" spans="1:18" x14ac:dyDescent="0.35">
      <c r="A898" s="20">
        <v>2052.7049699999998</v>
      </c>
      <c r="B898">
        <v>21.761060000000001</v>
      </c>
      <c r="C898">
        <v>2053.3591500000002</v>
      </c>
      <c r="D898">
        <v>26.716139999999999</v>
      </c>
      <c r="E898">
        <v>2052.0648000000001</v>
      </c>
      <c r="F898">
        <v>33.524920000000002</v>
      </c>
      <c r="G898">
        <v>2051.6638699999999</v>
      </c>
      <c r="H898">
        <v>17.388549999999999</v>
      </c>
      <c r="I898">
        <v>2051.7156799999998</v>
      </c>
      <c r="J898">
        <v>15.09535</v>
      </c>
      <c r="K898">
        <v>2052.2010599999999</v>
      </c>
      <c r="L898">
        <v>26.657250000000001</v>
      </c>
      <c r="M898">
        <v>2052.5628099999999</v>
      </c>
      <c r="N898">
        <v>19.69293</v>
      </c>
      <c r="O898">
        <v>2053.0411600000002</v>
      </c>
      <c r="P898">
        <v>20.7197</v>
      </c>
      <c r="Q898">
        <v>2051.8214699999999</v>
      </c>
      <c r="R898">
        <v>29.166039999999999</v>
      </c>
    </row>
    <row r="899" spans="1:18" x14ac:dyDescent="0.35">
      <c r="A899" s="20">
        <v>2052.75954</v>
      </c>
      <c r="B899">
        <v>21.734580000000001</v>
      </c>
      <c r="C899">
        <v>2053.41131</v>
      </c>
      <c r="D899">
        <v>26.676079999999999</v>
      </c>
      <c r="E899">
        <v>2052.1244200000001</v>
      </c>
      <c r="F899">
        <v>33.48066</v>
      </c>
      <c r="G899">
        <v>2051.72579</v>
      </c>
      <c r="H899">
        <v>17.3673</v>
      </c>
      <c r="I899">
        <v>2051.77882</v>
      </c>
      <c r="J899">
        <v>15.051589999999999</v>
      </c>
      <c r="K899">
        <v>2052.2628100000002</v>
      </c>
      <c r="L899">
        <v>26.601099999999999</v>
      </c>
      <c r="M899">
        <v>2052.6188400000001</v>
      </c>
      <c r="N899">
        <v>19.66329</v>
      </c>
      <c r="O899">
        <v>2053.0960700000001</v>
      </c>
      <c r="P899">
        <v>20.673390000000001</v>
      </c>
      <c r="Q899">
        <v>2051.8833500000001</v>
      </c>
      <c r="R899">
        <v>29.116430000000001</v>
      </c>
    </row>
    <row r="900" spans="1:18" x14ac:dyDescent="0.35">
      <c r="A900" s="20">
        <v>2052.8141300000002</v>
      </c>
      <c r="B900">
        <v>21.70814</v>
      </c>
      <c r="C900">
        <v>2053.46344</v>
      </c>
      <c r="D900">
        <v>26.63598</v>
      </c>
      <c r="E900">
        <v>2052.1840699999998</v>
      </c>
      <c r="F900">
        <v>33.436419999999998</v>
      </c>
      <c r="G900">
        <v>2051.78775</v>
      </c>
      <c r="H900">
        <v>17.346129999999999</v>
      </c>
      <c r="I900">
        <v>2051.8419600000002</v>
      </c>
      <c r="J900">
        <v>15.00784</v>
      </c>
      <c r="K900">
        <v>2052.3245099999999</v>
      </c>
      <c r="L900">
        <v>26.544899999999998</v>
      </c>
      <c r="M900">
        <v>2052.6748899999998</v>
      </c>
      <c r="N900">
        <v>19.633659999999999</v>
      </c>
      <c r="O900">
        <v>2053.15094</v>
      </c>
      <c r="P900">
        <v>20.627030000000001</v>
      </c>
      <c r="Q900">
        <v>2051.94524</v>
      </c>
      <c r="R900">
        <v>29.066839999999999</v>
      </c>
    </row>
    <row r="901" spans="1:18" x14ac:dyDescent="0.35">
      <c r="A901" s="20">
        <v>2052.8687500000001</v>
      </c>
      <c r="B901">
        <v>21.681750000000001</v>
      </c>
      <c r="C901">
        <v>2053.5155399999999</v>
      </c>
      <c r="D901">
        <v>26.595839999999999</v>
      </c>
      <c r="E901">
        <v>2052.2437399999999</v>
      </c>
      <c r="F901">
        <v>33.392209999999999</v>
      </c>
      <c r="G901">
        <v>2051.8497499999999</v>
      </c>
      <c r="H901">
        <v>17.325050000000001</v>
      </c>
      <c r="I901">
        <v>2051.9050999999999</v>
      </c>
      <c r="J901">
        <v>14.9641</v>
      </c>
      <c r="K901">
        <v>2052.3861499999998</v>
      </c>
      <c r="L901">
        <v>26.48864</v>
      </c>
      <c r="M901">
        <v>2052.7309599999999</v>
      </c>
      <c r="N901">
        <v>19.60407</v>
      </c>
      <c r="O901">
        <v>2053.20577</v>
      </c>
      <c r="P901">
        <v>20.580629999999999</v>
      </c>
      <c r="Q901">
        <v>2052.0071499999999</v>
      </c>
      <c r="R901">
        <v>29.01727</v>
      </c>
    </row>
    <row r="902" spans="1:18" x14ac:dyDescent="0.35">
      <c r="A902" s="20">
        <v>2052.9234000000001</v>
      </c>
      <c r="B902">
        <v>21.655390000000001</v>
      </c>
      <c r="C902">
        <v>2053.5675999999999</v>
      </c>
      <c r="D902">
        <v>26.555669999999999</v>
      </c>
      <c r="E902">
        <v>2052.3034200000002</v>
      </c>
      <c r="F902">
        <v>33.348030000000001</v>
      </c>
      <c r="G902">
        <v>2051.9117900000001</v>
      </c>
      <c r="H902">
        <v>17.30406</v>
      </c>
      <c r="I902">
        <v>2051.9682400000002</v>
      </c>
      <c r="J902">
        <v>14.92038</v>
      </c>
      <c r="K902">
        <v>2052.4477499999998</v>
      </c>
      <c r="L902">
        <v>26.43234</v>
      </c>
      <c r="M902">
        <v>2052.7870400000002</v>
      </c>
      <c r="N902">
        <v>19.5745</v>
      </c>
      <c r="O902">
        <v>2053.2605600000002</v>
      </c>
      <c r="P902">
        <v>20.534179999999999</v>
      </c>
      <c r="Q902">
        <v>2052.0690599999998</v>
      </c>
      <c r="R902">
        <v>28.96772</v>
      </c>
    </row>
    <row r="903" spans="1:18" x14ac:dyDescent="0.35">
      <c r="A903" s="20">
        <v>2052.9780700000001</v>
      </c>
      <c r="B903">
        <v>21.629069999999999</v>
      </c>
      <c r="C903">
        <v>2053.6196300000001</v>
      </c>
      <c r="D903">
        <v>26.515460000000001</v>
      </c>
      <c r="E903">
        <v>2052.3631300000002</v>
      </c>
      <c r="F903">
        <v>33.303890000000003</v>
      </c>
      <c r="G903">
        <v>2051.9738699999998</v>
      </c>
      <c r="H903">
        <v>17.283149999999999</v>
      </c>
      <c r="I903">
        <v>2052.0313900000001</v>
      </c>
      <c r="J903">
        <v>14.876670000000001</v>
      </c>
      <c r="K903">
        <v>2052.5093000000002</v>
      </c>
      <c r="L903">
        <v>26.375979999999998</v>
      </c>
      <c r="M903">
        <v>2052.8431399999999</v>
      </c>
      <c r="N903">
        <v>19.54495</v>
      </c>
      <c r="O903">
        <v>2053.31531</v>
      </c>
      <c r="P903">
        <v>20.487690000000001</v>
      </c>
      <c r="Q903">
        <v>2052.1309900000001</v>
      </c>
      <c r="R903">
        <v>28.91818</v>
      </c>
    </row>
    <row r="904" spans="1:18" x14ac:dyDescent="0.35">
      <c r="A904" s="20">
        <v>2053.0327600000001</v>
      </c>
      <c r="B904">
        <v>21.602789999999999</v>
      </c>
      <c r="C904">
        <v>2053.6716299999998</v>
      </c>
      <c r="D904">
        <v>26.475210000000001</v>
      </c>
      <c r="E904">
        <v>2052.4228699999999</v>
      </c>
      <c r="F904">
        <v>33.259770000000003</v>
      </c>
      <c r="G904">
        <v>2052.0359899999999</v>
      </c>
      <c r="H904">
        <v>17.262319999999999</v>
      </c>
      <c r="I904">
        <v>2052.0945400000001</v>
      </c>
      <c r="J904">
        <v>14.83296</v>
      </c>
      <c r="K904">
        <v>2052.5707900000002</v>
      </c>
      <c r="L904">
        <v>26.319569999999999</v>
      </c>
      <c r="M904">
        <v>2052.8992499999999</v>
      </c>
      <c r="N904">
        <v>19.515419999999999</v>
      </c>
      <c r="O904">
        <v>2053.3700199999998</v>
      </c>
      <c r="P904">
        <v>20.44116</v>
      </c>
      <c r="Q904">
        <v>2052.1929300000002</v>
      </c>
      <c r="R904">
        <v>28.868670000000002</v>
      </c>
    </row>
    <row r="905" spans="1:18" x14ac:dyDescent="0.35">
      <c r="A905" s="20">
        <v>2053.0874800000001</v>
      </c>
      <c r="B905">
        <v>21.576550000000001</v>
      </c>
      <c r="C905">
        <v>2053.7235900000001</v>
      </c>
      <c r="D905">
        <v>26.434930000000001</v>
      </c>
      <c r="E905">
        <v>2052.4826200000002</v>
      </c>
      <c r="F905">
        <v>33.215679999999999</v>
      </c>
      <c r="G905">
        <v>2052.0981400000001</v>
      </c>
      <c r="H905">
        <v>17.241569999999999</v>
      </c>
      <c r="I905">
        <v>2052.15769</v>
      </c>
      <c r="J905">
        <v>14.78927</v>
      </c>
      <c r="K905">
        <v>2052.6322399999999</v>
      </c>
      <c r="L905">
        <v>26.263110000000001</v>
      </c>
      <c r="M905">
        <v>2052.9553900000001</v>
      </c>
      <c r="N905">
        <v>19.48592</v>
      </c>
      <c r="O905">
        <v>2053.4246899999998</v>
      </c>
      <c r="P905">
        <v>20.394580000000001</v>
      </c>
      <c r="Q905">
        <v>2052.2548900000002</v>
      </c>
      <c r="R905">
        <v>28.81916</v>
      </c>
    </row>
    <row r="906" spans="1:18" x14ac:dyDescent="0.35">
      <c r="A906" s="20">
        <v>2053.1422299999999</v>
      </c>
      <c r="B906">
        <v>21.550350000000002</v>
      </c>
      <c r="C906">
        <v>2053.7755299999999</v>
      </c>
      <c r="D906">
        <v>26.39462</v>
      </c>
      <c r="E906">
        <v>2052.5423900000001</v>
      </c>
      <c r="F906">
        <v>33.171619999999997</v>
      </c>
      <c r="G906">
        <v>2052.1603300000002</v>
      </c>
      <c r="H906">
        <v>17.2209</v>
      </c>
      <c r="I906">
        <v>2052.22084</v>
      </c>
      <c r="J906">
        <v>14.74559</v>
      </c>
      <c r="K906">
        <v>2052.69364</v>
      </c>
      <c r="L906">
        <v>26.206600000000002</v>
      </c>
      <c r="M906">
        <v>2053.0115300000002</v>
      </c>
      <c r="N906">
        <v>19.45645</v>
      </c>
      <c r="O906">
        <v>2053.4793199999999</v>
      </c>
      <c r="P906">
        <v>20.34796</v>
      </c>
      <c r="Q906">
        <v>2052.3168500000002</v>
      </c>
      <c r="R906">
        <v>28.769680000000001</v>
      </c>
    </row>
    <row r="907" spans="1:18" x14ac:dyDescent="0.35">
      <c r="A907" s="20">
        <v>2053.1969899999999</v>
      </c>
      <c r="B907">
        <v>21.524180000000001</v>
      </c>
      <c r="C907">
        <v>2053.8274299999998</v>
      </c>
      <c r="D907">
        <v>26.35427</v>
      </c>
      <c r="E907">
        <v>2052.6021900000001</v>
      </c>
      <c r="F907">
        <v>33.127589999999998</v>
      </c>
      <c r="G907">
        <v>2052.2225600000002</v>
      </c>
      <c r="H907">
        <v>17.200310000000002</v>
      </c>
      <c r="I907">
        <v>2052.2840000000001</v>
      </c>
      <c r="J907">
        <v>14.701930000000001</v>
      </c>
      <c r="K907">
        <v>2052.7549899999999</v>
      </c>
      <c r="L907">
        <v>26.150040000000001</v>
      </c>
      <c r="M907">
        <v>2053.0677000000001</v>
      </c>
      <c r="N907">
        <v>19.42699</v>
      </c>
      <c r="O907">
        <v>2053.5339100000001</v>
      </c>
      <c r="P907">
        <v>20.301300000000001</v>
      </c>
      <c r="Q907">
        <v>2052.3788300000001</v>
      </c>
      <c r="R907">
        <v>28.720210000000002</v>
      </c>
    </row>
    <row r="908" spans="1:18" x14ac:dyDescent="0.35">
      <c r="A908" s="20">
        <v>2053.2517899999998</v>
      </c>
      <c r="B908">
        <v>21.498049999999999</v>
      </c>
      <c r="C908">
        <v>2053.8793000000001</v>
      </c>
      <c r="D908">
        <v>26.313890000000001</v>
      </c>
      <c r="E908">
        <v>2052.6619999999998</v>
      </c>
      <c r="F908">
        <v>33.083590000000001</v>
      </c>
      <c r="G908">
        <v>2052.2848199999999</v>
      </c>
      <c r="H908">
        <v>17.17981</v>
      </c>
      <c r="I908">
        <v>2052.3471500000001</v>
      </c>
      <c r="J908">
        <v>14.65827</v>
      </c>
      <c r="K908">
        <v>2052.8162900000002</v>
      </c>
      <c r="L908">
        <v>26.093419999999998</v>
      </c>
      <c r="M908">
        <v>2053.1238800000001</v>
      </c>
      <c r="N908">
        <v>19.397559999999999</v>
      </c>
      <c r="O908">
        <v>2053.5884599999999</v>
      </c>
      <c r="P908">
        <v>20.2546</v>
      </c>
      <c r="Q908">
        <v>2052.4408199999998</v>
      </c>
      <c r="R908">
        <v>28.670760000000001</v>
      </c>
    </row>
    <row r="909" spans="1:18" x14ac:dyDescent="0.35">
      <c r="A909" s="20">
        <v>2053.3065999999999</v>
      </c>
      <c r="B909">
        <v>21.471959999999999</v>
      </c>
      <c r="C909">
        <v>2053.9311299999999</v>
      </c>
      <c r="D909">
        <v>26.27347</v>
      </c>
      <c r="E909">
        <v>2052.7218400000002</v>
      </c>
      <c r="F909">
        <v>33.039610000000003</v>
      </c>
      <c r="G909">
        <v>2052.3471199999999</v>
      </c>
      <c r="H909">
        <v>17.159379999999999</v>
      </c>
      <c r="I909">
        <v>2052.4103100000002</v>
      </c>
      <c r="J909">
        <v>14.61462</v>
      </c>
      <c r="K909">
        <v>2052.8775500000002</v>
      </c>
      <c r="L909">
        <v>26.036760000000001</v>
      </c>
      <c r="M909">
        <v>2053.1800699999999</v>
      </c>
      <c r="N909">
        <v>19.36815</v>
      </c>
      <c r="O909">
        <v>2053.6429800000001</v>
      </c>
      <c r="P909">
        <v>20.20786</v>
      </c>
      <c r="Q909">
        <v>2052.5028200000002</v>
      </c>
      <c r="R909">
        <v>28.62133</v>
      </c>
    </row>
    <row r="910" spans="1:18" x14ac:dyDescent="0.35">
      <c r="A910" s="20">
        <v>2053.3614400000001</v>
      </c>
      <c r="B910">
        <v>21.445910000000001</v>
      </c>
      <c r="C910">
        <v>2053.9829399999999</v>
      </c>
      <c r="D910">
        <v>26.23302</v>
      </c>
      <c r="E910">
        <v>2052.7816899999998</v>
      </c>
      <c r="F910">
        <v>32.995669999999997</v>
      </c>
      <c r="G910">
        <v>2052.4094599999999</v>
      </c>
      <c r="H910">
        <v>17.139030000000002</v>
      </c>
      <c r="I910">
        <v>2052.4734800000001</v>
      </c>
      <c r="J910">
        <v>14.57099</v>
      </c>
      <c r="K910">
        <v>2052.93876</v>
      </c>
      <c r="L910">
        <v>25.980060000000002</v>
      </c>
      <c r="M910">
        <v>2053.2362899999998</v>
      </c>
      <c r="N910">
        <v>19.33877</v>
      </c>
      <c r="O910">
        <v>2053.6974500000001</v>
      </c>
      <c r="P910">
        <v>20.161079999999998</v>
      </c>
      <c r="Q910">
        <v>2052.5648299999998</v>
      </c>
      <c r="R910">
        <v>28.571909999999999</v>
      </c>
    </row>
    <row r="911" spans="1:18" x14ac:dyDescent="0.35">
      <c r="A911" s="20">
        <v>2053.4163100000001</v>
      </c>
      <c r="B911">
        <v>21.419889999999999</v>
      </c>
      <c r="C911">
        <v>2054.0347200000001</v>
      </c>
      <c r="D911">
        <v>26.192540000000001</v>
      </c>
      <c r="E911">
        <v>2052.84157</v>
      </c>
      <c r="F911">
        <v>32.951749999999997</v>
      </c>
      <c r="G911">
        <v>2052.4718400000002</v>
      </c>
      <c r="H911">
        <v>17.118760000000002</v>
      </c>
      <c r="I911">
        <v>2052.5366399999998</v>
      </c>
      <c r="J911">
        <v>14.52736</v>
      </c>
      <c r="K911">
        <v>2052.9999200000002</v>
      </c>
      <c r="L911">
        <v>25.923300000000001</v>
      </c>
      <c r="M911">
        <v>2053.2925100000002</v>
      </c>
      <c r="N911">
        <v>19.30941</v>
      </c>
      <c r="O911">
        <v>2053.75189</v>
      </c>
      <c r="P911">
        <v>20.114249999999998</v>
      </c>
      <c r="Q911">
        <v>2052.6268599999999</v>
      </c>
      <c r="R911">
        <v>28.52251</v>
      </c>
    </row>
    <row r="912" spans="1:18" x14ac:dyDescent="0.35">
      <c r="A912" s="20">
        <v>2053.4711900000002</v>
      </c>
      <c r="B912">
        <v>21.393910000000002</v>
      </c>
      <c r="C912">
        <v>2054.08646</v>
      </c>
      <c r="D912">
        <v>26.15202</v>
      </c>
      <c r="E912">
        <v>2052.90146</v>
      </c>
      <c r="F912">
        <v>32.907859999999999</v>
      </c>
      <c r="G912">
        <v>2052.5342500000002</v>
      </c>
      <c r="H912">
        <v>17.098559999999999</v>
      </c>
      <c r="I912">
        <v>2052.5998100000002</v>
      </c>
      <c r="J912">
        <v>14.483750000000001</v>
      </c>
      <c r="K912">
        <v>2053.06104</v>
      </c>
      <c r="L912">
        <v>25.866489999999999</v>
      </c>
      <c r="M912">
        <v>2053.3487599999999</v>
      </c>
      <c r="N912">
        <v>19.280069999999998</v>
      </c>
      <c r="O912">
        <v>2053.80629</v>
      </c>
      <c r="P912">
        <v>20.06739</v>
      </c>
      <c r="Q912">
        <v>2052.6888899999999</v>
      </c>
      <c r="R912">
        <v>28.473130000000001</v>
      </c>
    </row>
    <row r="913" spans="1:18" x14ac:dyDescent="0.35">
      <c r="A913" s="20">
        <v>2053.5261</v>
      </c>
      <c r="B913">
        <v>21.36796</v>
      </c>
      <c r="C913">
        <v>2054.1381799999999</v>
      </c>
      <c r="D913">
        <v>26.111470000000001</v>
      </c>
      <c r="E913">
        <v>2052.9613800000002</v>
      </c>
      <c r="F913">
        <v>32.863999999999997</v>
      </c>
      <c r="G913">
        <v>2052.5966899999999</v>
      </c>
      <c r="H913">
        <v>17.07845</v>
      </c>
      <c r="I913">
        <v>2052.6629699999999</v>
      </c>
      <c r="J913">
        <v>14.440149999999999</v>
      </c>
      <c r="K913">
        <v>2053.1221099999998</v>
      </c>
      <c r="L913">
        <v>25.809640000000002</v>
      </c>
      <c r="M913">
        <v>2053.4050099999999</v>
      </c>
      <c r="N913">
        <v>19.25075</v>
      </c>
      <c r="O913">
        <v>2053.8606599999998</v>
      </c>
      <c r="P913">
        <v>20.020479999999999</v>
      </c>
      <c r="Q913">
        <v>2052.7509399999999</v>
      </c>
      <c r="R913">
        <v>28.423760000000001</v>
      </c>
    </row>
    <row r="914" spans="1:18" x14ac:dyDescent="0.35">
      <c r="A914" s="20">
        <v>2053.58104</v>
      </c>
      <c r="B914">
        <v>21.34205</v>
      </c>
      <c r="C914">
        <v>2054.18986</v>
      </c>
      <c r="D914">
        <v>26.070889999999999</v>
      </c>
      <c r="E914">
        <v>2053.0213100000001</v>
      </c>
      <c r="F914">
        <v>32.820169999999997</v>
      </c>
      <c r="G914">
        <v>2052.6591699999999</v>
      </c>
      <c r="H914">
        <v>17.058399999999999</v>
      </c>
      <c r="I914">
        <v>2052.7261400000002</v>
      </c>
      <c r="J914">
        <v>14.39655</v>
      </c>
      <c r="K914">
        <v>2053.1831400000001</v>
      </c>
      <c r="L914">
        <v>25.752739999999999</v>
      </c>
      <c r="M914">
        <v>2053.4612900000002</v>
      </c>
      <c r="N914">
        <v>19.22146</v>
      </c>
      <c r="O914">
        <v>2053.91498</v>
      </c>
      <c r="P914">
        <v>19.97354</v>
      </c>
      <c r="Q914">
        <v>2052.8130000000001</v>
      </c>
      <c r="R914">
        <v>28.374410000000001</v>
      </c>
    </row>
    <row r="915" spans="1:18" x14ac:dyDescent="0.35">
      <c r="A915" s="20">
        <v>2053.6359900000002</v>
      </c>
      <c r="B915">
        <v>21.316179999999999</v>
      </c>
      <c r="C915">
        <v>2054.2415099999998</v>
      </c>
      <c r="D915">
        <v>26.030270000000002</v>
      </c>
      <c r="E915">
        <v>2053.0812599999999</v>
      </c>
      <c r="F915">
        <v>32.776359999999997</v>
      </c>
      <c r="G915">
        <v>2052.7216899999999</v>
      </c>
      <c r="H915">
        <v>17.038440000000001</v>
      </c>
      <c r="I915">
        <v>2052.7893199999999</v>
      </c>
      <c r="J915">
        <v>14.352969999999999</v>
      </c>
      <c r="K915">
        <v>2053.2441199999998</v>
      </c>
      <c r="L915">
        <v>25.695789999999999</v>
      </c>
      <c r="M915">
        <v>2053.51757</v>
      </c>
      <c r="N915">
        <v>19.19218</v>
      </c>
      <c r="O915">
        <v>2053.9692700000001</v>
      </c>
      <c r="P915">
        <v>19.926559999999998</v>
      </c>
      <c r="Q915">
        <v>2052.8750700000001</v>
      </c>
      <c r="R915">
        <v>28.32508</v>
      </c>
    </row>
    <row r="916" spans="1:18" x14ac:dyDescent="0.35">
      <c r="A916" s="20">
        <v>2053.6909700000001</v>
      </c>
      <c r="B916">
        <v>21.29034</v>
      </c>
      <c r="C916">
        <v>2054.2931400000002</v>
      </c>
      <c r="D916">
        <v>25.989629999999998</v>
      </c>
      <c r="E916">
        <v>2053.1412399999999</v>
      </c>
      <c r="F916">
        <v>32.732579999999999</v>
      </c>
      <c r="G916">
        <v>2052.78424</v>
      </c>
      <c r="H916">
        <v>17.018550000000001</v>
      </c>
      <c r="I916">
        <v>2052.8524900000002</v>
      </c>
      <c r="J916">
        <v>14.3094</v>
      </c>
      <c r="K916">
        <v>2053.3050499999999</v>
      </c>
      <c r="L916">
        <v>25.6388</v>
      </c>
      <c r="M916">
        <v>2053.5738799999999</v>
      </c>
      <c r="N916">
        <v>19.162929999999999</v>
      </c>
      <c r="O916">
        <v>2054.0235299999999</v>
      </c>
      <c r="P916">
        <v>19.879539999999999</v>
      </c>
      <c r="Q916">
        <v>2052.9371500000002</v>
      </c>
      <c r="R916">
        <v>28.275759999999998</v>
      </c>
    </row>
    <row r="917" spans="1:18" x14ac:dyDescent="0.35">
      <c r="A917" s="20">
        <v>2053.7459699999999</v>
      </c>
      <c r="B917">
        <v>21.264530000000001</v>
      </c>
      <c r="C917">
        <v>2054.3447299999998</v>
      </c>
      <c r="D917">
        <v>25.94895</v>
      </c>
      <c r="E917">
        <v>2053.2012300000001</v>
      </c>
      <c r="F917">
        <v>32.68882</v>
      </c>
      <c r="G917">
        <v>2052.8468200000002</v>
      </c>
      <c r="H917">
        <v>16.998729999999998</v>
      </c>
      <c r="I917">
        <v>2052.9156699999999</v>
      </c>
      <c r="J917">
        <v>14.265840000000001</v>
      </c>
      <c r="K917">
        <v>2053.3659400000001</v>
      </c>
      <c r="L917">
        <v>25.581759999999999</v>
      </c>
      <c r="M917">
        <v>2053.6302000000001</v>
      </c>
      <c r="N917">
        <v>19.133700000000001</v>
      </c>
      <c r="O917">
        <v>2054.0777499999999</v>
      </c>
      <c r="P917">
        <v>19.83248</v>
      </c>
      <c r="Q917">
        <v>2052.9992400000001</v>
      </c>
      <c r="R917">
        <v>28.22645</v>
      </c>
    </row>
    <row r="918" spans="1:18" x14ac:dyDescent="0.35">
      <c r="A918" s="20">
        <v>2053.8009999999999</v>
      </c>
      <c r="B918">
        <v>21.238759999999999</v>
      </c>
      <c r="C918">
        <v>2054.3962999999999</v>
      </c>
      <c r="D918">
        <v>25.908239999999999</v>
      </c>
      <c r="E918">
        <v>2053.2612399999998</v>
      </c>
      <c r="F918">
        <v>32.645099999999999</v>
      </c>
      <c r="G918">
        <v>2052.9094399999999</v>
      </c>
      <c r="H918">
        <v>16.97899</v>
      </c>
      <c r="I918">
        <v>2052.97885</v>
      </c>
      <c r="J918">
        <v>14.222289999999999</v>
      </c>
      <c r="K918">
        <v>2053.42679</v>
      </c>
      <c r="L918">
        <v>25.52467</v>
      </c>
      <c r="M918">
        <v>2053.6865299999999</v>
      </c>
      <c r="N918">
        <v>19.104489999999998</v>
      </c>
      <c r="O918">
        <v>2054.13193</v>
      </c>
      <c r="P918">
        <v>19.78538</v>
      </c>
      <c r="Q918">
        <v>2053.0613499999999</v>
      </c>
      <c r="R918">
        <v>28.177160000000001</v>
      </c>
    </row>
    <row r="919" spans="1:18" x14ac:dyDescent="0.35">
      <c r="A919" s="20">
        <v>2053.8560400000001</v>
      </c>
      <c r="B919">
        <v>21.21303</v>
      </c>
      <c r="C919">
        <v>2054.4478399999998</v>
      </c>
      <c r="D919">
        <v>25.8675</v>
      </c>
      <c r="E919">
        <v>2053.3212699999999</v>
      </c>
      <c r="F919">
        <v>32.601390000000002</v>
      </c>
      <c r="G919">
        <v>2052.9720900000002</v>
      </c>
      <c r="H919">
        <v>16.959309999999999</v>
      </c>
      <c r="I919">
        <v>2053.0420300000001</v>
      </c>
      <c r="J919">
        <v>14.178750000000001</v>
      </c>
      <c r="K919">
        <v>2053.4875900000002</v>
      </c>
      <c r="L919">
        <v>25.46754</v>
      </c>
      <c r="M919">
        <v>2053.7428799999998</v>
      </c>
      <c r="N919">
        <v>19.075299999999999</v>
      </c>
      <c r="O919">
        <v>2054.1860799999999</v>
      </c>
      <c r="P919">
        <v>19.738240000000001</v>
      </c>
      <c r="Q919">
        <v>2053.1234599999998</v>
      </c>
      <c r="R919">
        <v>28.127890000000001</v>
      </c>
    </row>
    <row r="920" spans="1:18" x14ac:dyDescent="0.35">
      <c r="A920" s="20">
        <v>2053.91111</v>
      </c>
      <c r="B920">
        <v>21.18732</v>
      </c>
      <c r="C920">
        <v>2054.49935</v>
      </c>
      <c r="D920">
        <v>25.826730000000001</v>
      </c>
      <c r="E920">
        <v>2053.3813100000002</v>
      </c>
      <c r="F920">
        <v>32.557720000000003</v>
      </c>
      <c r="G920">
        <v>2053.03478</v>
      </c>
      <c r="H920">
        <v>16.939720000000001</v>
      </c>
      <c r="I920">
        <v>2053.1052100000002</v>
      </c>
      <c r="J920">
        <v>14.135210000000001</v>
      </c>
      <c r="K920">
        <v>2053.5483599999998</v>
      </c>
      <c r="L920">
        <v>25.41037</v>
      </c>
      <c r="M920">
        <v>2053.7992399999998</v>
      </c>
      <c r="N920">
        <v>19.046140000000001</v>
      </c>
      <c r="O920">
        <v>2054.24019</v>
      </c>
      <c r="P920">
        <v>19.69107</v>
      </c>
      <c r="Q920">
        <v>2053.18559</v>
      </c>
      <c r="R920">
        <v>28.07863</v>
      </c>
    </row>
    <row r="921" spans="1:18" x14ac:dyDescent="0.35">
      <c r="A921" s="20">
        <v>2053.9661999999998</v>
      </c>
      <c r="B921">
        <v>21.161660000000001</v>
      </c>
      <c r="C921">
        <v>2054.5508300000001</v>
      </c>
      <c r="D921">
        <v>25.78593</v>
      </c>
      <c r="E921">
        <v>2053.4413800000002</v>
      </c>
      <c r="F921">
        <v>32.514069999999997</v>
      </c>
      <c r="G921">
        <v>2053.0974900000001</v>
      </c>
      <c r="H921">
        <v>16.920190000000002</v>
      </c>
      <c r="I921">
        <v>2053.1683899999998</v>
      </c>
      <c r="J921">
        <v>14.09169</v>
      </c>
      <c r="K921">
        <v>2053.60907</v>
      </c>
      <c r="L921">
        <v>25.353149999999999</v>
      </c>
      <c r="M921">
        <v>2053.8556100000001</v>
      </c>
      <c r="N921">
        <v>19.01699</v>
      </c>
      <c r="O921">
        <v>2054.2942699999999</v>
      </c>
      <c r="P921">
        <v>19.64386</v>
      </c>
      <c r="Q921">
        <v>2053.2477199999998</v>
      </c>
      <c r="R921">
        <v>28.029389999999999</v>
      </c>
    </row>
    <row r="922" spans="1:18" x14ac:dyDescent="0.35">
      <c r="A922" s="20">
        <v>2054.0212999999999</v>
      </c>
      <c r="B922">
        <v>21.136019999999998</v>
      </c>
      <c r="C922">
        <v>2054.6022800000001</v>
      </c>
      <c r="D922">
        <v>25.745100000000001</v>
      </c>
      <c r="E922">
        <v>2053.50146</v>
      </c>
      <c r="F922">
        <v>32.470440000000004</v>
      </c>
      <c r="G922">
        <v>2053.1602400000002</v>
      </c>
      <c r="H922">
        <v>16.900729999999999</v>
      </c>
      <c r="I922">
        <v>2053.2315800000001</v>
      </c>
      <c r="J922">
        <v>14.04818</v>
      </c>
      <c r="K922">
        <v>2053.66975</v>
      </c>
      <c r="L922">
        <v>25.29588</v>
      </c>
      <c r="M922">
        <v>2053.9119999999998</v>
      </c>
      <c r="N922">
        <v>18.987860000000001</v>
      </c>
      <c r="O922">
        <v>2054.3483200000001</v>
      </c>
      <c r="P922">
        <v>19.596609999999998</v>
      </c>
      <c r="Q922">
        <v>2053.30987</v>
      </c>
      <c r="R922">
        <v>27.980160000000001</v>
      </c>
    </row>
    <row r="923" spans="1:18" x14ac:dyDescent="0.35">
      <c r="A923" s="20">
        <v>2054.0764399999998</v>
      </c>
      <c r="B923">
        <v>21.110420000000001</v>
      </c>
      <c r="C923">
        <v>2054.6536999999998</v>
      </c>
      <c r="D923">
        <v>25.704229999999999</v>
      </c>
      <c r="E923">
        <v>2053.5615699999998</v>
      </c>
      <c r="F923">
        <v>32.426839999999999</v>
      </c>
      <c r="G923">
        <v>2053.2230300000001</v>
      </c>
      <c r="H923">
        <v>16.881340000000002</v>
      </c>
      <c r="I923">
        <v>2053.29477</v>
      </c>
      <c r="J923">
        <v>14.00468</v>
      </c>
      <c r="K923">
        <v>2053.73038</v>
      </c>
      <c r="L923">
        <v>25.238579999999999</v>
      </c>
      <c r="M923">
        <v>2053.9684099999999</v>
      </c>
      <c r="N923">
        <v>18.958760000000002</v>
      </c>
      <c r="O923">
        <v>2054.4023299999999</v>
      </c>
      <c r="P923">
        <v>19.549330000000001</v>
      </c>
      <c r="Q923">
        <v>2053.37203</v>
      </c>
      <c r="R923">
        <v>27.930949999999999</v>
      </c>
    </row>
    <row r="924" spans="1:18" x14ac:dyDescent="0.35">
      <c r="A924" s="20">
        <v>2054.13159</v>
      </c>
      <c r="B924">
        <v>21.08484</v>
      </c>
      <c r="C924">
        <v>2054.7051000000001</v>
      </c>
      <c r="D924">
        <v>25.663340000000002</v>
      </c>
      <c r="E924">
        <v>2053.6216899999999</v>
      </c>
      <c r="F924">
        <v>32.383270000000003</v>
      </c>
      <c r="G924">
        <v>2053.28584</v>
      </c>
      <c r="H924">
        <v>16.862030000000001</v>
      </c>
      <c r="I924">
        <v>2053.3579599999998</v>
      </c>
      <c r="J924">
        <v>13.96119</v>
      </c>
      <c r="K924">
        <v>2053.7909800000002</v>
      </c>
      <c r="L924">
        <v>25.181229999999999</v>
      </c>
      <c r="M924">
        <v>2054.0248299999998</v>
      </c>
      <c r="N924">
        <v>18.929670000000002</v>
      </c>
      <c r="O924">
        <v>2054.45631</v>
      </c>
      <c r="P924">
        <v>19.502009999999999</v>
      </c>
      <c r="Q924">
        <v>2053.4341899999999</v>
      </c>
      <c r="R924">
        <v>27.88175</v>
      </c>
    </row>
    <row r="925" spans="1:18" x14ac:dyDescent="0.35">
      <c r="A925" s="20">
        <v>2054.18676</v>
      </c>
      <c r="B925">
        <v>21.05931</v>
      </c>
      <c r="C925">
        <v>2054.7564699999998</v>
      </c>
      <c r="D925">
        <v>25.622420000000002</v>
      </c>
      <c r="E925">
        <v>2053.6818199999998</v>
      </c>
      <c r="F925">
        <v>32.33972</v>
      </c>
      <c r="G925">
        <v>2053.3486899999998</v>
      </c>
      <c r="H925">
        <v>16.842780000000001</v>
      </c>
      <c r="I925">
        <v>2053.4211500000001</v>
      </c>
      <c r="J925">
        <v>13.9177</v>
      </c>
      <c r="K925">
        <v>2053.8515299999999</v>
      </c>
      <c r="L925">
        <v>25.123830000000002</v>
      </c>
      <c r="M925">
        <v>2054.0812599999999</v>
      </c>
      <c r="N925">
        <v>18.90061</v>
      </c>
      <c r="O925">
        <v>2054.5102499999998</v>
      </c>
      <c r="P925">
        <v>19.454650000000001</v>
      </c>
      <c r="Q925">
        <v>2053.4963699999998</v>
      </c>
      <c r="R925">
        <v>27.832560000000001</v>
      </c>
    </row>
    <row r="926" spans="1:18" x14ac:dyDescent="0.35">
      <c r="A926" s="20">
        <v>2054.2419500000001</v>
      </c>
      <c r="B926">
        <v>21.033799999999999</v>
      </c>
      <c r="C926">
        <v>2054.8078099999998</v>
      </c>
      <c r="D926">
        <v>25.581469999999999</v>
      </c>
      <c r="E926">
        <v>2053.7419799999998</v>
      </c>
      <c r="F926">
        <v>32.296190000000003</v>
      </c>
      <c r="G926">
        <v>2053.4115700000002</v>
      </c>
      <c r="H926">
        <v>16.823599999999999</v>
      </c>
      <c r="I926">
        <v>2053.4843500000002</v>
      </c>
      <c r="J926">
        <v>13.874230000000001</v>
      </c>
      <c r="K926">
        <v>2053.9120400000002</v>
      </c>
      <c r="L926">
        <v>25.066400000000002</v>
      </c>
      <c r="M926">
        <v>2054.1377000000002</v>
      </c>
      <c r="N926">
        <v>18.871559999999999</v>
      </c>
      <c r="O926">
        <v>2054.5641599999999</v>
      </c>
      <c r="P926">
        <v>19.407260000000001</v>
      </c>
      <c r="Q926">
        <v>2053.5585599999999</v>
      </c>
      <c r="R926">
        <v>27.783390000000001</v>
      </c>
    </row>
    <row r="927" spans="1:18" x14ac:dyDescent="0.35">
      <c r="A927" s="20">
        <v>2054.2971699999998</v>
      </c>
      <c r="B927">
        <v>21.008320000000001</v>
      </c>
      <c r="C927">
        <v>2054.8591299999998</v>
      </c>
      <c r="D927">
        <v>25.540489999999998</v>
      </c>
      <c r="E927">
        <v>2053.80215</v>
      </c>
      <c r="F927">
        <v>32.252690000000001</v>
      </c>
      <c r="G927">
        <v>2053.4744799999999</v>
      </c>
      <c r="H927">
        <v>16.804480000000002</v>
      </c>
      <c r="I927">
        <v>2053.54754</v>
      </c>
      <c r="J927">
        <v>13.830769999999999</v>
      </c>
      <c r="K927">
        <v>2053.9725100000001</v>
      </c>
      <c r="L927">
        <v>25.00892</v>
      </c>
      <c r="M927">
        <v>2054.19416</v>
      </c>
      <c r="N927">
        <v>18.84253</v>
      </c>
      <c r="O927">
        <v>2054.6180399999998</v>
      </c>
      <c r="P927">
        <v>19.359829999999999</v>
      </c>
      <c r="Q927">
        <v>2053.6207599999998</v>
      </c>
      <c r="R927">
        <v>27.73424</v>
      </c>
    </row>
    <row r="928" spans="1:18" x14ac:dyDescent="0.35">
      <c r="A928" s="20">
        <v>2054.3524000000002</v>
      </c>
      <c r="B928">
        <v>20.982880000000002</v>
      </c>
      <c r="C928">
        <v>2054.9104200000002</v>
      </c>
      <c r="D928">
        <v>25.499479999999998</v>
      </c>
      <c r="E928">
        <v>2053.8623400000001</v>
      </c>
      <c r="F928">
        <v>32.209220000000002</v>
      </c>
      <c r="G928">
        <v>2053.5374200000001</v>
      </c>
      <c r="H928">
        <v>16.785440000000001</v>
      </c>
      <c r="I928">
        <v>2053.6107400000001</v>
      </c>
      <c r="J928">
        <v>13.78731</v>
      </c>
      <c r="K928">
        <v>2054.0329400000001</v>
      </c>
      <c r="L928">
        <v>24.9514</v>
      </c>
      <c r="M928">
        <v>2054.25063</v>
      </c>
      <c r="N928">
        <v>18.81353</v>
      </c>
      <c r="O928">
        <v>2054.6718900000001</v>
      </c>
      <c r="P928">
        <v>19.312370000000001</v>
      </c>
      <c r="Q928">
        <v>2053.6829600000001</v>
      </c>
      <c r="R928">
        <v>27.685099999999998</v>
      </c>
    </row>
    <row r="929" spans="1:18" x14ac:dyDescent="0.35">
      <c r="A929" s="20">
        <v>2054.4076500000001</v>
      </c>
      <c r="B929">
        <v>20.957470000000001</v>
      </c>
      <c r="C929">
        <v>2054.9616799999999</v>
      </c>
      <c r="D929">
        <v>25.458449999999999</v>
      </c>
      <c r="E929">
        <v>2053.9225499999998</v>
      </c>
      <c r="F929">
        <v>32.165759999999999</v>
      </c>
      <c r="G929">
        <v>2053.6003900000001</v>
      </c>
      <c r="H929">
        <v>16.766459999999999</v>
      </c>
      <c r="I929">
        <v>2053.6739400000001</v>
      </c>
      <c r="J929">
        <v>13.743869999999999</v>
      </c>
      <c r="K929">
        <v>2054.0933300000002</v>
      </c>
      <c r="L929">
        <v>24.893840000000001</v>
      </c>
      <c r="M929">
        <v>2054.3071199999999</v>
      </c>
      <c r="N929">
        <v>18.78454</v>
      </c>
      <c r="O929">
        <v>2054.7257</v>
      </c>
      <c r="P929">
        <v>19.264869999999998</v>
      </c>
      <c r="Q929">
        <v>2053.7451799999999</v>
      </c>
      <c r="R929">
        <v>27.63597</v>
      </c>
    </row>
    <row r="930" spans="1:18" x14ac:dyDescent="0.35">
      <c r="A930" s="20">
        <v>2054.4629300000001</v>
      </c>
      <c r="B930">
        <v>20.932079999999999</v>
      </c>
      <c r="C930">
        <v>2055.0129200000001</v>
      </c>
      <c r="D930">
        <v>25.417380000000001</v>
      </c>
      <c r="E930">
        <v>2053.9827700000001</v>
      </c>
      <c r="F930">
        <v>32.122329999999998</v>
      </c>
      <c r="G930">
        <v>2053.6633900000002</v>
      </c>
      <c r="H930">
        <v>16.747540000000001</v>
      </c>
      <c r="I930">
        <v>2053.7371400000002</v>
      </c>
      <c r="J930">
        <v>13.700430000000001</v>
      </c>
      <c r="K930">
        <v>2054.1536799999999</v>
      </c>
      <c r="L930">
        <v>24.83624</v>
      </c>
      <c r="M930">
        <v>2054.3636200000001</v>
      </c>
      <c r="N930">
        <v>18.755569999999999</v>
      </c>
      <c r="O930">
        <v>2054.7794899999999</v>
      </c>
      <c r="P930">
        <v>19.21734</v>
      </c>
      <c r="Q930">
        <v>2053.8074099999999</v>
      </c>
      <c r="R930">
        <v>27.586849999999998</v>
      </c>
    </row>
    <row r="931" spans="1:18" x14ac:dyDescent="0.35">
      <c r="A931" s="20">
        <v>2054.5182199999999</v>
      </c>
      <c r="B931">
        <v>20.90673</v>
      </c>
      <c r="C931">
        <v>2055.0641300000002</v>
      </c>
      <c r="D931">
        <v>25.376290000000001</v>
      </c>
      <c r="E931">
        <v>2054.0430099999999</v>
      </c>
      <c r="F931">
        <v>32.07893</v>
      </c>
      <c r="G931">
        <v>2053.72642</v>
      </c>
      <c r="H931">
        <v>16.72869</v>
      </c>
      <c r="I931">
        <v>2053.8003399999998</v>
      </c>
      <c r="J931">
        <v>13.657</v>
      </c>
      <c r="K931">
        <v>2054.2139999999999</v>
      </c>
      <c r="L931">
        <v>24.778600000000001</v>
      </c>
      <c r="M931">
        <v>2054.42013</v>
      </c>
      <c r="N931">
        <v>18.72662</v>
      </c>
      <c r="O931">
        <v>2054.8332399999999</v>
      </c>
      <c r="P931">
        <v>19.169779999999999</v>
      </c>
      <c r="Q931">
        <v>2053.8696399999999</v>
      </c>
      <c r="R931">
        <v>27.537749999999999</v>
      </c>
    </row>
    <row r="932" spans="1:18" x14ac:dyDescent="0.35">
      <c r="A932" s="20">
        <v>2054.5735300000001</v>
      </c>
      <c r="B932">
        <v>20.881409999999999</v>
      </c>
      <c r="C932">
        <v>2055.1153199999999</v>
      </c>
      <c r="D932">
        <v>25.335170000000002</v>
      </c>
      <c r="E932">
        <v>2054.1032599999999</v>
      </c>
      <c r="F932">
        <v>32.035539999999997</v>
      </c>
      <c r="G932">
        <v>2053.7894799999999</v>
      </c>
      <c r="H932">
        <v>16.709900000000001</v>
      </c>
      <c r="I932">
        <v>2053.86355</v>
      </c>
      <c r="J932">
        <v>13.613580000000001</v>
      </c>
      <c r="K932">
        <v>2054.2742699999999</v>
      </c>
      <c r="L932">
        <v>24.72092</v>
      </c>
      <c r="M932">
        <v>2054.4766500000001</v>
      </c>
      <c r="N932">
        <v>18.697690000000001</v>
      </c>
      <c r="O932">
        <v>2054.8869599999998</v>
      </c>
      <c r="P932">
        <v>19.12218</v>
      </c>
      <c r="Q932">
        <v>2053.9318899999998</v>
      </c>
      <c r="R932">
        <v>27.488669999999999</v>
      </c>
    </row>
    <row r="933" spans="1:18" x14ac:dyDescent="0.35">
      <c r="A933" s="20">
        <v>2054.62887</v>
      </c>
      <c r="B933">
        <v>20.856120000000001</v>
      </c>
      <c r="C933">
        <v>2055.1664799999999</v>
      </c>
      <c r="D933">
        <v>25.29402</v>
      </c>
      <c r="E933">
        <v>2054.16354</v>
      </c>
      <c r="F933">
        <v>31.992180000000001</v>
      </c>
      <c r="G933">
        <v>2053.85257</v>
      </c>
      <c r="H933">
        <v>16.691179999999999</v>
      </c>
      <c r="I933">
        <v>2053.9267599999998</v>
      </c>
      <c r="J933">
        <v>13.570169999999999</v>
      </c>
      <c r="K933">
        <v>2054.3345100000001</v>
      </c>
      <c r="L933">
        <v>24.66319</v>
      </c>
      <c r="M933">
        <v>2054.5331900000001</v>
      </c>
      <c r="N933">
        <v>18.668780000000002</v>
      </c>
      <c r="O933">
        <v>2054.94065</v>
      </c>
      <c r="P933">
        <v>19.074549999999999</v>
      </c>
      <c r="Q933">
        <v>2053.99415</v>
      </c>
      <c r="R933">
        <v>27.439589999999999</v>
      </c>
    </row>
    <row r="934" spans="1:18" x14ac:dyDescent="0.35">
      <c r="A934" s="20">
        <v>2054.6842200000001</v>
      </c>
      <c r="B934">
        <v>20.830860000000001</v>
      </c>
      <c r="C934">
        <v>2055.2176100000001</v>
      </c>
      <c r="D934">
        <v>25.252849999999999</v>
      </c>
      <c r="E934">
        <v>2054.2238299999999</v>
      </c>
      <c r="F934">
        <v>31.948840000000001</v>
      </c>
      <c r="G934">
        <v>2053.9156899999998</v>
      </c>
      <c r="H934">
        <v>16.672519999999999</v>
      </c>
      <c r="I934">
        <v>2053.9899599999999</v>
      </c>
      <c r="J934">
        <v>13.526770000000001</v>
      </c>
      <c r="K934">
        <v>2054.39471</v>
      </c>
      <c r="L934">
        <v>24.605429999999998</v>
      </c>
      <c r="M934">
        <v>2054.5897399999999</v>
      </c>
      <c r="N934">
        <v>18.639880000000002</v>
      </c>
      <c r="O934">
        <v>2054.99431</v>
      </c>
      <c r="P934">
        <v>19.026890000000002</v>
      </c>
      <c r="Q934">
        <v>2054.0564100000001</v>
      </c>
      <c r="R934">
        <v>27.390529999999998</v>
      </c>
    </row>
    <row r="935" spans="1:18" x14ac:dyDescent="0.35">
      <c r="A935" s="20">
        <v>2054.7395900000001</v>
      </c>
      <c r="B935">
        <v>20.805620000000001</v>
      </c>
      <c r="C935">
        <v>2055.26872</v>
      </c>
      <c r="D935">
        <v>25.211649999999999</v>
      </c>
      <c r="E935">
        <v>2054.28413</v>
      </c>
      <c r="F935">
        <v>31.905529999999999</v>
      </c>
      <c r="G935">
        <v>2053.9788400000002</v>
      </c>
      <c r="H935">
        <v>16.653929999999999</v>
      </c>
      <c r="I935">
        <v>2054.0531700000001</v>
      </c>
      <c r="J935">
        <v>13.48338</v>
      </c>
      <c r="K935">
        <v>2054.45487</v>
      </c>
      <c r="L935">
        <v>24.547640000000001</v>
      </c>
      <c r="M935">
        <v>2054.6462999999999</v>
      </c>
      <c r="N935">
        <v>18.611000000000001</v>
      </c>
      <c r="O935">
        <v>2055.0479399999999</v>
      </c>
      <c r="P935">
        <v>18.979199999999999</v>
      </c>
      <c r="Q935">
        <v>2054.1186899999998</v>
      </c>
      <c r="R935">
        <v>27.34149</v>
      </c>
    </row>
    <row r="936" spans="1:18" x14ac:dyDescent="0.35">
      <c r="A936" s="20">
        <v>2054.7949699999999</v>
      </c>
      <c r="B936">
        <v>20.780419999999999</v>
      </c>
      <c r="C936">
        <v>2055.31981</v>
      </c>
      <c r="D936">
        <v>25.17042</v>
      </c>
      <c r="E936">
        <v>2054.3444500000001</v>
      </c>
      <c r="F936">
        <v>31.86223</v>
      </c>
      <c r="G936">
        <v>2054.0420199999999</v>
      </c>
      <c r="H936">
        <v>16.635390000000001</v>
      </c>
      <c r="I936">
        <v>2054.1163900000001</v>
      </c>
      <c r="J936">
        <v>13.44</v>
      </c>
      <c r="K936">
        <v>2054.5149999999999</v>
      </c>
      <c r="L936">
        <v>24.489799999999999</v>
      </c>
      <c r="M936">
        <v>2054.7028799999998</v>
      </c>
      <c r="N936">
        <v>18.582149999999999</v>
      </c>
      <c r="O936">
        <v>2055.1015400000001</v>
      </c>
      <c r="P936">
        <v>18.931470000000001</v>
      </c>
      <c r="Q936">
        <v>2054.1809699999999</v>
      </c>
      <c r="R936">
        <v>27.292449999999999</v>
      </c>
    </row>
    <row r="937" spans="1:18" x14ac:dyDescent="0.35">
      <c r="A937" s="20">
        <v>2054.8503799999999</v>
      </c>
      <c r="B937">
        <v>20.755240000000001</v>
      </c>
      <c r="C937">
        <v>2055.3708700000002</v>
      </c>
      <c r="D937">
        <v>25.129169999999998</v>
      </c>
      <c r="E937">
        <v>2054.40479</v>
      </c>
      <c r="F937">
        <v>31.818960000000001</v>
      </c>
      <c r="G937">
        <v>2054.1052199999999</v>
      </c>
      <c r="H937">
        <v>16.61692</v>
      </c>
      <c r="I937">
        <v>2054.1795999999999</v>
      </c>
      <c r="J937">
        <v>13.39662</v>
      </c>
      <c r="K937">
        <v>2054.5750800000001</v>
      </c>
      <c r="L937">
        <v>24.431920000000002</v>
      </c>
      <c r="M937">
        <v>2054.7594600000002</v>
      </c>
      <c r="N937">
        <v>18.5533</v>
      </c>
      <c r="O937">
        <v>2055.1551100000001</v>
      </c>
      <c r="P937">
        <v>18.883710000000001</v>
      </c>
      <c r="Q937">
        <v>2054.2432600000002</v>
      </c>
      <c r="R937">
        <v>27.24343</v>
      </c>
    </row>
    <row r="938" spans="1:18" x14ac:dyDescent="0.35">
      <c r="A938" s="20">
        <v>2054.9058100000002</v>
      </c>
      <c r="B938">
        <v>20.7301</v>
      </c>
      <c r="C938">
        <v>2055.42191</v>
      </c>
      <c r="D938">
        <v>25.087890000000002</v>
      </c>
      <c r="E938">
        <v>2054.4651399999998</v>
      </c>
      <c r="F938">
        <v>31.77571</v>
      </c>
      <c r="G938">
        <v>2054.1684599999999</v>
      </c>
      <c r="H938">
        <v>16.598500000000001</v>
      </c>
      <c r="I938">
        <v>2054.2428199999999</v>
      </c>
      <c r="J938">
        <v>13.353249999999999</v>
      </c>
      <c r="K938">
        <v>2054.6351399999999</v>
      </c>
      <c r="L938">
        <v>24.374009999999998</v>
      </c>
      <c r="M938">
        <v>2054.8160600000001</v>
      </c>
      <c r="N938">
        <v>18.524480000000001</v>
      </c>
      <c r="O938">
        <v>2055.20865</v>
      </c>
      <c r="P938">
        <v>18.835920000000002</v>
      </c>
      <c r="Q938">
        <v>2054.30557</v>
      </c>
      <c r="R938">
        <v>27.194430000000001</v>
      </c>
    </row>
    <row r="939" spans="1:18" x14ac:dyDescent="0.35">
      <c r="A939" s="20">
        <v>2054.9612499999998</v>
      </c>
      <c r="B939">
        <v>20.704979999999999</v>
      </c>
      <c r="C939">
        <v>2055.4729200000002</v>
      </c>
      <c r="D939">
        <v>25.046589999999998</v>
      </c>
      <c r="E939">
        <v>2054.5255000000002</v>
      </c>
      <c r="F939">
        <v>31.732479999999999</v>
      </c>
      <c r="G939">
        <v>2054.2317200000002</v>
      </c>
      <c r="H939">
        <v>16.58015</v>
      </c>
      <c r="I939">
        <v>2054.3060300000002</v>
      </c>
      <c r="J939">
        <v>13.309889999999999</v>
      </c>
      <c r="K939">
        <v>2054.69515</v>
      </c>
      <c r="L939">
        <v>24.31606</v>
      </c>
      <c r="M939">
        <v>2054.8726700000002</v>
      </c>
      <c r="N939">
        <v>18.49567</v>
      </c>
      <c r="O939">
        <v>2055.2621600000002</v>
      </c>
      <c r="P939">
        <v>18.7881</v>
      </c>
      <c r="Q939">
        <v>2054.3678799999998</v>
      </c>
      <c r="R939">
        <v>27.145430000000001</v>
      </c>
    </row>
    <row r="940" spans="1:18" x14ac:dyDescent="0.35">
      <c r="A940" s="20">
        <v>2055.0167099999999</v>
      </c>
      <c r="B940">
        <v>20.679880000000001</v>
      </c>
      <c r="C940">
        <v>2055.5239200000001</v>
      </c>
      <c r="D940">
        <v>25.00526</v>
      </c>
      <c r="E940">
        <v>2054.5858899999998</v>
      </c>
      <c r="F940">
        <v>31.68928</v>
      </c>
      <c r="G940">
        <v>2054.2950000000001</v>
      </c>
      <c r="H940">
        <v>16.56185</v>
      </c>
      <c r="I940">
        <v>2054.3692500000002</v>
      </c>
      <c r="J940">
        <v>13.266540000000001</v>
      </c>
      <c r="K940">
        <v>2054.7551400000002</v>
      </c>
      <c r="L940">
        <v>24.25808</v>
      </c>
      <c r="M940">
        <v>2054.9292999999998</v>
      </c>
      <c r="N940">
        <v>18.46688</v>
      </c>
      <c r="O940">
        <v>2055.3156399999998</v>
      </c>
      <c r="P940">
        <v>18.74025</v>
      </c>
      <c r="Q940">
        <v>2054.4301999999998</v>
      </c>
      <c r="R940">
        <v>27.096450000000001</v>
      </c>
    </row>
    <row r="941" spans="1:18" x14ac:dyDescent="0.35">
      <c r="A941" s="20">
        <v>2055.0721899999999</v>
      </c>
      <c r="B941">
        <v>20.654820000000001</v>
      </c>
      <c r="C941">
        <v>2055.5748800000001</v>
      </c>
      <c r="D941">
        <v>24.963909999999998</v>
      </c>
      <c r="E941">
        <v>2054.6462799999999</v>
      </c>
      <c r="F941">
        <v>31.646090000000001</v>
      </c>
      <c r="G941">
        <v>2054.3583199999998</v>
      </c>
      <c r="H941">
        <v>16.543610000000001</v>
      </c>
      <c r="I941">
        <v>2054.4324700000002</v>
      </c>
      <c r="J941">
        <v>13.2232</v>
      </c>
      <c r="K941">
        <v>2054.8150799999999</v>
      </c>
      <c r="L941">
        <v>24.200060000000001</v>
      </c>
      <c r="M941">
        <v>2054.9859299999998</v>
      </c>
      <c r="N941">
        <v>18.438110000000002</v>
      </c>
      <c r="O941">
        <v>2055.3690999999999</v>
      </c>
      <c r="P941">
        <v>18.69237</v>
      </c>
      <c r="Q941">
        <v>2054.4925199999998</v>
      </c>
      <c r="R941">
        <v>27.04748</v>
      </c>
    </row>
    <row r="942" spans="1:18" x14ac:dyDescent="0.35">
      <c r="A942" s="20">
        <v>2055.1276800000001</v>
      </c>
      <c r="B942">
        <v>20.62978</v>
      </c>
      <c r="C942">
        <v>2055.62583</v>
      </c>
      <c r="D942">
        <v>24.922529999999998</v>
      </c>
      <c r="E942">
        <v>2054.70669</v>
      </c>
      <c r="F942">
        <v>31.602920000000001</v>
      </c>
      <c r="G942">
        <v>2054.42166</v>
      </c>
      <c r="H942">
        <v>16.52543</v>
      </c>
      <c r="I942">
        <v>2054.4956900000002</v>
      </c>
      <c r="J942">
        <v>13.179869999999999</v>
      </c>
      <c r="K942">
        <v>2054.875</v>
      </c>
      <c r="L942">
        <v>24.141999999999999</v>
      </c>
      <c r="M942">
        <v>2055.0425700000001</v>
      </c>
      <c r="N942">
        <v>18.40936</v>
      </c>
      <c r="O942">
        <v>2055.4225200000001</v>
      </c>
      <c r="P942">
        <v>18.644449999999999</v>
      </c>
      <c r="Q942">
        <v>2054.5548600000002</v>
      </c>
      <c r="R942">
        <v>26.998519999999999</v>
      </c>
    </row>
    <row r="943" spans="1:18" x14ac:dyDescent="0.35">
      <c r="A943" s="20">
        <v>2055.1831999999999</v>
      </c>
      <c r="B943">
        <v>20.604769999999998</v>
      </c>
      <c r="C943">
        <v>2055.6767500000001</v>
      </c>
      <c r="D943">
        <v>24.881129999999999</v>
      </c>
      <c r="E943">
        <v>2054.76712</v>
      </c>
      <c r="F943">
        <v>31.55978</v>
      </c>
      <c r="G943">
        <v>2054.4850299999998</v>
      </c>
      <c r="H943">
        <v>16.50731</v>
      </c>
      <c r="I943">
        <v>2054.5589199999999</v>
      </c>
      <c r="J943">
        <v>13.13654</v>
      </c>
      <c r="K943">
        <v>2054.9348799999998</v>
      </c>
      <c r="L943">
        <v>24.0839</v>
      </c>
      <c r="M943">
        <v>2055.0992299999998</v>
      </c>
      <c r="N943">
        <v>18.38062</v>
      </c>
      <c r="O943">
        <v>2055.4759199999999</v>
      </c>
      <c r="P943">
        <v>18.596509999999999</v>
      </c>
      <c r="Q943">
        <v>2054.6172099999999</v>
      </c>
      <c r="R943">
        <v>26.949570000000001</v>
      </c>
    </row>
    <row r="944" spans="1:18" x14ac:dyDescent="0.35">
      <c r="A944" s="20">
        <v>2055.23873</v>
      </c>
      <c r="B944">
        <v>20.57978</v>
      </c>
      <c r="C944">
        <v>2055.7276499999998</v>
      </c>
      <c r="D944">
        <v>24.839700000000001</v>
      </c>
      <c r="E944">
        <v>2054.8275600000002</v>
      </c>
      <c r="F944">
        <v>31.516649999999998</v>
      </c>
      <c r="G944">
        <v>2054.5484200000001</v>
      </c>
      <c r="H944">
        <v>16.489239999999999</v>
      </c>
      <c r="I944">
        <v>2054.6221399999999</v>
      </c>
      <c r="J944">
        <v>13.093220000000001</v>
      </c>
      <c r="K944">
        <v>2054.9947200000001</v>
      </c>
      <c r="L944">
        <v>24.025780000000001</v>
      </c>
      <c r="M944">
        <v>2055.1559000000002</v>
      </c>
      <c r="N944">
        <v>18.351890000000001</v>
      </c>
      <c r="O944">
        <v>2055.5293000000001</v>
      </c>
      <c r="P944">
        <v>18.548539999999999</v>
      </c>
      <c r="Q944">
        <v>2054.67956</v>
      </c>
      <c r="R944">
        <v>26.900639999999999</v>
      </c>
    </row>
    <row r="945" spans="1:18" x14ac:dyDescent="0.35">
      <c r="A945" s="20">
        <v>2055.2942699999999</v>
      </c>
      <c r="B945">
        <v>20.554829999999999</v>
      </c>
      <c r="C945">
        <v>2055.77853</v>
      </c>
      <c r="D945">
        <v>24.798249999999999</v>
      </c>
      <c r="E945">
        <v>2054.8880199999999</v>
      </c>
      <c r="F945">
        <v>31.473549999999999</v>
      </c>
      <c r="G945">
        <v>2054.61184</v>
      </c>
      <c r="H945">
        <v>16.471229999999998</v>
      </c>
      <c r="I945">
        <v>2054.6853700000001</v>
      </c>
      <c r="J945">
        <v>13.049910000000001</v>
      </c>
      <c r="K945">
        <v>2055.0545299999999</v>
      </c>
      <c r="L945">
        <v>23.967610000000001</v>
      </c>
      <c r="M945">
        <v>2055.2125799999999</v>
      </c>
      <c r="N945">
        <v>18.32319</v>
      </c>
      <c r="O945">
        <v>2055.5826400000001</v>
      </c>
      <c r="P945">
        <v>18.500540000000001</v>
      </c>
      <c r="Q945">
        <v>2054.7419199999999</v>
      </c>
      <c r="R945">
        <v>26.851710000000001</v>
      </c>
    </row>
    <row r="946" spans="1:18" x14ac:dyDescent="0.35">
      <c r="A946" s="20">
        <v>2055.3498399999999</v>
      </c>
      <c r="B946">
        <v>20.529890000000002</v>
      </c>
      <c r="C946">
        <v>2055.8293899999999</v>
      </c>
      <c r="D946">
        <v>24.756769999999999</v>
      </c>
      <c r="E946">
        <v>2054.94848</v>
      </c>
      <c r="F946">
        <v>31.43046</v>
      </c>
      <c r="G946">
        <v>2054.6752900000001</v>
      </c>
      <c r="H946">
        <v>16.45327</v>
      </c>
      <c r="I946">
        <v>2054.7485900000001</v>
      </c>
      <c r="J946">
        <v>13.00661</v>
      </c>
      <c r="K946">
        <v>2055.1143099999999</v>
      </c>
      <c r="L946">
        <v>23.909410000000001</v>
      </c>
      <c r="M946">
        <v>2055.2692699999998</v>
      </c>
      <c r="N946">
        <v>18.294499999999999</v>
      </c>
      <c r="O946">
        <v>2055.6359600000001</v>
      </c>
      <c r="P946">
        <v>18.45251</v>
      </c>
      <c r="Q946">
        <v>2054.80429</v>
      </c>
      <c r="R946">
        <v>26.802800000000001</v>
      </c>
    </row>
    <row r="947" spans="1:18" x14ac:dyDescent="0.35">
      <c r="A947" s="20">
        <v>2055.40542</v>
      </c>
      <c r="B947">
        <v>20.50498</v>
      </c>
      <c r="C947">
        <v>2055.88022</v>
      </c>
      <c r="D947">
        <v>24.71527</v>
      </c>
      <c r="E947">
        <v>2055.0089699999999</v>
      </c>
      <c r="F947">
        <v>31.38739</v>
      </c>
      <c r="G947">
        <v>2054.7387600000002</v>
      </c>
      <c r="H947">
        <v>16.435369999999999</v>
      </c>
      <c r="I947">
        <v>2054.8118199999999</v>
      </c>
      <c r="J947">
        <v>12.96331</v>
      </c>
      <c r="K947">
        <v>2055.1740599999998</v>
      </c>
      <c r="L947">
        <v>23.851179999999999</v>
      </c>
      <c r="M947">
        <v>2055.3259699999999</v>
      </c>
      <c r="N947">
        <v>18.265820000000001</v>
      </c>
      <c r="O947">
        <v>2055.6892499999999</v>
      </c>
      <c r="P947">
        <v>18.404450000000001</v>
      </c>
      <c r="Q947">
        <v>2054.8666699999999</v>
      </c>
      <c r="R947">
        <v>26.753900000000002</v>
      </c>
    </row>
    <row r="948" spans="1:18" x14ac:dyDescent="0.35">
      <c r="A948" s="20">
        <v>2055.46101</v>
      </c>
      <c r="B948">
        <v>20.4801</v>
      </c>
      <c r="C948">
        <v>2055.9310399999999</v>
      </c>
      <c r="D948">
        <v>24.673749999999998</v>
      </c>
      <c r="E948">
        <v>2055.0694600000002</v>
      </c>
      <c r="F948">
        <v>31.344349999999999</v>
      </c>
      <c r="G948">
        <v>2054.8022500000002</v>
      </c>
      <c r="H948">
        <v>16.41752</v>
      </c>
      <c r="I948">
        <v>2054.8750500000001</v>
      </c>
      <c r="J948">
        <v>12.920019999999999</v>
      </c>
      <c r="K948">
        <v>2055.2337699999998</v>
      </c>
      <c r="L948">
        <v>23.792919999999999</v>
      </c>
      <c r="M948">
        <v>2055.3826800000002</v>
      </c>
      <c r="N948">
        <v>18.237159999999999</v>
      </c>
      <c r="O948">
        <v>2055.7425199999998</v>
      </c>
      <c r="P948">
        <v>18.356369999999998</v>
      </c>
      <c r="Q948">
        <v>2054.9290599999999</v>
      </c>
      <c r="R948">
        <v>26.705010000000001</v>
      </c>
    </row>
    <row r="949" spans="1:18" x14ac:dyDescent="0.35">
      <c r="A949" s="20">
        <v>2055.5166199999999</v>
      </c>
      <c r="B949">
        <v>20.455249999999999</v>
      </c>
      <c r="C949">
        <v>2055.9818300000002</v>
      </c>
      <c r="D949">
        <v>24.632210000000001</v>
      </c>
      <c r="E949">
        <v>2055.12997</v>
      </c>
      <c r="F949">
        <v>31.30132</v>
      </c>
      <c r="G949">
        <v>2054.8657699999999</v>
      </c>
      <c r="H949">
        <v>16.399730000000002</v>
      </c>
      <c r="I949">
        <v>2054.9382900000001</v>
      </c>
      <c r="J949">
        <v>12.87674</v>
      </c>
      <c r="K949">
        <v>2055.2934500000001</v>
      </c>
      <c r="L949">
        <v>23.73462</v>
      </c>
      <c r="M949">
        <v>2055.43941</v>
      </c>
      <c r="N949">
        <v>18.20852</v>
      </c>
      <c r="O949">
        <v>2055.79576</v>
      </c>
      <c r="P949">
        <v>18.308260000000001</v>
      </c>
      <c r="Q949">
        <v>2054.99145</v>
      </c>
      <c r="R949">
        <v>26.656140000000001</v>
      </c>
    </row>
    <row r="950" spans="1:18" x14ac:dyDescent="0.35">
      <c r="A950" s="20">
        <v>2055.5722500000002</v>
      </c>
      <c r="B950">
        <v>20.430409999999998</v>
      </c>
      <c r="C950">
        <v>2056.0326</v>
      </c>
      <c r="D950">
        <v>24.59064</v>
      </c>
      <c r="E950">
        <v>2055.1905000000002</v>
      </c>
      <c r="F950">
        <v>31.258310000000002</v>
      </c>
      <c r="G950">
        <v>2054.92931</v>
      </c>
      <c r="H950">
        <v>16.381989999999998</v>
      </c>
      <c r="I950">
        <v>2055.0015199999998</v>
      </c>
      <c r="J950">
        <v>12.833460000000001</v>
      </c>
      <c r="K950">
        <v>2055.35311</v>
      </c>
      <c r="L950">
        <v>23.676290000000002</v>
      </c>
      <c r="M950">
        <v>2055.4961400000002</v>
      </c>
      <c r="N950">
        <v>18.17989</v>
      </c>
      <c r="O950">
        <v>2055.8489800000002</v>
      </c>
      <c r="P950">
        <v>18.260120000000001</v>
      </c>
      <c r="Q950">
        <v>2055.0538499999998</v>
      </c>
      <c r="R950">
        <v>26.60727</v>
      </c>
    </row>
    <row r="951" spans="1:18" x14ac:dyDescent="0.35">
      <c r="A951" s="20">
        <v>2055.6278900000002</v>
      </c>
      <c r="B951">
        <v>20.4056</v>
      </c>
      <c r="C951">
        <v>2056.0833499999999</v>
      </c>
      <c r="D951">
        <v>24.549060000000001</v>
      </c>
      <c r="E951">
        <v>2055.2510299999999</v>
      </c>
      <c r="F951">
        <v>31.215319999999998</v>
      </c>
      <c r="G951">
        <v>2054.9928799999998</v>
      </c>
      <c r="H951">
        <v>16.3643</v>
      </c>
      <c r="I951">
        <v>2055.0647600000002</v>
      </c>
      <c r="J951">
        <v>12.7902</v>
      </c>
      <c r="K951">
        <v>2055.41273</v>
      </c>
      <c r="L951">
        <v>23.617930000000001</v>
      </c>
      <c r="M951">
        <v>2055.5528800000002</v>
      </c>
      <c r="N951">
        <v>18.15127</v>
      </c>
      <c r="O951">
        <v>2055.9021699999998</v>
      </c>
      <c r="P951">
        <v>18.211950000000002</v>
      </c>
      <c r="Q951">
        <v>2055.1162599999998</v>
      </c>
      <c r="R951">
        <v>26.558409999999999</v>
      </c>
    </row>
    <row r="952" spans="1:18" x14ac:dyDescent="0.35">
      <c r="A952" s="20">
        <v>2055.6835500000002</v>
      </c>
      <c r="B952">
        <v>20.38082</v>
      </c>
      <c r="C952">
        <v>2056.1340799999998</v>
      </c>
      <c r="D952">
        <v>24.507449999999999</v>
      </c>
      <c r="E952">
        <v>2055.31158</v>
      </c>
      <c r="F952">
        <v>31.172350000000002</v>
      </c>
      <c r="G952">
        <v>2055.05647</v>
      </c>
      <c r="H952">
        <v>16.34666</v>
      </c>
      <c r="I952">
        <v>2055.12799</v>
      </c>
      <c r="J952">
        <v>12.74694</v>
      </c>
      <c r="K952">
        <v>2055.4723199999999</v>
      </c>
      <c r="L952">
        <v>23.559539999999998</v>
      </c>
      <c r="M952">
        <v>2055.6096400000001</v>
      </c>
      <c r="N952">
        <v>18.122679999999999</v>
      </c>
      <c r="O952">
        <v>2055.95534</v>
      </c>
      <c r="P952">
        <v>18.16376</v>
      </c>
      <c r="Q952">
        <v>2055.17868</v>
      </c>
      <c r="R952">
        <v>26.50957</v>
      </c>
    </row>
    <row r="953" spans="1:18" x14ac:dyDescent="0.35">
      <c r="A953" s="20">
        <v>2055.7392300000001</v>
      </c>
      <c r="B953">
        <v>20.356059999999999</v>
      </c>
      <c r="C953">
        <v>2056.1847899999998</v>
      </c>
      <c r="D953">
        <v>24.465820000000001</v>
      </c>
      <c r="E953">
        <v>2055.3721500000001</v>
      </c>
      <c r="F953">
        <v>31.129390000000001</v>
      </c>
      <c r="G953">
        <v>2055.1200899999999</v>
      </c>
      <c r="H953">
        <v>16.329070000000002</v>
      </c>
      <c r="I953">
        <v>2055.1912299999999</v>
      </c>
      <c r="J953">
        <v>12.70368</v>
      </c>
      <c r="K953">
        <v>2055.53188</v>
      </c>
      <c r="L953">
        <v>23.501110000000001</v>
      </c>
      <c r="M953">
        <v>2055.6664000000001</v>
      </c>
      <c r="N953">
        <v>18.094090000000001</v>
      </c>
      <c r="O953">
        <v>2056.00848</v>
      </c>
      <c r="P953">
        <v>18.115539999999999</v>
      </c>
      <c r="Q953">
        <v>2055.2411099999999</v>
      </c>
      <c r="R953">
        <v>26.460740000000001</v>
      </c>
    </row>
    <row r="954" spans="1:18" x14ac:dyDescent="0.35">
      <c r="A954" s="20">
        <v>2055.7949199999998</v>
      </c>
      <c r="B954">
        <v>20.331320000000002</v>
      </c>
      <c r="C954">
        <v>2056.2354799999998</v>
      </c>
      <c r="D954">
        <v>24.424160000000001</v>
      </c>
      <c r="E954">
        <v>2055.4327199999998</v>
      </c>
      <c r="F954">
        <v>31.086459999999999</v>
      </c>
      <c r="G954">
        <v>2055.18372</v>
      </c>
      <c r="H954">
        <v>16.311530000000001</v>
      </c>
      <c r="I954">
        <v>2055.2544699999999</v>
      </c>
      <c r="J954">
        <v>12.660439999999999</v>
      </c>
      <c r="K954">
        <v>2055.59141</v>
      </c>
      <c r="L954">
        <v>23.44265</v>
      </c>
      <c r="M954">
        <v>2055.7231700000002</v>
      </c>
      <c r="N954">
        <v>18.065519999999999</v>
      </c>
      <c r="O954">
        <v>2056.0616</v>
      </c>
      <c r="P954">
        <v>18.06729</v>
      </c>
      <c r="Q954">
        <v>2055.3035399999999</v>
      </c>
      <c r="R954">
        <v>26.411909999999999</v>
      </c>
    </row>
    <row r="955" spans="1:18" x14ac:dyDescent="0.35">
      <c r="A955" s="20">
        <v>2055.8506200000002</v>
      </c>
      <c r="B955">
        <v>20.3066</v>
      </c>
      <c r="C955">
        <v>2056.2861499999999</v>
      </c>
      <c r="D955">
        <v>24.382490000000001</v>
      </c>
      <c r="E955">
        <v>2055.4933099999998</v>
      </c>
      <c r="F955">
        <v>31.04354</v>
      </c>
      <c r="G955">
        <v>2055.24739</v>
      </c>
      <c r="H955">
        <v>16.294039999999999</v>
      </c>
      <c r="I955">
        <v>2055.3177099999998</v>
      </c>
      <c r="J955">
        <v>12.6172</v>
      </c>
      <c r="K955">
        <v>2055.6509099999998</v>
      </c>
      <c r="L955">
        <v>23.384170000000001</v>
      </c>
      <c r="M955">
        <v>2055.7799599999998</v>
      </c>
      <c r="N955">
        <v>18.03697</v>
      </c>
      <c r="O955">
        <v>2056.1146899999999</v>
      </c>
      <c r="P955">
        <v>18.019020000000001</v>
      </c>
      <c r="Q955">
        <v>2055.36598</v>
      </c>
      <c r="R955">
        <v>26.363099999999999</v>
      </c>
    </row>
    <row r="956" spans="1:18" x14ac:dyDescent="0.35">
      <c r="A956" s="20">
        <v>2055.90634</v>
      </c>
      <c r="B956">
        <v>20.28191</v>
      </c>
      <c r="C956">
        <v>2056.3368099999998</v>
      </c>
      <c r="D956">
        <v>24.340789999999998</v>
      </c>
      <c r="E956">
        <v>2055.5539100000001</v>
      </c>
      <c r="F956">
        <v>31.000640000000001</v>
      </c>
      <c r="G956">
        <v>2055.3110700000002</v>
      </c>
      <c r="H956">
        <v>16.276589999999999</v>
      </c>
      <c r="I956">
        <v>2055.3809500000002</v>
      </c>
      <c r="J956">
        <v>12.573969999999999</v>
      </c>
      <c r="K956">
        <v>2055.71038</v>
      </c>
      <c r="L956">
        <v>23.32565</v>
      </c>
      <c r="M956">
        <v>2055.8367499999999</v>
      </c>
      <c r="N956">
        <v>18.008420000000001</v>
      </c>
      <c r="O956">
        <v>2056.1677599999998</v>
      </c>
      <c r="P956">
        <v>17.97072</v>
      </c>
      <c r="Q956">
        <v>2055.4284299999999</v>
      </c>
      <c r="R956">
        <v>26.314299999999999</v>
      </c>
    </row>
    <row r="957" spans="1:18" x14ac:dyDescent="0.35">
      <c r="A957" s="20">
        <v>2055.96207</v>
      </c>
      <c r="B957">
        <v>20.257239999999999</v>
      </c>
      <c r="C957">
        <v>2056.38744</v>
      </c>
      <c r="D957">
        <v>24.29908</v>
      </c>
      <c r="E957">
        <v>2055.6145299999998</v>
      </c>
      <c r="F957">
        <v>30.95776</v>
      </c>
      <c r="G957">
        <v>2055.3747699999999</v>
      </c>
      <c r="H957">
        <v>16.2592</v>
      </c>
      <c r="I957">
        <v>2055.4441999999999</v>
      </c>
      <c r="J957">
        <v>12.53074</v>
      </c>
      <c r="K957">
        <v>2055.76982</v>
      </c>
      <c r="L957">
        <v>23.267099999999999</v>
      </c>
      <c r="M957">
        <v>2055.8935499999998</v>
      </c>
      <c r="N957">
        <v>17.979900000000001</v>
      </c>
      <c r="O957">
        <v>2056.2208099999998</v>
      </c>
      <c r="P957">
        <v>17.9224</v>
      </c>
      <c r="Q957">
        <v>2055.4908799999998</v>
      </c>
      <c r="R957">
        <v>26.265499999999999</v>
      </c>
    </row>
    <row r="958" spans="1:18" x14ac:dyDescent="0.35">
      <c r="A958" s="20">
        <v>2056.01782</v>
      </c>
      <c r="B958">
        <v>20.232600000000001</v>
      </c>
      <c r="C958">
        <v>2056.4380500000002</v>
      </c>
      <c r="D958">
        <v>24.257339999999999</v>
      </c>
      <c r="E958">
        <v>2055.67515</v>
      </c>
      <c r="F958">
        <v>30.91489</v>
      </c>
      <c r="G958">
        <v>2055.4385000000002</v>
      </c>
      <c r="H958">
        <v>16.241849999999999</v>
      </c>
      <c r="I958">
        <v>2055.5074399999999</v>
      </c>
      <c r="J958">
        <v>12.48752</v>
      </c>
      <c r="K958">
        <v>2055.82924</v>
      </c>
      <c r="L958">
        <v>23.20853</v>
      </c>
      <c r="M958">
        <v>2055.95037</v>
      </c>
      <c r="N958">
        <v>17.95138</v>
      </c>
      <c r="O958">
        <v>2056.2738300000001</v>
      </c>
      <c r="P958">
        <v>17.87406</v>
      </c>
      <c r="Q958">
        <v>2055.5533399999999</v>
      </c>
      <c r="R958">
        <v>26.216719999999999</v>
      </c>
    </row>
    <row r="959" spans="1:18" x14ac:dyDescent="0.35">
      <c r="A959" s="20">
        <v>2056.0735800000002</v>
      </c>
      <c r="B959">
        <v>20.20797</v>
      </c>
      <c r="C959">
        <v>2056.4886499999998</v>
      </c>
      <c r="D959">
        <v>24.215589999999999</v>
      </c>
      <c r="E959">
        <v>2055.7357900000002</v>
      </c>
      <c r="F959">
        <v>30.872039999999998</v>
      </c>
      <c r="G959">
        <v>2055.50225</v>
      </c>
      <c r="H959">
        <v>16.224550000000001</v>
      </c>
      <c r="I959">
        <v>2055.57069</v>
      </c>
      <c r="J959">
        <v>12.44431</v>
      </c>
      <c r="K959">
        <v>2055.8886200000002</v>
      </c>
      <c r="L959">
        <v>23.149920000000002</v>
      </c>
      <c r="M959">
        <v>2056.0071899999998</v>
      </c>
      <c r="N959">
        <v>17.922879999999999</v>
      </c>
      <c r="O959">
        <v>2056.32683</v>
      </c>
      <c r="P959">
        <v>17.825690000000002</v>
      </c>
      <c r="Q959">
        <v>2055.6158099999998</v>
      </c>
      <c r="R959">
        <v>26.167950000000001</v>
      </c>
    </row>
    <row r="960" spans="1:18" x14ac:dyDescent="0.35">
      <c r="A960" s="20">
        <v>2056.1293599999999</v>
      </c>
      <c r="B960">
        <v>20.18337</v>
      </c>
      <c r="C960">
        <v>2056.5392299999999</v>
      </c>
      <c r="D960">
        <v>24.17381</v>
      </c>
      <c r="E960">
        <v>2055.7964400000001</v>
      </c>
      <c r="F960">
        <v>30.8292</v>
      </c>
      <c r="G960">
        <v>2055.5660200000002</v>
      </c>
      <c r="H960">
        <v>16.2073</v>
      </c>
      <c r="I960">
        <v>2055.63393</v>
      </c>
      <c r="J960">
        <v>12.4011</v>
      </c>
      <c r="K960">
        <v>2055.9479799999999</v>
      </c>
      <c r="L960">
        <v>23.091290000000001</v>
      </c>
      <c r="M960">
        <v>2056.0640199999998</v>
      </c>
      <c r="N960">
        <v>17.894390000000001</v>
      </c>
      <c r="O960">
        <v>2056.3798099999999</v>
      </c>
      <c r="P960">
        <v>17.777290000000001</v>
      </c>
      <c r="Q960">
        <v>2055.6782800000001</v>
      </c>
      <c r="R960">
        <v>26.11919</v>
      </c>
    </row>
    <row r="961" spans="1:18" x14ac:dyDescent="0.35">
      <c r="A961" s="20">
        <v>2056.1851499999998</v>
      </c>
      <c r="B961">
        <v>20.15878</v>
      </c>
      <c r="C961">
        <v>2056.58979</v>
      </c>
      <c r="D961">
        <v>24.132020000000001</v>
      </c>
      <c r="E961">
        <v>2055.8571000000002</v>
      </c>
      <c r="F961">
        <v>30.786390000000001</v>
      </c>
      <c r="G961">
        <v>2055.6298099999999</v>
      </c>
      <c r="H961">
        <v>16.190090000000001</v>
      </c>
      <c r="I961">
        <v>2055.6971800000001</v>
      </c>
      <c r="J961">
        <v>12.357900000000001</v>
      </c>
      <c r="K961">
        <v>2056.0073200000002</v>
      </c>
      <c r="L961">
        <v>23.032630000000001</v>
      </c>
      <c r="M961">
        <v>2056.12086</v>
      </c>
      <c r="N961">
        <v>17.865919999999999</v>
      </c>
      <c r="O961">
        <v>2056.4327699999999</v>
      </c>
      <c r="P961">
        <v>17.72888</v>
      </c>
      <c r="Q961">
        <v>2055.7407699999999</v>
      </c>
      <c r="R961">
        <v>26.070430000000002</v>
      </c>
    </row>
    <row r="962" spans="1:18" x14ac:dyDescent="0.35">
      <c r="A962" s="20">
        <v>2056.2409499999999</v>
      </c>
      <c r="B962">
        <v>20.134219999999999</v>
      </c>
      <c r="C962">
        <v>2056.6403300000002</v>
      </c>
      <c r="D962">
        <v>24.090209999999999</v>
      </c>
      <c r="E962">
        <v>2055.91777</v>
      </c>
      <c r="F962">
        <v>30.743590000000001</v>
      </c>
      <c r="G962">
        <v>2055.69362</v>
      </c>
      <c r="H962">
        <v>16.172920000000001</v>
      </c>
      <c r="I962">
        <v>2055.7604299999998</v>
      </c>
      <c r="J962">
        <v>12.31471</v>
      </c>
      <c r="K962">
        <v>2056.0666200000001</v>
      </c>
      <c r="L962">
        <v>22.973939999999999</v>
      </c>
      <c r="M962">
        <v>2056.1777099999999</v>
      </c>
      <c r="N962">
        <v>17.83746</v>
      </c>
      <c r="O962">
        <v>2056.4857099999999</v>
      </c>
      <c r="P962">
        <v>17.680440000000001</v>
      </c>
      <c r="Q962">
        <v>2055.8032600000001</v>
      </c>
      <c r="R962">
        <v>26.02169</v>
      </c>
    </row>
    <row r="963" spans="1:18" x14ac:dyDescent="0.35">
      <c r="A963" s="20">
        <v>2056.2967600000002</v>
      </c>
      <c r="B963">
        <v>20.109680000000001</v>
      </c>
      <c r="C963">
        <v>2056.69085</v>
      </c>
      <c r="D963">
        <v>24.048380000000002</v>
      </c>
      <c r="E963">
        <v>2055.9784500000001</v>
      </c>
      <c r="F963">
        <v>30.700800000000001</v>
      </c>
      <c r="G963">
        <v>2055.7574500000001</v>
      </c>
      <c r="H963">
        <v>16.155799999999999</v>
      </c>
      <c r="I963">
        <v>2055.82368</v>
      </c>
      <c r="J963">
        <v>12.271520000000001</v>
      </c>
      <c r="K963">
        <v>2056.1259</v>
      </c>
      <c r="L963">
        <v>22.915220000000001</v>
      </c>
      <c r="M963">
        <v>2056.2345599999999</v>
      </c>
      <c r="N963">
        <v>17.809010000000001</v>
      </c>
      <c r="O963">
        <v>2056.5386199999998</v>
      </c>
      <c r="P963">
        <v>17.631969999999999</v>
      </c>
      <c r="Q963">
        <v>2055.8657499999999</v>
      </c>
      <c r="R963">
        <v>25.972950000000001</v>
      </c>
    </row>
    <row r="964" spans="1:18" x14ac:dyDescent="0.35">
      <c r="A964" s="20">
        <v>2056.35259</v>
      </c>
      <c r="B964">
        <v>20.085159999999998</v>
      </c>
      <c r="C964">
        <v>2056.74136</v>
      </c>
      <c r="D964">
        <v>24.006530000000001</v>
      </c>
      <c r="E964">
        <v>2056.0391500000001</v>
      </c>
      <c r="F964">
        <v>30.65803</v>
      </c>
      <c r="G964">
        <v>2055.8213000000001</v>
      </c>
      <c r="H964">
        <v>16.138719999999999</v>
      </c>
      <c r="I964">
        <v>2055.8869300000001</v>
      </c>
      <c r="J964">
        <v>12.228339999999999</v>
      </c>
      <c r="K964">
        <v>2056.18516</v>
      </c>
      <c r="L964">
        <v>22.856480000000001</v>
      </c>
      <c r="M964">
        <v>2056.2914300000002</v>
      </c>
      <c r="N964">
        <v>17.780570000000001</v>
      </c>
      <c r="O964">
        <v>2056.5915199999999</v>
      </c>
      <c r="P964">
        <v>17.583490000000001</v>
      </c>
      <c r="Q964">
        <v>2055.9282499999999</v>
      </c>
      <c r="R964">
        <v>25.924230000000001</v>
      </c>
    </row>
    <row r="965" spans="1:18" x14ac:dyDescent="0.35">
      <c r="A965" s="20">
        <v>2056.40843</v>
      </c>
      <c r="B965">
        <v>20.060659999999999</v>
      </c>
      <c r="C965">
        <v>2056.7918500000001</v>
      </c>
      <c r="D965">
        <v>23.964659999999999</v>
      </c>
      <c r="E965">
        <v>2056.0998500000001</v>
      </c>
      <c r="F965">
        <v>30.615279999999998</v>
      </c>
      <c r="G965">
        <v>2055.88517</v>
      </c>
      <c r="H965">
        <v>16.121690000000001</v>
      </c>
      <c r="I965">
        <v>2055.95019</v>
      </c>
      <c r="J965">
        <v>12.18516</v>
      </c>
      <c r="K965">
        <v>2056.2443800000001</v>
      </c>
      <c r="L965">
        <v>22.797709999999999</v>
      </c>
      <c r="M965">
        <v>2056.3483000000001</v>
      </c>
      <c r="N965">
        <v>17.75215</v>
      </c>
      <c r="O965">
        <v>2056.6443899999999</v>
      </c>
      <c r="P965">
        <v>17.534980000000001</v>
      </c>
      <c r="Q965">
        <v>2055.9907600000001</v>
      </c>
      <c r="R965">
        <v>25.875509999999998</v>
      </c>
    </row>
    <row r="966" spans="1:18" x14ac:dyDescent="0.35">
      <c r="A966" s="20">
        <v>2056.4642899999999</v>
      </c>
      <c r="B966">
        <v>20.036169999999998</v>
      </c>
      <c r="C966">
        <v>2056.8423299999999</v>
      </c>
      <c r="D966">
        <v>23.92277</v>
      </c>
      <c r="E966">
        <v>2056.16057</v>
      </c>
      <c r="F966">
        <v>30.57254</v>
      </c>
      <c r="G966">
        <v>2055.9490599999999</v>
      </c>
      <c r="H966">
        <v>16.104700000000001</v>
      </c>
      <c r="I966">
        <v>2056.0134400000002</v>
      </c>
      <c r="J966">
        <v>12.14199</v>
      </c>
      <c r="K966">
        <v>2056.30359</v>
      </c>
      <c r="L966">
        <v>22.738910000000001</v>
      </c>
      <c r="M966">
        <v>2056.4051899999999</v>
      </c>
      <c r="N966">
        <v>17.723739999999999</v>
      </c>
      <c r="O966">
        <v>2056.6972500000002</v>
      </c>
      <c r="P966">
        <v>17.486450000000001</v>
      </c>
      <c r="Q966">
        <v>2056.0532699999999</v>
      </c>
      <c r="R966">
        <v>25.826799999999999</v>
      </c>
    </row>
    <row r="967" spans="1:18" x14ac:dyDescent="0.35">
      <c r="A967" s="20">
        <v>2056.52016</v>
      </c>
      <c r="B967">
        <v>20.011710000000001</v>
      </c>
      <c r="C967">
        <v>2056.8927800000001</v>
      </c>
      <c r="D967">
        <v>23.880870000000002</v>
      </c>
      <c r="E967">
        <v>2056.22129</v>
      </c>
      <c r="F967">
        <v>30.529810000000001</v>
      </c>
      <c r="G967">
        <v>2056.0129700000002</v>
      </c>
      <c r="H967">
        <v>16.08774</v>
      </c>
      <c r="I967">
        <v>2056.0767000000001</v>
      </c>
      <c r="J967">
        <v>12.09883</v>
      </c>
      <c r="K967">
        <v>2056.3627700000002</v>
      </c>
      <c r="L967">
        <v>22.68009</v>
      </c>
      <c r="M967">
        <v>2056.4620799999998</v>
      </c>
      <c r="N967">
        <v>17.695340000000002</v>
      </c>
      <c r="O967">
        <v>2056.7500799999998</v>
      </c>
      <c r="P967">
        <v>17.437899999999999</v>
      </c>
      <c r="Q967">
        <v>2056.1157899999998</v>
      </c>
      <c r="R967">
        <v>25.778099999999998</v>
      </c>
    </row>
    <row r="968" spans="1:18" x14ac:dyDescent="0.35">
      <c r="A968" s="20">
        <v>2056.5760300000002</v>
      </c>
      <c r="B968">
        <v>19.987269999999999</v>
      </c>
      <c r="C968">
        <v>2056.9432299999999</v>
      </c>
      <c r="D968">
        <v>23.838940000000001</v>
      </c>
      <c r="E968">
        <v>2056.2820299999998</v>
      </c>
      <c r="F968">
        <v>30.487100000000002</v>
      </c>
      <c r="G968">
        <v>2056.0769</v>
      </c>
      <c r="H968">
        <v>16.070830000000001</v>
      </c>
      <c r="I968">
        <v>2056.1399500000002</v>
      </c>
      <c r="J968">
        <v>12.055669999999999</v>
      </c>
      <c r="K968">
        <v>2056.4219199999998</v>
      </c>
      <c r="L968">
        <v>22.62124</v>
      </c>
      <c r="M968">
        <v>2056.5189799999998</v>
      </c>
      <c r="N968">
        <v>17.66695</v>
      </c>
      <c r="O968">
        <v>2056.8028899999999</v>
      </c>
      <c r="P968">
        <v>17.389330000000001</v>
      </c>
      <c r="Q968">
        <v>2056.17832</v>
      </c>
      <c r="R968">
        <v>25.729410000000001</v>
      </c>
    </row>
    <row r="969" spans="1:18" x14ac:dyDescent="0.35">
      <c r="A969" s="20">
        <v>2056.63193</v>
      </c>
      <c r="B969">
        <v>19.96284</v>
      </c>
      <c r="C969">
        <v>2056.9936499999999</v>
      </c>
      <c r="D969">
        <v>23.79701</v>
      </c>
      <c r="E969">
        <v>2056.3427799999999</v>
      </c>
      <c r="F969">
        <v>30.444400000000002</v>
      </c>
      <c r="G969">
        <v>2056.1408499999998</v>
      </c>
      <c r="H969">
        <v>16.05396</v>
      </c>
      <c r="I969">
        <v>2056.2032100000001</v>
      </c>
      <c r="J969">
        <v>12.012510000000001</v>
      </c>
      <c r="K969">
        <v>2056.4810499999999</v>
      </c>
      <c r="L969">
        <v>22.562370000000001</v>
      </c>
      <c r="M969">
        <v>2056.5758900000001</v>
      </c>
      <c r="N969">
        <v>17.638570000000001</v>
      </c>
      <c r="O969">
        <v>2056.8556899999999</v>
      </c>
      <c r="P969">
        <v>17.340730000000001</v>
      </c>
      <c r="Q969">
        <v>2056.2408500000001</v>
      </c>
      <c r="R969">
        <v>25.680730000000001</v>
      </c>
    </row>
    <row r="970" spans="1:18" x14ac:dyDescent="0.35">
      <c r="A970" s="20">
        <v>2056.6878299999998</v>
      </c>
      <c r="B970">
        <v>19.93844</v>
      </c>
      <c r="C970">
        <v>2057.0440600000002</v>
      </c>
      <c r="D970">
        <v>23.755050000000001</v>
      </c>
      <c r="E970">
        <v>2056.40353</v>
      </c>
      <c r="F970">
        <v>30.401720000000001</v>
      </c>
      <c r="G970">
        <v>2056.2048100000002</v>
      </c>
      <c r="H970">
        <v>16.037130000000001</v>
      </c>
      <c r="I970">
        <v>2056.26647</v>
      </c>
      <c r="J970">
        <v>11.96937</v>
      </c>
      <c r="K970">
        <v>2056.54016</v>
      </c>
      <c r="L970">
        <v>22.50347</v>
      </c>
      <c r="M970">
        <v>2056.6327999999999</v>
      </c>
      <c r="N970">
        <v>17.610209999999999</v>
      </c>
      <c r="O970">
        <v>2056.9084600000001</v>
      </c>
      <c r="P970">
        <v>17.292120000000001</v>
      </c>
      <c r="Q970">
        <v>2056.30339</v>
      </c>
      <c r="R970">
        <v>25.632059999999999</v>
      </c>
    </row>
    <row r="971" spans="1:18" x14ac:dyDescent="0.35">
      <c r="A971" s="20">
        <v>2056.7437399999999</v>
      </c>
      <c r="B971">
        <v>19.91405</v>
      </c>
      <c r="C971">
        <v>2057.0944599999998</v>
      </c>
      <c r="D971">
        <v>23.713080000000001</v>
      </c>
      <c r="E971">
        <v>2056.4643000000001</v>
      </c>
      <c r="F971">
        <v>30.35905</v>
      </c>
      <c r="G971">
        <v>2056.2687900000001</v>
      </c>
      <c r="H971">
        <v>16.020330000000001</v>
      </c>
      <c r="I971">
        <v>2056.3297299999999</v>
      </c>
      <c r="J971">
        <v>11.926220000000001</v>
      </c>
      <c r="K971">
        <v>2056.59924</v>
      </c>
      <c r="L971">
        <v>22.44455</v>
      </c>
      <c r="M971">
        <v>2056.6897199999999</v>
      </c>
      <c r="N971">
        <v>17.581849999999999</v>
      </c>
      <c r="O971">
        <v>2056.9612200000001</v>
      </c>
      <c r="P971">
        <v>17.243490000000001</v>
      </c>
      <c r="Q971">
        <v>2056.3659299999999</v>
      </c>
      <c r="R971">
        <v>25.583390000000001</v>
      </c>
    </row>
    <row r="972" spans="1:18" x14ac:dyDescent="0.35">
      <c r="A972" s="20">
        <v>2056.7996699999999</v>
      </c>
      <c r="B972">
        <v>19.889679999999998</v>
      </c>
      <c r="C972">
        <v>2057.1448399999999</v>
      </c>
      <c r="D972">
        <v>23.67109</v>
      </c>
      <c r="E972">
        <v>2056.5250799999999</v>
      </c>
      <c r="F972">
        <v>30.316400000000002</v>
      </c>
      <c r="G972">
        <v>2056.3327899999999</v>
      </c>
      <c r="H972">
        <v>16.003579999999999</v>
      </c>
      <c r="I972">
        <v>2056.3929899999998</v>
      </c>
      <c r="J972">
        <v>11.883089999999999</v>
      </c>
      <c r="K972">
        <v>2056.6583000000001</v>
      </c>
      <c r="L972">
        <v>22.38561</v>
      </c>
      <c r="M972">
        <v>2056.74665</v>
      </c>
      <c r="N972">
        <v>17.553509999999999</v>
      </c>
      <c r="O972">
        <v>2057.0139600000002</v>
      </c>
      <c r="P972">
        <v>17.19483</v>
      </c>
      <c r="Q972">
        <v>2056.42848</v>
      </c>
      <c r="R972">
        <v>25.53473</v>
      </c>
    </row>
    <row r="973" spans="1:18" x14ac:dyDescent="0.35">
      <c r="A973" s="20">
        <v>2056.8556100000001</v>
      </c>
      <c r="B973">
        <v>19.865320000000001</v>
      </c>
      <c r="C973">
        <v>2057.1952000000001</v>
      </c>
      <c r="D973">
        <v>23.629090000000001</v>
      </c>
      <c r="E973">
        <v>2056.5858600000001</v>
      </c>
      <c r="F973">
        <v>30.273759999999999</v>
      </c>
      <c r="G973">
        <v>2056.3968100000002</v>
      </c>
      <c r="H973">
        <v>15.98686</v>
      </c>
      <c r="I973">
        <v>2056.4562500000002</v>
      </c>
      <c r="J973">
        <v>11.83995</v>
      </c>
      <c r="K973">
        <v>2056.7173400000001</v>
      </c>
      <c r="L973">
        <v>22.326640000000001</v>
      </c>
      <c r="M973">
        <v>2056.80359</v>
      </c>
      <c r="N973">
        <v>17.525179999999999</v>
      </c>
      <c r="O973">
        <v>2057.0666799999999</v>
      </c>
      <c r="P973">
        <v>17.146159999999998</v>
      </c>
      <c r="Q973">
        <v>2056.4910399999999</v>
      </c>
      <c r="R973">
        <v>25.486080000000001</v>
      </c>
    </row>
    <row r="974" spans="1:18" x14ac:dyDescent="0.35">
      <c r="A974" s="20">
        <v>2056.91156</v>
      </c>
      <c r="B974">
        <v>19.840990000000001</v>
      </c>
      <c r="C974">
        <v>2057.2455500000001</v>
      </c>
      <c r="D974">
        <v>23.587070000000001</v>
      </c>
      <c r="E974">
        <v>2056.6466599999999</v>
      </c>
      <c r="F974">
        <v>30.23113</v>
      </c>
      <c r="G974">
        <v>2056.4608499999999</v>
      </c>
      <c r="H974">
        <v>15.970179999999999</v>
      </c>
      <c r="I974">
        <v>2056.5195100000001</v>
      </c>
      <c r="J974">
        <v>11.79683</v>
      </c>
      <c r="K974">
        <v>2056.7763599999998</v>
      </c>
      <c r="L974">
        <v>22.26765</v>
      </c>
      <c r="M974">
        <v>2056.8605400000001</v>
      </c>
      <c r="N974">
        <v>17.496860000000002</v>
      </c>
      <c r="O974">
        <v>2057.1193800000001</v>
      </c>
      <c r="P974">
        <v>17.097470000000001</v>
      </c>
      <c r="Q974">
        <v>2056.5536000000002</v>
      </c>
      <c r="R974">
        <v>25.437439999999999</v>
      </c>
    </row>
    <row r="975" spans="1:18" x14ac:dyDescent="0.35">
      <c r="A975" s="20">
        <v>2056.9675099999999</v>
      </c>
      <c r="B975">
        <v>19.816669999999998</v>
      </c>
      <c r="C975">
        <v>2057.2958899999999</v>
      </c>
      <c r="D975">
        <v>23.545030000000001</v>
      </c>
      <c r="E975">
        <v>2056.7074699999998</v>
      </c>
      <c r="F975">
        <v>30.18852</v>
      </c>
      <c r="G975">
        <v>2056.5248999999999</v>
      </c>
      <c r="H975">
        <v>15.953530000000001</v>
      </c>
      <c r="I975">
        <v>2056.5827800000002</v>
      </c>
      <c r="J975">
        <v>11.7537</v>
      </c>
      <c r="K975">
        <v>2056.83536</v>
      </c>
      <c r="L975">
        <v>22.208639999999999</v>
      </c>
      <c r="M975">
        <v>2056.9174899999998</v>
      </c>
      <c r="N975">
        <v>17.46855</v>
      </c>
      <c r="O975">
        <v>2057.1720700000001</v>
      </c>
      <c r="P975">
        <v>17.048760000000001</v>
      </c>
      <c r="Q975">
        <v>2056.61616</v>
      </c>
      <c r="R975">
        <v>25.388809999999999</v>
      </c>
    </row>
    <row r="976" spans="1:18" x14ac:dyDescent="0.35">
      <c r="A976" s="20">
        <v>2057.0234799999998</v>
      </c>
      <c r="B976">
        <v>19.792369999999998</v>
      </c>
      <c r="C976">
        <v>2057.3462100000002</v>
      </c>
      <c r="D976">
        <v>23.502980000000001</v>
      </c>
      <c r="E976">
        <v>2056.7682799999998</v>
      </c>
      <c r="F976">
        <v>30.145910000000001</v>
      </c>
      <c r="G976">
        <v>2056.58896</v>
      </c>
      <c r="H976">
        <v>15.936920000000001</v>
      </c>
      <c r="I976">
        <v>2056.6460400000001</v>
      </c>
      <c r="J976">
        <v>11.71059</v>
      </c>
      <c r="K976">
        <v>2056.8943300000001</v>
      </c>
      <c r="L976">
        <v>22.149609999999999</v>
      </c>
      <c r="M976">
        <v>2056.9744500000002</v>
      </c>
      <c r="N976">
        <v>17.440249999999999</v>
      </c>
      <c r="O976">
        <v>2057.2247400000001</v>
      </c>
      <c r="P976">
        <v>17.000029999999999</v>
      </c>
      <c r="Q976">
        <v>2056.6787399999998</v>
      </c>
      <c r="R976">
        <v>25.34018</v>
      </c>
    </row>
    <row r="977" spans="1:18" x14ac:dyDescent="0.35">
      <c r="A977" s="20">
        <v>2057.0794700000001</v>
      </c>
      <c r="B977">
        <v>19.768080000000001</v>
      </c>
      <c r="C977">
        <v>2057.3965199999998</v>
      </c>
      <c r="D977">
        <v>23.460909999999998</v>
      </c>
      <c r="E977">
        <v>2056.8290999999999</v>
      </c>
      <c r="F977">
        <v>30.10332</v>
      </c>
      <c r="G977">
        <v>2056.6530499999999</v>
      </c>
      <c r="H977">
        <v>15.920349999999999</v>
      </c>
      <c r="I977">
        <v>2056.7093100000002</v>
      </c>
      <c r="J977">
        <v>11.66747</v>
      </c>
      <c r="K977">
        <v>2056.9532800000002</v>
      </c>
      <c r="L977">
        <v>22.09055</v>
      </c>
      <c r="M977">
        <v>2057.0314199999998</v>
      </c>
      <c r="N977">
        <v>17.411950000000001</v>
      </c>
      <c r="O977">
        <v>2057.2773900000002</v>
      </c>
      <c r="P977">
        <v>16.951280000000001</v>
      </c>
      <c r="Q977">
        <v>2056.7413099999999</v>
      </c>
      <c r="R977">
        <v>25.29156</v>
      </c>
    </row>
    <row r="978" spans="1:18" x14ac:dyDescent="0.35">
      <c r="A978" s="20">
        <v>2057.13546</v>
      </c>
      <c r="B978">
        <v>19.74381</v>
      </c>
      <c r="C978">
        <v>2057.4468099999999</v>
      </c>
      <c r="D978">
        <v>23.41883</v>
      </c>
      <c r="E978">
        <v>2056.8899299999998</v>
      </c>
      <c r="F978">
        <v>30.060749999999999</v>
      </c>
      <c r="G978">
        <v>2056.7171499999999</v>
      </c>
      <c r="H978">
        <v>15.9038</v>
      </c>
      <c r="I978">
        <v>2056.7725799999998</v>
      </c>
      <c r="J978">
        <v>11.624370000000001</v>
      </c>
      <c r="K978">
        <v>2057.0122200000001</v>
      </c>
      <c r="L978">
        <v>22.031469999999999</v>
      </c>
      <c r="M978">
        <v>2057.0883899999999</v>
      </c>
      <c r="N978">
        <v>17.383669999999999</v>
      </c>
      <c r="O978">
        <v>2057.3300199999999</v>
      </c>
      <c r="P978">
        <v>16.902519999999999</v>
      </c>
      <c r="Q978">
        <v>2056.8038900000001</v>
      </c>
      <c r="R978">
        <v>25.24295</v>
      </c>
    </row>
    <row r="979" spans="1:18" x14ac:dyDescent="0.35">
      <c r="A979" s="20">
        <v>2057.19146</v>
      </c>
      <c r="B979">
        <v>19.719560000000001</v>
      </c>
      <c r="C979">
        <v>2057.4970899999998</v>
      </c>
      <c r="D979">
        <v>23.376740000000002</v>
      </c>
      <c r="E979">
        <v>2056.9507699999999</v>
      </c>
      <c r="F979">
        <v>30.018180000000001</v>
      </c>
      <c r="G979">
        <v>2056.7812600000002</v>
      </c>
      <c r="H979">
        <v>15.8873</v>
      </c>
      <c r="I979">
        <v>2056.8358400000002</v>
      </c>
      <c r="J979">
        <v>11.58126</v>
      </c>
      <c r="K979">
        <v>2057.0711299999998</v>
      </c>
      <c r="L979">
        <v>21.972380000000001</v>
      </c>
      <c r="M979">
        <v>2057.1453700000002</v>
      </c>
      <c r="N979">
        <v>17.355399999999999</v>
      </c>
      <c r="O979">
        <v>2057.3826399999998</v>
      </c>
      <c r="P979">
        <v>16.853739999999998</v>
      </c>
      <c r="Q979">
        <v>2056.8664800000001</v>
      </c>
      <c r="R979">
        <v>25.19434</v>
      </c>
    </row>
    <row r="980" spans="1:18" x14ac:dyDescent="0.35">
      <c r="A980" s="20">
        <v>2057.2474699999998</v>
      </c>
      <c r="B980">
        <v>19.695319999999999</v>
      </c>
      <c r="C980">
        <v>2057.54736</v>
      </c>
      <c r="D980">
        <v>23.334630000000001</v>
      </c>
      <c r="E980">
        <v>2057.0116200000002</v>
      </c>
      <c r="F980">
        <v>29.975629999999999</v>
      </c>
      <c r="G980">
        <v>2056.84539</v>
      </c>
      <c r="H980">
        <v>15.87082</v>
      </c>
      <c r="I980">
        <v>2056.8991099999998</v>
      </c>
      <c r="J980">
        <v>11.53816</v>
      </c>
      <c r="K980">
        <v>2057.1300299999998</v>
      </c>
      <c r="L980">
        <v>21.913260000000001</v>
      </c>
      <c r="M980">
        <v>2057.2023600000002</v>
      </c>
      <c r="N980">
        <v>17.32714</v>
      </c>
      <c r="O980">
        <v>2057.43525</v>
      </c>
      <c r="P980">
        <v>16.804939999999998</v>
      </c>
      <c r="Q980">
        <v>2056.9290700000001</v>
      </c>
      <c r="R980">
        <v>25.14574</v>
      </c>
    </row>
    <row r="981" spans="1:18" x14ac:dyDescent="0.35">
      <c r="A981" s="20">
        <v>2057.3034899999998</v>
      </c>
      <c r="B981">
        <v>19.67109</v>
      </c>
      <c r="C981">
        <v>2057.59762</v>
      </c>
      <c r="D981">
        <v>23.29251</v>
      </c>
      <c r="E981">
        <v>2057.0724799999998</v>
      </c>
      <c r="F981">
        <v>29.93308</v>
      </c>
      <c r="G981">
        <v>2056.9095400000001</v>
      </c>
      <c r="H981">
        <v>15.854380000000001</v>
      </c>
      <c r="I981">
        <v>2056.9623799999999</v>
      </c>
      <c r="J981">
        <v>11.49507</v>
      </c>
      <c r="K981">
        <v>2057.1889000000001</v>
      </c>
      <c r="L981">
        <v>21.854120000000002</v>
      </c>
      <c r="M981">
        <v>2057.2593499999998</v>
      </c>
      <c r="N981">
        <v>17.29889</v>
      </c>
      <c r="O981">
        <v>2057.48783</v>
      </c>
      <c r="P981">
        <v>16.756119999999999</v>
      </c>
      <c r="Q981">
        <v>2056.9916699999999</v>
      </c>
      <c r="R981">
        <v>25.097149999999999</v>
      </c>
    </row>
    <row r="982" spans="1:18" x14ac:dyDescent="0.35">
      <c r="A982" s="20">
        <v>2057.35952</v>
      </c>
      <c r="B982">
        <v>19.646879999999999</v>
      </c>
      <c r="C982">
        <v>2057.64786</v>
      </c>
      <c r="D982">
        <v>23.25038</v>
      </c>
      <c r="E982">
        <v>2057.1333500000001</v>
      </c>
      <c r="F982">
        <v>29.890550000000001</v>
      </c>
      <c r="G982">
        <v>2056.9737</v>
      </c>
      <c r="H982">
        <v>15.83797</v>
      </c>
      <c r="I982">
        <v>2057.02565</v>
      </c>
      <c r="J982">
        <v>11.451980000000001</v>
      </c>
      <c r="K982">
        <v>2057.2477600000002</v>
      </c>
      <c r="L982">
        <v>21.79496</v>
      </c>
      <c r="M982">
        <v>2057.3163500000001</v>
      </c>
      <c r="N982">
        <v>17.27065</v>
      </c>
      <c r="O982">
        <v>2057.5404100000001</v>
      </c>
      <c r="P982">
        <v>16.70729</v>
      </c>
      <c r="Q982">
        <v>2057.0542700000001</v>
      </c>
      <c r="R982">
        <v>25.048570000000002</v>
      </c>
    </row>
    <row r="983" spans="1:18" x14ac:dyDescent="0.35">
      <c r="A983" s="20">
        <v>2057.4155599999999</v>
      </c>
      <c r="B983">
        <v>19.622689999999999</v>
      </c>
      <c r="C983">
        <v>2057.6980899999999</v>
      </c>
      <c r="D983">
        <v>23.20823</v>
      </c>
      <c r="E983">
        <v>2057.1942199999999</v>
      </c>
      <c r="F983">
        <v>29.848030000000001</v>
      </c>
      <c r="G983">
        <v>2057.0378700000001</v>
      </c>
      <c r="H983">
        <v>15.821580000000001</v>
      </c>
      <c r="I983">
        <v>2057.0889200000001</v>
      </c>
      <c r="J983">
        <v>11.408899999999999</v>
      </c>
      <c r="K983">
        <v>2057.3065900000001</v>
      </c>
      <c r="L983">
        <v>21.735790000000001</v>
      </c>
      <c r="M983">
        <v>2057.3733499999998</v>
      </c>
      <c r="N983">
        <v>17.24241</v>
      </c>
      <c r="O983">
        <v>2057.5929599999999</v>
      </c>
      <c r="P983">
        <v>16.658439999999999</v>
      </c>
      <c r="Q983">
        <v>2057.1168699999998</v>
      </c>
      <c r="R983">
        <v>24.99999</v>
      </c>
    </row>
    <row r="984" spans="1:18" x14ac:dyDescent="0.35">
      <c r="A984" s="20">
        <v>2057.4716100000001</v>
      </c>
      <c r="B984">
        <v>19.598510000000001</v>
      </c>
      <c r="C984">
        <v>2057.7483099999999</v>
      </c>
      <c r="D984">
        <v>23.166060000000002</v>
      </c>
      <c r="E984">
        <v>2057.2550999999999</v>
      </c>
      <c r="F984">
        <v>29.805520000000001</v>
      </c>
      <c r="G984">
        <v>2057.1020600000002</v>
      </c>
      <c r="H984">
        <v>15.80523</v>
      </c>
      <c r="I984">
        <v>2057.1522</v>
      </c>
      <c r="J984">
        <v>11.36581</v>
      </c>
      <c r="K984">
        <v>2057.3654099999999</v>
      </c>
      <c r="L984">
        <v>21.676590000000001</v>
      </c>
      <c r="M984">
        <v>2057.43037</v>
      </c>
      <c r="N984">
        <v>17.214189999999999</v>
      </c>
      <c r="O984">
        <v>2057.6455099999998</v>
      </c>
      <c r="P984">
        <v>16.609580000000001</v>
      </c>
      <c r="Q984">
        <v>2057.1794799999998</v>
      </c>
      <c r="R984">
        <v>24.951409999999999</v>
      </c>
    </row>
    <row r="985" spans="1:18" x14ac:dyDescent="0.35">
      <c r="A985" s="20">
        <v>2057.5276600000002</v>
      </c>
      <c r="B985">
        <v>19.574339999999999</v>
      </c>
      <c r="C985">
        <v>2057.7985199999998</v>
      </c>
      <c r="D985">
        <v>23.123889999999999</v>
      </c>
      <c r="E985">
        <v>2057.3159900000001</v>
      </c>
      <c r="F985">
        <v>29.763030000000001</v>
      </c>
      <c r="G985">
        <v>2057.16626</v>
      </c>
      <c r="H985">
        <v>15.78891</v>
      </c>
      <c r="I985">
        <v>2057.2154700000001</v>
      </c>
      <c r="J985">
        <v>11.32274</v>
      </c>
      <c r="K985">
        <v>2057.4242100000001</v>
      </c>
      <c r="L985">
        <v>21.617380000000001</v>
      </c>
      <c r="M985">
        <v>2057.48738</v>
      </c>
      <c r="N985">
        <v>17.185970000000001</v>
      </c>
      <c r="O985">
        <v>2057.6980400000002</v>
      </c>
      <c r="P985">
        <v>16.560700000000001</v>
      </c>
      <c r="Q985">
        <v>2057.2420999999999</v>
      </c>
      <c r="R985">
        <v>24.902850000000001</v>
      </c>
    </row>
    <row r="986" spans="1:18" x14ac:dyDescent="0.35">
      <c r="A986" s="20">
        <v>2057.5837299999998</v>
      </c>
      <c r="B986">
        <v>19.550190000000001</v>
      </c>
      <c r="C986">
        <v>2057.8487100000002</v>
      </c>
      <c r="D986">
        <v>23.081700000000001</v>
      </c>
      <c r="E986">
        <v>2057.3768799999998</v>
      </c>
      <c r="F986">
        <v>29.72054</v>
      </c>
      <c r="G986">
        <v>2057.23047</v>
      </c>
      <c r="H986">
        <v>15.77262</v>
      </c>
      <c r="I986">
        <v>2057.2787400000002</v>
      </c>
      <c r="J986">
        <v>11.27966</v>
      </c>
      <c r="K986">
        <v>2057.4830000000002</v>
      </c>
      <c r="L986">
        <v>21.558140000000002</v>
      </c>
      <c r="M986">
        <v>2057.54441</v>
      </c>
      <c r="N986">
        <v>17.15776</v>
      </c>
      <c r="O986">
        <v>2057.7505500000002</v>
      </c>
      <c r="P986">
        <v>16.511800000000001</v>
      </c>
      <c r="Q986">
        <v>2057.3047200000001</v>
      </c>
      <c r="R986">
        <v>24.854289999999999</v>
      </c>
    </row>
    <row r="987" spans="1:18" x14ac:dyDescent="0.35">
      <c r="A987" s="20">
        <v>2057.6397999999999</v>
      </c>
      <c r="B987">
        <v>19.526050000000001</v>
      </c>
      <c r="C987">
        <v>2057.8989000000001</v>
      </c>
      <c r="D987">
        <v>23.03951</v>
      </c>
      <c r="E987">
        <v>2057.4377899999999</v>
      </c>
      <c r="F987">
        <v>29.678059999999999</v>
      </c>
      <c r="G987">
        <v>2057.2946999999999</v>
      </c>
      <c r="H987">
        <v>15.756360000000001</v>
      </c>
      <c r="I987">
        <v>2057.34202</v>
      </c>
      <c r="J987">
        <v>11.23659</v>
      </c>
      <c r="K987">
        <v>2057.5417699999998</v>
      </c>
      <c r="L987">
        <v>21.498889999999999</v>
      </c>
      <c r="M987">
        <v>2057.6014399999999</v>
      </c>
      <c r="N987">
        <v>17.129560000000001</v>
      </c>
      <c r="O987">
        <v>2057.80305</v>
      </c>
      <c r="P987">
        <v>16.462890000000002</v>
      </c>
      <c r="Q987">
        <v>2057.3673399999998</v>
      </c>
      <c r="R987">
        <v>24.805730000000001</v>
      </c>
    </row>
    <row r="988" spans="1:18" x14ac:dyDescent="0.35">
      <c r="A988" s="20">
        <v>2057.69589</v>
      </c>
      <c r="B988">
        <v>19.501919999999998</v>
      </c>
      <c r="C988">
        <v>2057.9490700000001</v>
      </c>
      <c r="D988">
        <v>22.997299999999999</v>
      </c>
      <c r="E988">
        <v>2057.4987000000001</v>
      </c>
      <c r="F988">
        <v>29.635590000000001</v>
      </c>
      <c r="G988">
        <v>2057.3589400000001</v>
      </c>
      <c r="H988">
        <v>15.740119999999999</v>
      </c>
      <c r="I988">
        <v>2057.4052900000002</v>
      </c>
      <c r="J988">
        <v>11.193530000000001</v>
      </c>
      <c r="K988">
        <v>2057.60052</v>
      </c>
      <c r="L988">
        <v>21.439630000000001</v>
      </c>
      <c r="M988">
        <v>2057.6584699999999</v>
      </c>
      <c r="N988">
        <v>17.101369999999999</v>
      </c>
      <c r="O988">
        <v>2057.85554</v>
      </c>
      <c r="P988">
        <v>16.413969999999999</v>
      </c>
      <c r="Q988">
        <v>2057.4299700000001</v>
      </c>
      <c r="R988">
        <v>24.757190000000001</v>
      </c>
    </row>
    <row r="989" spans="1:18" x14ac:dyDescent="0.35">
      <c r="A989" s="20">
        <v>2057.75198</v>
      </c>
      <c r="B989">
        <v>19.477799999999998</v>
      </c>
      <c r="C989">
        <v>2057.9992299999999</v>
      </c>
      <c r="D989">
        <v>22.955069999999999</v>
      </c>
      <c r="E989">
        <v>2057.5596099999998</v>
      </c>
      <c r="F989">
        <v>29.593129999999999</v>
      </c>
      <c r="G989">
        <v>2057.42319</v>
      </c>
      <c r="H989">
        <v>15.72391</v>
      </c>
      <c r="I989">
        <v>2057.46857</v>
      </c>
      <c r="J989">
        <v>11.15047</v>
      </c>
      <c r="K989">
        <v>2057.6592500000002</v>
      </c>
      <c r="L989">
        <v>21.38034</v>
      </c>
      <c r="M989">
        <v>2057.71551</v>
      </c>
      <c r="N989">
        <v>17.073180000000001</v>
      </c>
      <c r="O989">
        <v>2057.9080199999999</v>
      </c>
      <c r="P989">
        <v>16.365030000000001</v>
      </c>
      <c r="Q989">
        <v>2057.4926</v>
      </c>
      <c r="R989">
        <v>24.708639999999999</v>
      </c>
    </row>
    <row r="990" spans="1:18" x14ac:dyDescent="0.35">
      <c r="A990" s="20">
        <v>2057.8080799999998</v>
      </c>
      <c r="B990">
        <v>19.453700000000001</v>
      </c>
      <c r="C990">
        <v>2058.0493900000001</v>
      </c>
      <c r="D990">
        <v>22.912839999999999</v>
      </c>
      <c r="E990">
        <v>2057.6205399999999</v>
      </c>
      <c r="F990">
        <v>29.55068</v>
      </c>
      <c r="G990">
        <v>2057.4874599999998</v>
      </c>
      <c r="H990">
        <v>15.70772</v>
      </c>
      <c r="I990">
        <v>2057.5318400000001</v>
      </c>
      <c r="J990">
        <v>11.10741</v>
      </c>
      <c r="K990">
        <v>2057.7179700000002</v>
      </c>
      <c r="L990">
        <v>21.32105</v>
      </c>
      <c r="M990">
        <v>2057.7725500000001</v>
      </c>
      <c r="N990">
        <v>17.045010000000001</v>
      </c>
      <c r="O990">
        <v>2057.9604800000002</v>
      </c>
      <c r="P990">
        <v>16.316079999999999</v>
      </c>
      <c r="Q990">
        <v>2057.5552299999999</v>
      </c>
      <c r="R990">
        <v>24.66011</v>
      </c>
    </row>
    <row r="991" spans="1:18" x14ac:dyDescent="0.35">
      <c r="A991" s="20">
        <v>2057.86418</v>
      </c>
      <c r="B991">
        <v>19.42961</v>
      </c>
      <c r="C991">
        <v>2058.09953</v>
      </c>
      <c r="D991">
        <v>22.8706</v>
      </c>
      <c r="E991">
        <v>2057.68147</v>
      </c>
      <c r="F991">
        <v>29.508240000000001</v>
      </c>
      <c r="G991">
        <v>2057.5517300000001</v>
      </c>
      <c r="H991">
        <v>15.69157</v>
      </c>
      <c r="I991">
        <v>2057.59512</v>
      </c>
      <c r="J991">
        <v>11.064349999999999</v>
      </c>
      <c r="K991">
        <v>2057.7766799999999</v>
      </c>
      <c r="L991">
        <v>21.26173</v>
      </c>
      <c r="M991">
        <v>2057.8296</v>
      </c>
      <c r="N991">
        <v>17.016839999999998</v>
      </c>
      <c r="O991">
        <v>2058.0129299999999</v>
      </c>
      <c r="P991">
        <v>16.267119999999998</v>
      </c>
      <c r="Q991">
        <v>2057.61787</v>
      </c>
      <c r="R991">
        <v>24.61157</v>
      </c>
    </row>
    <row r="992" spans="1:18" x14ac:dyDescent="0.35">
      <c r="A992" s="20">
        <v>2057.9203000000002</v>
      </c>
      <c r="B992">
        <v>19.405529999999999</v>
      </c>
      <c r="C992">
        <v>2058.14966</v>
      </c>
      <c r="D992">
        <v>22.828340000000001</v>
      </c>
      <c r="E992">
        <v>2057.7424000000001</v>
      </c>
      <c r="F992">
        <v>29.465810000000001</v>
      </c>
      <c r="G992">
        <v>2057.6160199999999</v>
      </c>
      <c r="H992">
        <v>15.67543</v>
      </c>
      <c r="I992">
        <v>2057.6583999999998</v>
      </c>
      <c r="J992">
        <v>11.0213</v>
      </c>
      <c r="K992">
        <v>2057.8353699999998</v>
      </c>
      <c r="L992">
        <v>21.202400000000001</v>
      </c>
      <c r="M992">
        <v>2057.8866600000001</v>
      </c>
      <c r="N992">
        <v>16.988669999999999</v>
      </c>
      <c r="O992">
        <v>2058.0653699999998</v>
      </c>
      <c r="P992">
        <v>16.218139999999998</v>
      </c>
      <c r="Q992">
        <v>2057.6805100000001</v>
      </c>
      <c r="R992">
        <v>24.56305</v>
      </c>
    </row>
    <row r="993" spans="1:18" x14ac:dyDescent="0.35">
      <c r="A993" s="20">
        <v>2057.97642</v>
      </c>
      <c r="B993">
        <v>19.381460000000001</v>
      </c>
      <c r="C993">
        <v>2058.1997900000001</v>
      </c>
      <c r="D993">
        <v>22.786079999999998</v>
      </c>
      <c r="E993">
        <v>2057.8033399999999</v>
      </c>
      <c r="F993">
        <v>29.423390000000001</v>
      </c>
      <c r="G993">
        <v>2057.6803199999999</v>
      </c>
      <c r="H993">
        <v>15.659319999999999</v>
      </c>
      <c r="I993">
        <v>2057.7216800000001</v>
      </c>
      <c r="J993">
        <v>10.978249999999999</v>
      </c>
      <c r="K993">
        <v>2057.8940400000001</v>
      </c>
      <c r="L993">
        <v>21.143049999999999</v>
      </c>
      <c r="M993">
        <v>2057.9437200000002</v>
      </c>
      <c r="N993">
        <v>16.960519999999999</v>
      </c>
      <c r="O993">
        <v>2058.1177899999998</v>
      </c>
      <c r="P993">
        <v>16.169149999999998</v>
      </c>
      <c r="Q993">
        <v>2057.74316</v>
      </c>
      <c r="R993">
        <v>24.514530000000001</v>
      </c>
    </row>
    <row r="994" spans="1:18" x14ac:dyDescent="0.35">
      <c r="A994" s="20">
        <v>2058.0325499999999</v>
      </c>
      <c r="B994">
        <v>19.357410000000002</v>
      </c>
      <c r="C994">
        <v>2058.2498999999998</v>
      </c>
      <c r="D994">
        <v>22.7438</v>
      </c>
      <c r="E994">
        <v>2057.86429</v>
      </c>
      <c r="F994">
        <v>29.380980000000001</v>
      </c>
      <c r="G994">
        <v>2057.7446300000001</v>
      </c>
      <c r="H994">
        <v>15.64324</v>
      </c>
      <c r="I994">
        <v>2057.78496</v>
      </c>
      <c r="J994">
        <v>10.93521</v>
      </c>
      <c r="K994">
        <v>2057.9526999999998</v>
      </c>
      <c r="L994">
        <v>21.083690000000001</v>
      </c>
      <c r="M994">
        <v>2058.0007799999998</v>
      </c>
      <c r="N994">
        <v>16.932369999999999</v>
      </c>
      <c r="O994">
        <v>2058.1702100000002</v>
      </c>
      <c r="P994">
        <v>16.120149999999999</v>
      </c>
      <c r="Q994">
        <v>2057.8058099999998</v>
      </c>
      <c r="R994">
        <v>24.466010000000001</v>
      </c>
    </row>
    <row r="995" spans="1:18" x14ac:dyDescent="0.35">
      <c r="A995" s="20">
        <v>2058.0886799999998</v>
      </c>
      <c r="B995">
        <v>19.333359999999999</v>
      </c>
      <c r="C995">
        <v>2058.3000000000002</v>
      </c>
      <c r="D995">
        <v>22.701519999999999</v>
      </c>
      <c r="E995">
        <v>2057.9252499999998</v>
      </c>
      <c r="F995">
        <v>29.338570000000001</v>
      </c>
      <c r="G995">
        <v>2057.8089500000001</v>
      </c>
      <c r="H995">
        <v>15.62717</v>
      </c>
      <c r="I995">
        <v>2057.8482399999998</v>
      </c>
      <c r="J995">
        <v>10.89217</v>
      </c>
      <c r="K995">
        <v>2058.0113500000002</v>
      </c>
      <c r="L995">
        <v>21.024319999999999</v>
      </c>
      <c r="M995">
        <v>2058.0578500000001</v>
      </c>
      <c r="N995">
        <v>16.904229999999998</v>
      </c>
      <c r="O995">
        <v>2058.2226099999998</v>
      </c>
      <c r="P995">
        <v>16.07114</v>
      </c>
      <c r="Q995">
        <v>2057.8684600000001</v>
      </c>
      <c r="R995">
        <v>24.4175</v>
      </c>
    </row>
    <row r="996" spans="1:18" x14ac:dyDescent="0.35">
      <c r="A996" s="20">
        <v>2058.1448300000002</v>
      </c>
      <c r="B996">
        <v>19.309329999999999</v>
      </c>
      <c r="C996">
        <v>2058.3501000000001</v>
      </c>
      <c r="D996">
        <v>22.659220000000001</v>
      </c>
      <c r="E996">
        <v>2057.98621</v>
      </c>
      <c r="F996">
        <v>29.29617</v>
      </c>
      <c r="G996">
        <v>2057.8732799999998</v>
      </c>
      <c r="H996">
        <v>15.611129999999999</v>
      </c>
      <c r="I996">
        <v>2057.9115200000001</v>
      </c>
      <c r="J996">
        <v>10.849130000000001</v>
      </c>
      <c r="K996">
        <v>2058.0699800000002</v>
      </c>
      <c r="L996">
        <v>20.964929999999999</v>
      </c>
      <c r="M996">
        <v>2058.1149300000002</v>
      </c>
      <c r="N996">
        <v>16.876090000000001</v>
      </c>
      <c r="O996">
        <v>2058.2750000000001</v>
      </c>
      <c r="P996">
        <v>16.022110000000001</v>
      </c>
      <c r="Q996">
        <v>2057.9311200000002</v>
      </c>
      <c r="R996">
        <v>24.36899</v>
      </c>
    </row>
    <row r="997" spans="1:18" x14ac:dyDescent="0.35">
      <c r="A997" s="20">
        <v>2058.2009699999999</v>
      </c>
      <c r="B997">
        <v>19.285299999999999</v>
      </c>
      <c r="C997">
        <v>2058.4001899999998</v>
      </c>
      <c r="D997">
        <v>22.61692</v>
      </c>
      <c r="E997">
        <v>2058.0471699999998</v>
      </c>
      <c r="F997">
        <v>29.253779999999999</v>
      </c>
      <c r="G997">
        <v>2057.9376200000002</v>
      </c>
      <c r="H997">
        <v>15.59511</v>
      </c>
      <c r="I997">
        <v>2057.9748</v>
      </c>
      <c r="J997">
        <v>10.806089999999999</v>
      </c>
      <c r="K997">
        <v>2058.1286100000002</v>
      </c>
      <c r="L997">
        <v>20.905529999999999</v>
      </c>
      <c r="M997">
        <v>2058.1720099999998</v>
      </c>
      <c r="N997">
        <v>16.84796</v>
      </c>
      <c r="O997">
        <v>2058.3273800000002</v>
      </c>
      <c r="P997">
        <v>15.97307</v>
      </c>
      <c r="Q997">
        <v>2057.9937799999998</v>
      </c>
      <c r="R997">
        <v>24.320489999999999</v>
      </c>
    </row>
    <row r="998" spans="1:18" x14ac:dyDescent="0.35">
      <c r="A998" s="20">
        <v>2058.25713</v>
      </c>
      <c r="B998">
        <v>19.261279999999999</v>
      </c>
      <c r="C998">
        <v>2058.4502699999998</v>
      </c>
      <c r="D998">
        <v>22.57461</v>
      </c>
      <c r="E998">
        <v>2058.1081399999998</v>
      </c>
      <c r="F998">
        <v>29.211400000000001</v>
      </c>
      <c r="G998">
        <v>2058.0019699999998</v>
      </c>
      <c r="H998">
        <v>15.57912</v>
      </c>
      <c r="I998">
        <v>2058.0380799999998</v>
      </c>
      <c r="J998">
        <v>10.763059999999999</v>
      </c>
      <c r="K998">
        <v>2058.1872100000001</v>
      </c>
      <c r="L998">
        <v>20.846109999999999</v>
      </c>
      <c r="M998">
        <v>2058.2290899999998</v>
      </c>
      <c r="N998">
        <v>16.819839999999999</v>
      </c>
      <c r="O998">
        <v>2058.3797599999998</v>
      </c>
      <c r="P998">
        <v>15.92403</v>
      </c>
      <c r="Q998">
        <v>2058.0564399999998</v>
      </c>
      <c r="R998">
        <v>24.271989999999999</v>
      </c>
    </row>
    <row r="999" spans="1:18" x14ac:dyDescent="0.35">
      <c r="A999" s="20">
        <v>2058.3132900000001</v>
      </c>
      <c r="B999">
        <v>19.237279999999998</v>
      </c>
      <c r="C999">
        <v>2058.5003400000001</v>
      </c>
      <c r="D999">
        <v>22.53229</v>
      </c>
      <c r="E999">
        <v>2058.16912</v>
      </c>
      <c r="F999">
        <v>29.169029999999999</v>
      </c>
      <c r="G999">
        <v>2058.0663300000001</v>
      </c>
      <c r="H999">
        <v>15.563140000000001</v>
      </c>
      <c r="I999">
        <v>2058.1013600000001</v>
      </c>
      <c r="J999">
        <v>10.72003</v>
      </c>
      <c r="K999">
        <v>2058.2458099999999</v>
      </c>
      <c r="L999">
        <v>20.78668</v>
      </c>
      <c r="M999">
        <v>2058.2861699999999</v>
      </c>
      <c r="N999">
        <v>16.791720000000002</v>
      </c>
      <c r="O999">
        <v>2058.4321199999999</v>
      </c>
      <c r="P999">
        <v>15.874969999999999</v>
      </c>
      <c r="Q999">
        <v>2058.1191100000001</v>
      </c>
      <c r="R999">
        <v>24.223500000000001</v>
      </c>
    </row>
    <row r="1000" spans="1:18" x14ac:dyDescent="0.35">
      <c r="A1000" s="20">
        <v>2058.3694599999999</v>
      </c>
      <c r="B1000">
        <v>19.213280000000001</v>
      </c>
      <c r="C1000">
        <v>2058.5504000000001</v>
      </c>
      <c r="D1000">
        <v>22.48996</v>
      </c>
      <c r="E1000">
        <v>2058.2301000000002</v>
      </c>
      <c r="F1000">
        <v>29.126660000000001</v>
      </c>
      <c r="G1000">
        <v>2058.1307000000002</v>
      </c>
      <c r="H1000">
        <v>15.547180000000001</v>
      </c>
      <c r="I1000">
        <v>2058.16464</v>
      </c>
      <c r="J1000">
        <v>10.677009999999999</v>
      </c>
      <c r="K1000">
        <v>2058.3044</v>
      </c>
      <c r="L1000">
        <v>20.727239999999998</v>
      </c>
      <c r="M1000">
        <v>2058.3432600000001</v>
      </c>
      <c r="N1000">
        <v>16.76361</v>
      </c>
      <c r="O1000">
        <v>2058.4844699999999</v>
      </c>
      <c r="P1000">
        <v>15.825900000000001</v>
      </c>
      <c r="Q1000">
        <v>2058.1817700000001</v>
      </c>
      <c r="R1000">
        <v>24.17501</v>
      </c>
    </row>
    <row r="1001" spans="1:18" x14ac:dyDescent="0.35">
      <c r="A1001" s="20">
        <v>2058.4256300000002</v>
      </c>
      <c r="B1001">
        <v>19.18929</v>
      </c>
      <c r="C1001">
        <v>2058.6004499999999</v>
      </c>
      <c r="D1001">
        <v>22.447620000000001</v>
      </c>
      <c r="E1001">
        <v>2058.2910900000002</v>
      </c>
      <c r="F1001">
        <v>29.084299999999999</v>
      </c>
      <c r="G1001">
        <v>2058.19508</v>
      </c>
      <c r="H1001">
        <v>15.53124</v>
      </c>
      <c r="I1001">
        <v>2058.22793</v>
      </c>
      <c r="J1001">
        <v>10.633979999999999</v>
      </c>
      <c r="K1001">
        <v>2058.3629700000001</v>
      </c>
      <c r="L1001">
        <v>20.66779</v>
      </c>
      <c r="M1001">
        <v>2058.4003600000001</v>
      </c>
      <c r="N1001">
        <v>16.735510000000001</v>
      </c>
      <c r="O1001">
        <v>2058.5368199999998</v>
      </c>
      <c r="P1001">
        <v>15.776820000000001</v>
      </c>
      <c r="Q1001">
        <v>2058.2444500000001</v>
      </c>
      <c r="R1001">
        <v>24.126519999999999</v>
      </c>
    </row>
    <row r="1002" spans="1:18" x14ac:dyDescent="0.35">
      <c r="A1002" s="20">
        <v>2058.4818100000002</v>
      </c>
      <c r="B1002">
        <v>19.165310000000002</v>
      </c>
      <c r="C1002">
        <v>2058.6505000000002</v>
      </c>
      <c r="D1002">
        <v>22.405270000000002</v>
      </c>
      <c r="E1002">
        <v>2058.3520800000001</v>
      </c>
      <c r="F1002">
        <v>29.04194</v>
      </c>
      <c r="G1002">
        <v>2058.25947</v>
      </c>
      <c r="H1002">
        <v>15.515319999999999</v>
      </c>
      <c r="I1002">
        <v>2058.2912099999999</v>
      </c>
      <c r="J1002">
        <v>10.590960000000001</v>
      </c>
      <c r="K1002">
        <v>2058.4215300000001</v>
      </c>
      <c r="L1002">
        <v>20.608329999999999</v>
      </c>
      <c r="M1002">
        <v>2058.4574600000001</v>
      </c>
      <c r="N1002">
        <v>16.7074</v>
      </c>
      <c r="O1002">
        <v>2058.5891499999998</v>
      </c>
      <c r="P1002">
        <v>15.727729999999999</v>
      </c>
      <c r="Q1002">
        <v>2058.3071199999999</v>
      </c>
      <c r="R1002">
        <v>24.078040000000001</v>
      </c>
    </row>
    <row r="1003" spans="1:18" x14ac:dyDescent="0.35">
      <c r="A1003" s="20">
        <v>2058.5379899999998</v>
      </c>
      <c r="B1003">
        <v>19.14134</v>
      </c>
      <c r="C1003">
        <v>2058.7005399999998</v>
      </c>
      <c r="D1003">
        <v>22.362919999999999</v>
      </c>
      <c r="E1003">
        <v>2058.4130799999998</v>
      </c>
      <c r="F1003">
        <v>28.999590000000001</v>
      </c>
      <c r="G1003">
        <v>2058.32386</v>
      </c>
      <c r="H1003">
        <v>15.499420000000001</v>
      </c>
      <c r="I1003">
        <v>2058.3544999999999</v>
      </c>
      <c r="J1003">
        <v>10.547940000000001</v>
      </c>
      <c r="K1003">
        <v>2058.4800799999998</v>
      </c>
      <c r="L1003">
        <v>20.548850000000002</v>
      </c>
      <c r="M1003">
        <v>2058.5145600000001</v>
      </c>
      <c r="N1003">
        <v>16.679310000000001</v>
      </c>
      <c r="O1003">
        <v>2058.6414799999998</v>
      </c>
      <c r="P1003">
        <v>15.67864</v>
      </c>
      <c r="Q1003">
        <v>2058.3697999999999</v>
      </c>
      <c r="R1003">
        <v>24.02956</v>
      </c>
    </row>
    <row r="1004" spans="1:18" x14ac:dyDescent="0.35">
      <c r="A1004" s="20">
        <v>2058.5941800000001</v>
      </c>
      <c r="B1004">
        <v>19.117380000000001</v>
      </c>
      <c r="C1004">
        <v>2058.7505799999999</v>
      </c>
      <c r="D1004">
        <v>22.32056</v>
      </c>
      <c r="E1004">
        <v>2058.47408</v>
      </c>
      <c r="F1004">
        <v>28.957249999999998</v>
      </c>
      <c r="G1004">
        <v>2058.3882600000002</v>
      </c>
      <c r="H1004">
        <v>15.48353</v>
      </c>
      <c r="I1004">
        <v>2058.4177800000002</v>
      </c>
      <c r="J1004">
        <v>10.50492</v>
      </c>
      <c r="K1004">
        <v>2058.5386199999998</v>
      </c>
      <c r="L1004">
        <v>20.489370000000001</v>
      </c>
      <c r="M1004">
        <v>2058.5716600000001</v>
      </c>
      <c r="N1004">
        <v>16.651219999999999</v>
      </c>
      <c r="O1004">
        <v>2058.6938</v>
      </c>
      <c r="P1004">
        <v>15.629530000000001</v>
      </c>
      <c r="Q1004">
        <v>2058.4324799999999</v>
      </c>
      <c r="R1004">
        <v>23.981089999999998</v>
      </c>
    </row>
    <row r="1005" spans="1:18" x14ac:dyDescent="0.35">
      <c r="A1005" s="20">
        <v>2058.65038</v>
      </c>
      <c r="B1005">
        <v>19.093430000000001</v>
      </c>
      <c r="C1005">
        <v>2058.8006099999998</v>
      </c>
      <c r="D1005">
        <v>22.278189999999999</v>
      </c>
      <c r="E1005">
        <v>2058.5350800000001</v>
      </c>
      <c r="F1005">
        <v>28.914919999999999</v>
      </c>
      <c r="G1005">
        <v>2058.4526700000001</v>
      </c>
      <c r="H1005">
        <v>15.46766</v>
      </c>
      <c r="I1005">
        <v>2058.4810699999998</v>
      </c>
      <c r="J1005">
        <v>10.46191</v>
      </c>
      <c r="K1005">
        <v>2058.5971599999998</v>
      </c>
      <c r="L1005">
        <v>20.429880000000001</v>
      </c>
      <c r="M1005">
        <v>2058.6287699999998</v>
      </c>
      <c r="N1005">
        <v>16.62313</v>
      </c>
      <c r="O1005">
        <v>2058.74611</v>
      </c>
      <c r="P1005">
        <v>15.58042</v>
      </c>
      <c r="Q1005">
        <v>2058.4951599999999</v>
      </c>
      <c r="R1005">
        <v>23.93262</v>
      </c>
    </row>
    <row r="1006" spans="1:18" x14ac:dyDescent="0.35">
      <c r="A1006" s="20">
        <v>2058.7065699999998</v>
      </c>
      <c r="B1006">
        <v>19.069479999999999</v>
      </c>
      <c r="C1006">
        <v>2058.8506299999999</v>
      </c>
      <c r="D1006">
        <v>22.23582</v>
      </c>
      <c r="E1006">
        <v>2058.59609</v>
      </c>
      <c r="F1006">
        <v>28.872589999999999</v>
      </c>
      <c r="G1006">
        <v>2058.5170899999998</v>
      </c>
      <c r="H1006">
        <v>15.45181</v>
      </c>
      <c r="I1006">
        <v>2058.5443500000001</v>
      </c>
      <c r="J1006">
        <v>10.418900000000001</v>
      </c>
      <c r="K1006">
        <v>2058.6556799999998</v>
      </c>
      <c r="L1006">
        <v>20.370370000000001</v>
      </c>
      <c r="M1006">
        <v>2058.68588</v>
      </c>
      <c r="N1006">
        <v>16.595050000000001</v>
      </c>
      <c r="O1006">
        <v>2058.7984099999999</v>
      </c>
      <c r="P1006">
        <v>15.53129</v>
      </c>
      <c r="Q1006">
        <v>2058.5578399999999</v>
      </c>
      <c r="R1006">
        <v>23.884150000000002</v>
      </c>
    </row>
    <row r="1007" spans="1:18" x14ac:dyDescent="0.35">
      <c r="A1007" s="20">
        <v>2058.76278</v>
      </c>
      <c r="B1007">
        <v>19.045539999999999</v>
      </c>
      <c r="C1007">
        <v>2058.9006399999998</v>
      </c>
      <c r="D1007">
        <v>22.193439999999999</v>
      </c>
      <c r="E1007">
        <v>2058.6570999999999</v>
      </c>
      <c r="F1007">
        <v>28.830259999999999</v>
      </c>
      <c r="G1007">
        <v>2058.5815200000002</v>
      </c>
      <c r="H1007">
        <v>15.435969999999999</v>
      </c>
      <c r="I1007">
        <v>2058.6076400000002</v>
      </c>
      <c r="J1007">
        <v>10.37589</v>
      </c>
      <c r="K1007">
        <v>2058.7141900000001</v>
      </c>
      <c r="L1007">
        <v>20.310860000000002</v>
      </c>
      <c r="M1007">
        <v>2058.7429900000002</v>
      </c>
      <c r="N1007">
        <v>16.566970000000001</v>
      </c>
      <c r="O1007">
        <v>2058.8507</v>
      </c>
      <c r="P1007">
        <v>15.48216</v>
      </c>
      <c r="Q1007">
        <v>2058.6205300000001</v>
      </c>
      <c r="R1007">
        <v>23.83569</v>
      </c>
    </row>
    <row r="1008" spans="1:18" x14ac:dyDescent="0.35">
      <c r="A1008" s="20">
        <v>2058.8189900000002</v>
      </c>
      <c r="B1008">
        <v>19.021599999999999</v>
      </c>
      <c r="C1008">
        <v>2058.9506500000002</v>
      </c>
      <c r="D1008">
        <v>22.151050000000001</v>
      </c>
      <c r="E1008">
        <v>2058.7181099999998</v>
      </c>
      <c r="F1008">
        <v>28.787939999999999</v>
      </c>
      <c r="G1008">
        <v>2058.6459500000001</v>
      </c>
      <c r="H1008">
        <v>15.42015</v>
      </c>
      <c r="I1008">
        <v>2058.67092</v>
      </c>
      <c r="J1008">
        <v>10.332879999999999</v>
      </c>
      <c r="K1008">
        <v>2058.7727</v>
      </c>
      <c r="L1008">
        <v>20.251329999999999</v>
      </c>
      <c r="M1008">
        <v>2058.8001100000001</v>
      </c>
      <c r="N1008">
        <v>16.538900000000002</v>
      </c>
      <c r="O1008">
        <v>2058.90299</v>
      </c>
      <c r="P1008">
        <v>15.433020000000001</v>
      </c>
      <c r="Q1008">
        <v>2058.6832199999999</v>
      </c>
      <c r="R1008">
        <v>23.787230000000001</v>
      </c>
    </row>
    <row r="1009" spans="1:18" x14ac:dyDescent="0.35">
      <c r="A1009" s="20">
        <v>2058.8751999999999</v>
      </c>
      <c r="B1009">
        <v>18.997669999999999</v>
      </c>
      <c r="C1009">
        <v>2059.0006600000002</v>
      </c>
      <c r="D1009">
        <v>22.10866</v>
      </c>
      <c r="E1009">
        <v>2058.7791299999999</v>
      </c>
      <c r="F1009">
        <v>28.745629999999998</v>
      </c>
      <c r="G1009">
        <v>2058.71038</v>
      </c>
      <c r="H1009">
        <v>15.40433</v>
      </c>
      <c r="I1009">
        <v>2058.7342100000001</v>
      </c>
      <c r="J1009">
        <v>10.289870000000001</v>
      </c>
      <c r="K1009">
        <v>2058.8311899999999</v>
      </c>
      <c r="L1009">
        <v>20.191800000000001</v>
      </c>
      <c r="M1009">
        <v>2058.8572300000001</v>
      </c>
      <c r="N1009">
        <v>16.510829999999999</v>
      </c>
      <c r="O1009">
        <v>2058.9552699999999</v>
      </c>
      <c r="P1009">
        <v>15.38388</v>
      </c>
      <c r="Q1009">
        <v>2058.7459100000001</v>
      </c>
      <c r="R1009">
        <v>23.738769999999999</v>
      </c>
    </row>
    <row r="1010" spans="1:18" x14ac:dyDescent="0.35">
      <c r="A1010" s="20">
        <v>2058.9314100000001</v>
      </c>
      <c r="B1010">
        <v>18.973749999999999</v>
      </c>
      <c r="C1010">
        <v>2059.0506599999999</v>
      </c>
      <c r="D1010">
        <v>22.06626</v>
      </c>
      <c r="E1010">
        <v>2058.8401600000002</v>
      </c>
      <c r="F1010">
        <v>28.703320000000001</v>
      </c>
      <c r="G1010">
        <v>2058.7748299999998</v>
      </c>
      <c r="H1010">
        <v>15.388540000000001</v>
      </c>
      <c r="I1010">
        <v>2058.7975000000001</v>
      </c>
      <c r="J1010">
        <v>10.246869999999999</v>
      </c>
      <c r="K1010">
        <v>2058.8896800000002</v>
      </c>
      <c r="L1010">
        <v>20.132259999999999</v>
      </c>
      <c r="M1010">
        <v>2058.91435</v>
      </c>
      <c r="N1010">
        <v>16.482769999999999</v>
      </c>
      <c r="O1010">
        <v>2059.0075499999998</v>
      </c>
      <c r="P1010">
        <v>15.33473</v>
      </c>
      <c r="Q1010">
        <v>2058.8085999999998</v>
      </c>
      <c r="R1010">
        <v>23.69031</v>
      </c>
    </row>
    <row r="1011" spans="1:18" x14ac:dyDescent="0.35">
      <c r="A1011" s="20">
        <v>2058.9876300000001</v>
      </c>
      <c r="B1011">
        <v>18.949839999999998</v>
      </c>
      <c r="C1011">
        <v>2059.1006499999999</v>
      </c>
      <c r="D1011">
        <v>22.023859999999999</v>
      </c>
      <c r="E1011">
        <v>2058.9011799999998</v>
      </c>
      <c r="F1011">
        <v>28.661010000000001</v>
      </c>
      <c r="G1011">
        <v>2058.8392800000001</v>
      </c>
      <c r="H1011">
        <v>15.37275</v>
      </c>
      <c r="I1011">
        <v>2058.8607900000002</v>
      </c>
      <c r="J1011">
        <v>10.203860000000001</v>
      </c>
      <c r="K1011">
        <v>2058.9481599999999</v>
      </c>
      <c r="L1011">
        <v>20.072710000000001</v>
      </c>
      <c r="M1011">
        <v>2058.9714800000002</v>
      </c>
      <c r="N1011">
        <v>16.454709999999999</v>
      </c>
      <c r="O1011">
        <v>2059.0598199999999</v>
      </c>
      <c r="P1011">
        <v>15.28557</v>
      </c>
      <c r="Q1011">
        <v>2058.87129</v>
      </c>
      <c r="R1011">
        <v>23.641860000000001</v>
      </c>
    </row>
    <row r="1012" spans="1:18" x14ac:dyDescent="0.35">
      <c r="A1012" s="20">
        <v>2059.0438600000002</v>
      </c>
      <c r="B1012">
        <v>18.925930000000001</v>
      </c>
      <c r="C1012">
        <v>2059.1506399999998</v>
      </c>
      <c r="D1012">
        <v>21.981449999999999</v>
      </c>
      <c r="E1012">
        <v>2058.9622100000001</v>
      </c>
      <c r="F1012">
        <v>28.61871</v>
      </c>
      <c r="G1012">
        <v>2058.90373</v>
      </c>
      <c r="H1012">
        <v>15.35698</v>
      </c>
      <c r="I1012">
        <v>2058.92407</v>
      </c>
      <c r="J1012">
        <v>10.16086</v>
      </c>
      <c r="K1012">
        <v>2059.0066400000001</v>
      </c>
      <c r="L1012">
        <v>20.013159999999999</v>
      </c>
      <c r="M1012">
        <v>2059.0286000000001</v>
      </c>
      <c r="N1012">
        <v>16.426649999999999</v>
      </c>
      <c r="O1012">
        <v>2059.1120799999999</v>
      </c>
      <c r="P1012">
        <v>15.236409999999999</v>
      </c>
      <c r="Q1012">
        <v>2058.93399</v>
      </c>
      <c r="R1012">
        <v>23.593409999999999</v>
      </c>
    </row>
    <row r="1013" spans="1:18" x14ac:dyDescent="0.35">
      <c r="A1013" s="20">
        <v>2059.1000800000002</v>
      </c>
      <c r="B1013">
        <v>18.90202</v>
      </c>
      <c r="C1013">
        <v>2059.2006299999998</v>
      </c>
      <c r="D1013">
        <v>21.939029999999999</v>
      </c>
      <c r="E1013">
        <v>2059.02324</v>
      </c>
      <c r="F1013">
        <v>28.576409999999999</v>
      </c>
      <c r="G1013">
        <v>2058.96819</v>
      </c>
      <c r="H1013">
        <v>15.34122</v>
      </c>
      <c r="I1013">
        <v>2058.9873600000001</v>
      </c>
      <c r="J1013">
        <v>10.11786</v>
      </c>
      <c r="K1013">
        <v>2059.0650999999998</v>
      </c>
      <c r="L1013">
        <v>19.953600000000002</v>
      </c>
      <c r="M1013">
        <v>2059.0857299999998</v>
      </c>
      <c r="N1013">
        <v>16.398589999999999</v>
      </c>
      <c r="O1013">
        <v>2059.1643399999998</v>
      </c>
      <c r="P1013">
        <v>15.18723</v>
      </c>
      <c r="Q1013">
        <v>2058.9966899999999</v>
      </c>
      <c r="R1013">
        <v>23.54496</v>
      </c>
    </row>
    <row r="1014" spans="1:18" x14ac:dyDescent="0.35">
      <c r="A1014" s="20">
        <v>2059.1563099999998</v>
      </c>
      <c r="B1014">
        <v>18.878119999999999</v>
      </c>
      <c r="C1014">
        <v>2059.2506100000001</v>
      </c>
      <c r="D1014">
        <v>21.896619999999999</v>
      </c>
      <c r="E1014">
        <v>2059.08428</v>
      </c>
      <c r="F1014">
        <v>28.534120000000001</v>
      </c>
      <c r="G1014">
        <v>2059.0326599999999</v>
      </c>
      <c r="H1014">
        <v>15.32546</v>
      </c>
      <c r="I1014">
        <v>2059.0506500000001</v>
      </c>
      <c r="J1014">
        <v>10.074859999999999</v>
      </c>
      <c r="K1014">
        <v>2059.1235700000002</v>
      </c>
      <c r="L1014">
        <v>19.894030000000001</v>
      </c>
      <c r="M1014">
        <v>2059.1428700000001</v>
      </c>
      <c r="N1014">
        <v>16.370539999999998</v>
      </c>
      <c r="O1014">
        <v>2059.21659</v>
      </c>
      <c r="P1014">
        <v>15.138059999999999</v>
      </c>
      <c r="Q1014">
        <v>2059.0593899999999</v>
      </c>
      <c r="R1014">
        <v>23.49652</v>
      </c>
    </row>
    <row r="1015" spans="1:18" x14ac:dyDescent="0.35">
      <c r="A1015" s="20">
        <v>2059.21254</v>
      </c>
      <c r="B1015">
        <v>18.854230000000001</v>
      </c>
      <c r="C1015">
        <v>2059.3005800000001</v>
      </c>
      <c r="D1015">
        <v>21.854189999999999</v>
      </c>
      <c r="E1015">
        <v>2059.1453099999999</v>
      </c>
      <c r="F1015">
        <v>28.49183</v>
      </c>
      <c r="G1015">
        <v>2059.0971199999999</v>
      </c>
      <c r="H1015">
        <v>15.30972</v>
      </c>
      <c r="I1015">
        <v>2059.1139400000002</v>
      </c>
      <c r="J1015">
        <v>10.03187</v>
      </c>
      <c r="K1015">
        <v>2059.1820200000002</v>
      </c>
      <c r="L1015">
        <v>19.83445</v>
      </c>
      <c r="M1015">
        <v>2059.1999999999998</v>
      </c>
      <c r="N1015">
        <v>16.342490000000002</v>
      </c>
      <c r="O1015">
        <v>2059.2688400000002</v>
      </c>
      <c r="P1015">
        <v>15.08888</v>
      </c>
      <c r="Q1015">
        <v>2059.1220899999998</v>
      </c>
      <c r="R1015">
        <v>23.448070000000001</v>
      </c>
    </row>
    <row r="1016" spans="1:18" x14ac:dyDescent="0.35">
      <c r="A1016" s="20">
        <v>2059.2687799999999</v>
      </c>
      <c r="B1016">
        <v>18.83033</v>
      </c>
      <c r="C1016">
        <v>2059.3505599999999</v>
      </c>
      <c r="D1016">
        <v>21.811769999999999</v>
      </c>
      <c r="E1016">
        <v>2059.2063499999999</v>
      </c>
      <c r="F1016">
        <v>28.449539999999999</v>
      </c>
      <c r="G1016">
        <v>2059.1615999999999</v>
      </c>
      <c r="H1016">
        <v>15.293990000000001</v>
      </c>
      <c r="I1016">
        <v>2059.1772299999998</v>
      </c>
      <c r="J1016">
        <v>9.9888700000000004</v>
      </c>
      <c r="K1016">
        <v>2059.2404700000002</v>
      </c>
      <c r="L1016">
        <v>19.77487</v>
      </c>
      <c r="M1016">
        <v>2059.25713</v>
      </c>
      <c r="N1016">
        <v>16.314450000000001</v>
      </c>
      <c r="O1016">
        <v>2059.3210899999999</v>
      </c>
      <c r="P1016">
        <v>15.03969</v>
      </c>
      <c r="Q1016">
        <v>2059.1847899999998</v>
      </c>
      <c r="R1016">
        <v>23.399629999999998</v>
      </c>
    </row>
    <row r="1017" spans="1:18" x14ac:dyDescent="0.35">
      <c r="A1017" s="20">
        <v>2059.3250200000002</v>
      </c>
      <c r="B1017">
        <v>18.806450000000002</v>
      </c>
      <c r="C1017">
        <v>2059.4005299999999</v>
      </c>
      <c r="D1017">
        <v>21.76934</v>
      </c>
      <c r="E1017">
        <v>2059.26739</v>
      </c>
      <c r="F1017">
        <v>28.407250000000001</v>
      </c>
      <c r="G1017">
        <v>2059.2260799999999</v>
      </c>
      <c r="H1017">
        <v>15.278269999999999</v>
      </c>
      <c r="I1017">
        <v>2059.2405199999998</v>
      </c>
      <c r="J1017">
        <v>9.9458800000000007</v>
      </c>
      <c r="K1017">
        <v>2059.2989200000002</v>
      </c>
      <c r="L1017">
        <v>19.71529</v>
      </c>
      <c r="M1017">
        <v>2059.3142699999999</v>
      </c>
      <c r="N1017">
        <v>16.2864</v>
      </c>
      <c r="O1017">
        <v>2059.3733299999999</v>
      </c>
      <c r="P1017">
        <v>14.990500000000001</v>
      </c>
      <c r="Q1017">
        <v>2059.2474900000002</v>
      </c>
      <c r="R1017">
        <v>23.351189999999999</v>
      </c>
    </row>
    <row r="1018" spans="1:18" x14ac:dyDescent="0.35">
      <c r="A1018" s="20">
        <v>2059.3812600000001</v>
      </c>
      <c r="B1018">
        <v>18.78256</v>
      </c>
      <c r="C1018">
        <v>2059.4504900000002</v>
      </c>
      <c r="D1018">
        <v>21.72691</v>
      </c>
      <c r="E1018">
        <v>2059.3284399999998</v>
      </c>
      <c r="F1018">
        <v>28.36497</v>
      </c>
      <c r="G1018">
        <v>2059.2905599999999</v>
      </c>
      <c r="H1018">
        <v>15.262549999999999</v>
      </c>
      <c r="I1018">
        <v>2059.3038099999999</v>
      </c>
      <c r="J1018">
        <v>9.9028799999999997</v>
      </c>
      <c r="K1018">
        <v>2059.35736</v>
      </c>
      <c r="L1018">
        <v>19.6557</v>
      </c>
      <c r="M1018">
        <v>2059.3714100000002</v>
      </c>
      <c r="N1018">
        <v>16.25836</v>
      </c>
      <c r="O1018">
        <v>2059.4255600000001</v>
      </c>
      <c r="P1018">
        <v>14.94131</v>
      </c>
      <c r="Q1018">
        <v>2059.3101999999999</v>
      </c>
      <c r="R1018">
        <v>23.30275</v>
      </c>
    </row>
    <row r="1019" spans="1:18" x14ac:dyDescent="0.35">
      <c r="A1019" s="20">
        <v>2059.4375</v>
      </c>
      <c r="B1019">
        <v>18.758679999999998</v>
      </c>
      <c r="C1019">
        <v>2059.5004600000002</v>
      </c>
      <c r="D1019">
        <v>21.684470000000001</v>
      </c>
      <c r="E1019">
        <v>2059.3894799999998</v>
      </c>
      <c r="F1019">
        <v>28.322700000000001</v>
      </c>
      <c r="G1019">
        <v>2059.3550399999999</v>
      </c>
      <c r="H1019">
        <v>15.246840000000001</v>
      </c>
      <c r="I1019">
        <v>2059.3670999999999</v>
      </c>
      <c r="J1019">
        <v>9.85989</v>
      </c>
      <c r="K1019">
        <v>2059.41579</v>
      </c>
      <c r="L1019">
        <v>19.5961</v>
      </c>
      <c r="M1019">
        <v>2059.4285500000001</v>
      </c>
      <c r="N1019">
        <v>16.230319999999999</v>
      </c>
      <c r="O1019">
        <v>2059.4778000000001</v>
      </c>
      <c r="P1019">
        <v>14.892110000000001</v>
      </c>
      <c r="Q1019">
        <v>2059.37291</v>
      </c>
      <c r="R1019">
        <v>23.25432</v>
      </c>
    </row>
    <row r="1020" spans="1:18" x14ac:dyDescent="0.35">
      <c r="A1020" s="20">
        <v>2059.4937399999999</v>
      </c>
      <c r="B1020">
        <v>18.73481</v>
      </c>
      <c r="C1020">
        <v>2059.55042</v>
      </c>
      <c r="D1020">
        <v>21.642029999999998</v>
      </c>
      <c r="E1020">
        <v>2059.4505300000001</v>
      </c>
      <c r="F1020">
        <v>28.280419999999999</v>
      </c>
      <c r="G1020">
        <v>2059.4195300000001</v>
      </c>
      <c r="H1020">
        <v>15.23114</v>
      </c>
      <c r="I1020">
        <v>2059.43039</v>
      </c>
      <c r="J1020">
        <v>9.8169000000000004</v>
      </c>
      <c r="K1020">
        <v>2059.4742200000001</v>
      </c>
      <c r="L1020">
        <v>19.53651</v>
      </c>
      <c r="M1020">
        <v>2059.48569</v>
      </c>
      <c r="N1020">
        <v>16.202279999999998</v>
      </c>
      <c r="O1020">
        <v>2059.5300200000001</v>
      </c>
      <c r="P1020">
        <v>14.84291</v>
      </c>
      <c r="Q1020">
        <v>2059.43561</v>
      </c>
      <c r="R1020">
        <v>23.205880000000001</v>
      </c>
    </row>
    <row r="1021" spans="1:18" x14ac:dyDescent="0.35">
      <c r="A1021" s="20">
        <v>2059.54999</v>
      </c>
      <c r="B1021">
        <v>18.710930000000001</v>
      </c>
      <c r="C1021">
        <v>2059.6003799999999</v>
      </c>
      <c r="D1021">
        <v>21.599589999999999</v>
      </c>
      <c r="E1021">
        <v>2059.5115799999999</v>
      </c>
      <c r="F1021">
        <v>28.238140000000001</v>
      </c>
      <c r="G1021">
        <v>2059.4840199999999</v>
      </c>
      <c r="H1021">
        <v>15.215439999999999</v>
      </c>
      <c r="I1021">
        <v>2059.49368</v>
      </c>
      <c r="J1021">
        <v>9.7739100000000008</v>
      </c>
      <c r="K1021">
        <v>2059.5326500000001</v>
      </c>
      <c r="L1021">
        <v>19.476900000000001</v>
      </c>
      <c r="M1021">
        <v>2059.5428299999999</v>
      </c>
      <c r="N1021">
        <v>16.174250000000001</v>
      </c>
      <c r="O1021">
        <v>2059.5822499999999</v>
      </c>
      <c r="P1021">
        <v>14.793699999999999</v>
      </c>
      <c r="Q1021">
        <v>2059.4983200000001</v>
      </c>
      <c r="R1021">
        <v>23.157450000000001</v>
      </c>
    </row>
    <row r="1022" spans="1:18" x14ac:dyDescent="0.35">
      <c r="A1022" s="20">
        <v>2059.6062400000001</v>
      </c>
      <c r="B1022">
        <v>18.687059999999999</v>
      </c>
      <c r="C1022">
        <v>2059.6503400000001</v>
      </c>
      <c r="D1022">
        <v>21.55715</v>
      </c>
      <c r="E1022">
        <v>2059.5726300000001</v>
      </c>
      <c r="F1022">
        <v>28.195869999999999</v>
      </c>
      <c r="G1022">
        <v>2059.5485100000001</v>
      </c>
      <c r="H1022">
        <v>15.19975</v>
      </c>
      <c r="I1022">
        <v>2059.5569700000001</v>
      </c>
      <c r="J1022">
        <v>9.7309199999999993</v>
      </c>
      <c r="K1022">
        <v>2059.5910800000001</v>
      </c>
      <c r="L1022">
        <v>19.417300000000001</v>
      </c>
      <c r="M1022">
        <v>2059.59998</v>
      </c>
      <c r="N1022">
        <v>16.14621</v>
      </c>
      <c r="O1022">
        <v>2059.6344800000002</v>
      </c>
      <c r="P1022">
        <v>14.7445</v>
      </c>
      <c r="Q1022">
        <v>2059.5610299999998</v>
      </c>
      <c r="R1022">
        <v>23.109010000000001</v>
      </c>
    </row>
    <row r="1023" spans="1:18" x14ac:dyDescent="0.35">
      <c r="A1023" s="20">
        <v>2059.6624900000002</v>
      </c>
      <c r="B1023">
        <v>18.66319</v>
      </c>
      <c r="C1023">
        <v>2059.7002900000002</v>
      </c>
      <c r="D1023">
        <v>21.514700000000001</v>
      </c>
      <c r="E1023">
        <v>2059.6336799999999</v>
      </c>
      <c r="F1023">
        <v>28.153600000000001</v>
      </c>
      <c r="G1023">
        <v>2059.6129999999998</v>
      </c>
      <c r="H1023">
        <v>15.184060000000001</v>
      </c>
      <c r="I1023">
        <v>2059.6202600000001</v>
      </c>
      <c r="J1023">
        <v>9.6879299999999997</v>
      </c>
      <c r="K1023">
        <v>2059.6495</v>
      </c>
      <c r="L1023">
        <v>19.357690000000002</v>
      </c>
      <c r="M1023">
        <v>2059.6571199999998</v>
      </c>
      <c r="N1023">
        <v>16.118179999999999</v>
      </c>
      <c r="O1023">
        <v>2059.6867000000002</v>
      </c>
      <c r="P1023">
        <v>14.69529</v>
      </c>
      <c r="Q1023">
        <v>2059.62374</v>
      </c>
      <c r="R1023">
        <v>23.060580000000002</v>
      </c>
    </row>
    <row r="1024" spans="1:18" x14ac:dyDescent="0.35">
      <c r="A1024" s="20">
        <v>2059.7187399999998</v>
      </c>
      <c r="B1024">
        <v>18.639320000000001</v>
      </c>
      <c r="C1024">
        <v>2059.7502500000001</v>
      </c>
      <c r="D1024">
        <v>21.472249999999999</v>
      </c>
      <c r="E1024">
        <v>2059.6947300000002</v>
      </c>
      <c r="F1024">
        <v>28.111329999999999</v>
      </c>
      <c r="G1024">
        <v>2059.6774999999998</v>
      </c>
      <c r="H1024">
        <v>15.168380000000001</v>
      </c>
      <c r="I1024">
        <v>2059.6835500000002</v>
      </c>
      <c r="J1024">
        <v>9.6449400000000001</v>
      </c>
      <c r="K1024">
        <v>2059.7079199999998</v>
      </c>
      <c r="L1024">
        <v>19.298079999999999</v>
      </c>
      <c r="M1024">
        <v>2059.7142699999999</v>
      </c>
      <c r="N1024">
        <v>16.090150000000001</v>
      </c>
      <c r="O1024">
        <v>2059.7389199999998</v>
      </c>
      <c r="P1024">
        <v>14.64608</v>
      </c>
      <c r="Q1024">
        <v>2059.6864500000001</v>
      </c>
      <c r="R1024">
        <v>23.012149999999998</v>
      </c>
    </row>
    <row r="1025" spans="1:26" x14ac:dyDescent="0.35">
      <c r="A1025" s="20">
        <v>2059.7749899999999</v>
      </c>
      <c r="B1025">
        <v>18.615459999999999</v>
      </c>
      <c r="C1025">
        <v>2059.8002000000001</v>
      </c>
      <c r="D1025">
        <v>21.4298</v>
      </c>
      <c r="E1025">
        <v>2059.75578</v>
      </c>
      <c r="F1025">
        <v>28.06906</v>
      </c>
      <c r="G1025">
        <v>2059.7420000000002</v>
      </c>
      <c r="H1025">
        <v>15.152699999999999</v>
      </c>
      <c r="I1025">
        <v>2059.7468399999998</v>
      </c>
      <c r="J1025">
        <v>9.6019500000000004</v>
      </c>
      <c r="K1025">
        <v>2059.7663400000001</v>
      </c>
      <c r="L1025">
        <v>19.23846</v>
      </c>
      <c r="M1025">
        <v>2059.7714099999998</v>
      </c>
      <c r="N1025">
        <v>16.06212</v>
      </c>
      <c r="O1025">
        <v>2059.7911399999998</v>
      </c>
      <c r="P1025">
        <v>14.59686</v>
      </c>
      <c r="Q1025">
        <v>2059.7491599999998</v>
      </c>
      <c r="R1025">
        <v>22.963719999999999</v>
      </c>
    </row>
    <row r="1026" spans="1:26" x14ac:dyDescent="0.35">
      <c r="A1026" s="20">
        <v>2059.83124</v>
      </c>
      <c r="B1026">
        <v>18.59159</v>
      </c>
      <c r="C1026">
        <v>2059.8501500000002</v>
      </c>
      <c r="D1026">
        <v>21.387350000000001</v>
      </c>
      <c r="E1026">
        <v>2059.81684</v>
      </c>
      <c r="F1026">
        <v>28.026800000000001</v>
      </c>
      <c r="G1026">
        <v>2059.8065000000001</v>
      </c>
      <c r="H1026">
        <v>15.13702</v>
      </c>
      <c r="I1026">
        <v>2059.8101299999998</v>
      </c>
      <c r="J1026">
        <v>9.5589600000000008</v>
      </c>
      <c r="K1026">
        <v>2059.82476</v>
      </c>
      <c r="L1026">
        <v>19.178850000000001</v>
      </c>
      <c r="M1026">
        <v>2059.8285599999999</v>
      </c>
      <c r="N1026">
        <v>16.034089999999999</v>
      </c>
      <c r="O1026">
        <v>2059.8433500000001</v>
      </c>
      <c r="P1026">
        <v>14.547650000000001</v>
      </c>
      <c r="Q1026">
        <v>2059.81187</v>
      </c>
      <c r="R1026">
        <v>22.915289999999999</v>
      </c>
    </row>
    <row r="1027" spans="1:26" x14ac:dyDescent="0.35">
      <c r="A1027" s="20">
        <v>2059.8874900000001</v>
      </c>
      <c r="B1027">
        <v>18.567730000000001</v>
      </c>
      <c r="C1027">
        <v>2059.9000999999998</v>
      </c>
      <c r="D1027">
        <v>21.344899999999999</v>
      </c>
      <c r="E1027">
        <v>2059.8778900000002</v>
      </c>
      <c r="F1027">
        <v>27.984529999999999</v>
      </c>
      <c r="G1027">
        <v>2059.8710000000001</v>
      </c>
      <c r="H1027">
        <v>15.12135</v>
      </c>
      <c r="I1027">
        <v>2059.8734199999999</v>
      </c>
      <c r="J1027">
        <v>9.5159800000000008</v>
      </c>
      <c r="K1027">
        <v>2059.8831700000001</v>
      </c>
      <c r="L1027">
        <v>19.119230000000002</v>
      </c>
      <c r="M1027">
        <v>2059.88571</v>
      </c>
      <c r="N1027">
        <v>16.006060000000002</v>
      </c>
      <c r="O1027">
        <v>2059.8955700000001</v>
      </c>
      <c r="P1027">
        <v>14.498430000000001</v>
      </c>
      <c r="Q1027">
        <v>2059.8745800000002</v>
      </c>
      <c r="R1027">
        <v>22.866859999999999</v>
      </c>
    </row>
    <row r="1028" spans="1:26" x14ac:dyDescent="0.35">
      <c r="A1028" s="20">
        <v>2059.9437499999999</v>
      </c>
      <c r="B1028">
        <v>18.543859999999999</v>
      </c>
      <c r="C1028">
        <v>2059.9500499999999</v>
      </c>
      <c r="D1028">
        <v>21.30245</v>
      </c>
      <c r="E1028">
        <v>2059.9389500000002</v>
      </c>
      <c r="F1028">
        <v>27.942270000000001</v>
      </c>
      <c r="G1028">
        <v>2059.9355</v>
      </c>
      <c r="H1028">
        <v>15.10567</v>
      </c>
      <c r="I1028">
        <v>2059.9367099999999</v>
      </c>
      <c r="J1028">
        <v>9.4729899999999994</v>
      </c>
      <c r="K1028">
        <v>2059.9415899999999</v>
      </c>
      <c r="L1028">
        <v>19.059619999999999</v>
      </c>
      <c r="M1028">
        <v>2059.9428499999999</v>
      </c>
      <c r="N1028">
        <v>15.97803</v>
      </c>
      <c r="O1028">
        <v>2059.94778</v>
      </c>
      <c r="P1028">
        <v>14.44922</v>
      </c>
      <c r="Q1028">
        <v>2059.9372899999998</v>
      </c>
      <c r="R1028">
        <v>22.818429999999999</v>
      </c>
    </row>
    <row r="1029" spans="1:26" x14ac:dyDescent="0.35">
      <c r="A1029" s="20">
        <v>2060</v>
      </c>
      <c r="B1029">
        <v>18.52</v>
      </c>
      <c r="C1029">
        <v>2060</v>
      </c>
      <c r="D1029">
        <v>21.26</v>
      </c>
      <c r="E1029">
        <v>2060</v>
      </c>
      <c r="F1029">
        <v>27.9</v>
      </c>
      <c r="G1029">
        <v>2060</v>
      </c>
      <c r="H1029">
        <v>15.09</v>
      </c>
      <c r="I1029">
        <v>2060</v>
      </c>
      <c r="J1029">
        <v>9.43</v>
      </c>
      <c r="K1029">
        <v>2060</v>
      </c>
      <c r="L1029">
        <v>19</v>
      </c>
      <c r="M1029">
        <v>2060</v>
      </c>
      <c r="N1029">
        <v>15.95</v>
      </c>
      <c r="O1029">
        <v>2060</v>
      </c>
      <c r="P1029">
        <v>14.4</v>
      </c>
      <c r="Q1029">
        <v>2060</v>
      </c>
      <c r="R1029">
        <v>22.77</v>
      </c>
    </row>
    <row r="1039" spans="1:26" x14ac:dyDescent="0.35">
      <c r="A1039" s="20">
        <v>2021</v>
      </c>
      <c r="B1039">
        <v>60.36</v>
      </c>
      <c r="D1039">
        <v>2021</v>
      </c>
      <c r="E1039">
        <v>69.959999999999994</v>
      </c>
      <c r="G1039">
        <v>2021</v>
      </c>
      <c r="H1039">
        <v>87.12</v>
      </c>
      <c r="J1039">
        <v>2021</v>
      </c>
      <c r="K1039">
        <v>60.36</v>
      </c>
      <c r="M1039">
        <v>2021</v>
      </c>
      <c r="N1039">
        <v>69.959999999999994</v>
      </c>
      <c r="P1039">
        <v>2021</v>
      </c>
      <c r="Q1039">
        <v>87.12</v>
      </c>
      <c r="S1039">
        <v>2021</v>
      </c>
      <c r="T1039">
        <v>60.36</v>
      </c>
      <c r="V1039">
        <v>2021</v>
      </c>
      <c r="W1039">
        <v>69.959999999999994</v>
      </c>
      <c r="Y1039">
        <v>2021</v>
      </c>
      <c r="Z1039">
        <v>87.12</v>
      </c>
    </row>
    <row r="1040" spans="1:26" x14ac:dyDescent="0.35">
      <c r="A1040" s="20">
        <v>2022.00451</v>
      </c>
      <c r="B1040">
        <v>50.419899999999998</v>
      </c>
      <c r="D1040">
        <v>2022.0030400000001</v>
      </c>
      <c r="E1040">
        <v>63.504390000000001</v>
      </c>
      <c r="G1040">
        <v>2022.0010500000001</v>
      </c>
      <c r="H1040">
        <v>75.523619999999994</v>
      </c>
      <c r="J1040">
        <v>2022.0072399999999</v>
      </c>
      <c r="K1040">
        <v>42.672269999999997</v>
      </c>
      <c r="M1040">
        <v>2021.99656</v>
      </c>
      <c r="N1040">
        <v>52.098089999999999</v>
      </c>
      <c r="P1040">
        <v>2022.00559</v>
      </c>
      <c r="Q1040">
        <v>62.701720000000002</v>
      </c>
      <c r="S1040">
        <v>2022.00803</v>
      </c>
      <c r="T1040">
        <v>46.442210000000003</v>
      </c>
      <c r="V1040">
        <v>2021.99658</v>
      </c>
      <c r="W1040">
        <v>58.592959999999998</v>
      </c>
      <c r="Y1040">
        <v>2022.0019299999999</v>
      </c>
      <c r="Z1040">
        <v>68.623549999999994</v>
      </c>
    </row>
    <row r="1041" spans="1:26" x14ac:dyDescent="0.35">
      <c r="A1041" s="20">
        <v>2022.9974299999999</v>
      </c>
      <c r="B1041">
        <v>46.958550000000002</v>
      </c>
      <c r="D1041">
        <v>2023.0023200000001</v>
      </c>
      <c r="E1041">
        <v>58.607979999999998</v>
      </c>
      <c r="G1041">
        <v>2023.0056</v>
      </c>
      <c r="H1041">
        <v>70.20926</v>
      </c>
      <c r="J1041">
        <v>2022.99343</v>
      </c>
      <c r="K1041">
        <v>39.934199999999997</v>
      </c>
      <c r="M1041">
        <v>2022.9987799999999</v>
      </c>
      <c r="N1041">
        <v>47.421750000000003</v>
      </c>
      <c r="P1041">
        <v>2022.9918399999999</v>
      </c>
      <c r="Q1041">
        <v>58.710760000000001</v>
      </c>
      <c r="S1041">
        <v>2023.01116</v>
      </c>
      <c r="T1041">
        <v>43.400280000000002</v>
      </c>
      <c r="V1041">
        <v>2023.0036299999999</v>
      </c>
      <c r="W1041">
        <v>53.090719999999997</v>
      </c>
      <c r="Y1041">
        <v>2023.00667</v>
      </c>
      <c r="Z1041">
        <v>64.112650000000002</v>
      </c>
    </row>
    <row r="1042" spans="1:26" x14ac:dyDescent="0.35">
      <c r="A1042" s="20">
        <v>2024.00324</v>
      </c>
      <c r="B1042">
        <v>44.774630000000002</v>
      </c>
      <c r="D1042">
        <v>2024.0128299999999</v>
      </c>
      <c r="E1042">
        <v>54.935490000000001</v>
      </c>
      <c r="G1042">
        <v>2024.0096000000001</v>
      </c>
      <c r="H1042">
        <v>66.755709999999993</v>
      </c>
      <c r="J1042">
        <v>2024.00595</v>
      </c>
      <c r="K1042">
        <v>37.985950000000003</v>
      </c>
      <c r="M1042">
        <v>2024.00524</v>
      </c>
      <c r="N1042">
        <v>44.255769999999998</v>
      </c>
      <c r="P1042">
        <v>2023.99846</v>
      </c>
      <c r="Q1042">
        <v>55.756270000000001</v>
      </c>
      <c r="S1042">
        <v>2023.9914799999999</v>
      </c>
      <c r="T1042">
        <v>41.44773</v>
      </c>
      <c r="V1042">
        <v>2024.0020099999999</v>
      </c>
      <c r="W1042">
        <v>49.515230000000003</v>
      </c>
      <c r="Y1042">
        <v>2023.9996599999999</v>
      </c>
      <c r="Z1042">
        <v>61.078470000000003</v>
      </c>
    </row>
    <row r="1043" spans="1:26" x14ac:dyDescent="0.35">
      <c r="A1043" s="20">
        <v>2025.0117600000001</v>
      </c>
      <c r="B1043">
        <v>43.193939999999998</v>
      </c>
      <c r="D1043">
        <v>2024.9968799999999</v>
      </c>
      <c r="E1043">
        <v>52.137970000000003</v>
      </c>
      <c r="G1043">
        <v>2025.01496</v>
      </c>
      <c r="H1043">
        <v>64.155569999999997</v>
      </c>
      <c r="J1043">
        <v>2024.99882</v>
      </c>
      <c r="K1043">
        <v>36.521549999999998</v>
      </c>
      <c r="M1043">
        <v>2025.01566</v>
      </c>
      <c r="N1043">
        <v>41.805869999999999</v>
      </c>
      <c r="P1043">
        <v>2025.00361</v>
      </c>
      <c r="Q1043">
        <v>53.40231</v>
      </c>
      <c r="S1043">
        <v>2025.0144399999999</v>
      </c>
      <c r="T1043">
        <v>39.931179999999998</v>
      </c>
      <c r="V1043">
        <v>2024.9925800000001</v>
      </c>
      <c r="W1043">
        <v>46.827939999999998</v>
      </c>
      <c r="Y1043">
        <v>2025.00207</v>
      </c>
      <c r="Z1043">
        <v>58.705590000000001</v>
      </c>
    </row>
    <row r="1044" spans="1:26" x14ac:dyDescent="0.35">
      <c r="A1044" s="20">
        <v>2026.02592</v>
      </c>
      <c r="B1044">
        <v>41.950789999999998</v>
      </c>
      <c r="D1044">
        <v>2025.9895300000001</v>
      </c>
      <c r="E1044">
        <v>49.822929999999999</v>
      </c>
      <c r="G1044">
        <v>2025.9962599999999</v>
      </c>
      <c r="H1044">
        <v>62.090850000000003</v>
      </c>
      <c r="J1044">
        <v>2025.9842200000001</v>
      </c>
      <c r="K1044">
        <v>35.335659999999997</v>
      </c>
      <c r="M1044">
        <v>2026.00416</v>
      </c>
      <c r="N1044">
        <v>39.827150000000003</v>
      </c>
      <c r="P1044">
        <v>2025.9820999999999</v>
      </c>
      <c r="Q1044">
        <v>51.47193</v>
      </c>
      <c r="S1044">
        <v>2026.01704</v>
      </c>
      <c r="T1044">
        <v>38.748379999999997</v>
      </c>
      <c r="V1044">
        <v>2026.0060000000001</v>
      </c>
      <c r="W1044">
        <v>44.596690000000002</v>
      </c>
      <c r="Y1044">
        <v>2026.0038</v>
      </c>
      <c r="Z1044">
        <v>56.744840000000003</v>
      </c>
    </row>
    <row r="1045" spans="1:26" x14ac:dyDescent="0.35">
      <c r="A1045" s="20">
        <v>2027.02928</v>
      </c>
      <c r="B1045">
        <v>40.902859999999997</v>
      </c>
      <c r="D1045">
        <v>2027.01109</v>
      </c>
      <c r="E1045">
        <v>47.812869999999997</v>
      </c>
      <c r="G1045">
        <v>2026.99308</v>
      </c>
      <c r="H1045">
        <v>60.268450000000001</v>
      </c>
      <c r="J1045">
        <v>2027.0244</v>
      </c>
      <c r="K1045">
        <v>34.249049999999997</v>
      </c>
      <c r="M1045">
        <v>2026.9976799999999</v>
      </c>
      <c r="N1045">
        <v>38.096809999999998</v>
      </c>
      <c r="P1045">
        <v>2026.99028</v>
      </c>
      <c r="Q1045">
        <v>49.734859999999998</v>
      </c>
      <c r="S1045">
        <v>2026.9921400000001</v>
      </c>
      <c r="T1045">
        <v>37.759279999999997</v>
      </c>
      <c r="V1045">
        <v>2026.99542</v>
      </c>
      <c r="W1045">
        <v>42.749009999999998</v>
      </c>
      <c r="Y1045">
        <v>2027.00179</v>
      </c>
      <c r="Z1045">
        <v>55.034590000000001</v>
      </c>
    </row>
    <row r="1046" spans="1:26" x14ac:dyDescent="0.35">
      <c r="A1046" s="20">
        <v>2028.0094999999999</v>
      </c>
      <c r="B1046">
        <v>39.976779999999998</v>
      </c>
      <c r="D1046">
        <v>2028.0206700000001</v>
      </c>
      <c r="E1046">
        <v>46.107779999999998</v>
      </c>
      <c r="G1046">
        <v>2027.99684</v>
      </c>
      <c r="H1046">
        <v>58.610439999999997</v>
      </c>
      <c r="J1046">
        <v>2027.9853499999999</v>
      </c>
      <c r="K1046">
        <v>33.334000000000003</v>
      </c>
      <c r="M1046">
        <v>2027.99434</v>
      </c>
      <c r="N1046">
        <v>36.539560000000002</v>
      </c>
      <c r="P1046">
        <v>2027.9970599999999</v>
      </c>
      <c r="Q1046">
        <v>48.188630000000003</v>
      </c>
      <c r="S1046">
        <v>2027.9826399999999</v>
      </c>
      <c r="T1046">
        <v>36.850499999999997</v>
      </c>
      <c r="V1046">
        <v>2028.01792</v>
      </c>
      <c r="W1046">
        <v>41.089500000000001</v>
      </c>
      <c r="Y1046">
        <v>2027.9916700000001</v>
      </c>
      <c r="Z1046">
        <v>53.493830000000003</v>
      </c>
    </row>
    <row r="1047" spans="1:26" x14ac:dyDescent="0.35">
      <c r="A1047" s="20">
        <v>2029.02637</v>
      </c>
      <c r="B1047">
        <v>39.072429999999997</v>
      </c>
      <c r="D1047">
        <v>2029.01857</v>
      </c>
      <c r="E1047">
        <v>44.642710000000001</v>
      </c>
      <c r="G1047">
        <v>2029.0196699999999</v>
      </c>
      <c r="H1047">
        <v>57.045650000000002</v>
      </c>
      <c r="J1047">
        <v>2028.9815000000001</v>
      </c>
      <c r="K1047">
        <v>32.438090000000003</v>
      </c>
      <c r="M1047">
        <v>2029.0124599999999</v>
      </c>
      <c r="N1047">
        <v>35.08596</v>
      </c>
      <c r="P1047">
        <v>2028.9764</v>
      </c>
      <c r="Q1047">
        <v>46.827550000000002</v>
      </c>
      <c r="S1047">
        <v>2029.0118500000001</v>
      </c>
      <c r="T1047">
        <v>35.967199999999998</v>
      </c>
      <c r="V1047">
        <v>2029.00728</v>
      </c>
      <c r="W1047">
        <v>39.674280000000003</v>
      </c>
      <c r="Y1047">
        <v>2028.9907900000001</v>
      </c>
      <c r="Z1047">
        <v>52.048549999999999</v>
      </c>
    </row>
    <row r="1048" spans="1:26" x14ac:dyDescent="0.35">
      <c r="A1048" s="20">
        <v>2030.0123100000001</v>
      </c>
      <c r="B1048">
        <v>38.219380000000001</v>
      </c>
      <c r="D1048">
        <v>2030.01992</v>
      </c>
      <c r="E1048">
        <v>43.356009999999998</v>
      </c>
      <c r="G1048">
        <v>2029.99983</v>
      </c>
      <c r="H1048">
        <v>55.630229999999997</v>
      </c>
      <c r="J1048">
        <v>2029.9963600000001</v>
      </c>
      <c r="K1048">
        <v>31.553149999999999</v>
      </c>
      <c r="M1048">
        <v>2029.9889599999999</v>
      </c>
      <c r="N1048">
        <v>33.794110000000003</v>
      </c>
      <c r="P1048">
        <v>2030.0127399999999</v>
      </c>
      <c r="Q1048">
        <v>45.514569999999999</v>
      </c>
      <c r="S1048">
        <v>2030.0103899999999</v>
      </c>
      <c r="T1048">
        <v>35.141480000000001</v>
      </c>
      <c r="V1048">
        <v>2029.9795799999999</v>
      </c>
      <c r="W1048">
        <v>38.434600000000003</v>
      </c>
      <c r="Y1048">
        <v>2029.9818299999999</v>
      </c>
      <c r="Z1048">
        <v>50.694240000000001</v>
      </c>
    </row>
    <row r="1049" spans="1:26" x14ac:dyDescent="0.35">
      <c r="A1049" s="20">
        <v>2030.99829</v>
      </c>
      <c r="B1049">
        <v>37.368459999999999</v>
      </c>
      <c r="D1049">
        <v>2031.0071399999999</v>
      </c>
      <c r="E1049">
        <v>42.237810000000003</v>
      </c>
      <c r="G1049">
        <v>2031.00909</v>
      </c>
      <c r="H1049">
        <v>54.236969999999999</v>
      </c>
      <c r="J1049">
        <v>2031.01632</v>
      </c>
      <c r="K1049">
        <v>30.67267</v>
      </c>
      <c r="M1049">
        <v>2031.0045399999999</v>
      </c>
      <c r="N1049">
        <v>32.537399999999998</v>
      </c>
      <c r="P1049">
        <v>2030.9908399999999</v>
      </c>
      <c r="Q1049">
        <v>44.377200000000002</v>
      </c>
      <c r="S1049">
        <v>2031.0128099999999</v>
      </c>
      <c r="T1049">
        <v>34.324469999999998</v>
      </c>
      <c r="V1049">
        <v>2031.0126299999999</v>
      </c>
      <c r="W1049">
        <v>37.255200000000002</v>
      </c>
      <c r="Y1049">
        <v>2031.0008700000001</v>
      </c>
      <c r="Z1049">
        <v>49.363909999999997</v>
      </c>
    </row>
    <row r="1050" spans="1:26" x14ac:dyDescent="0.35">
      <c r="A1050" s="20">
        <v>2032.0290399999999</v>
      </c>
      <c r="B1050">
        <v>36.47878</v>
      </c>
      <c r="D1050">
        <v>2032.0064299999999</v>
      </c>
      <c r="E1050">
        <v>41.223779999999998</v>
      </c>
      <c r="G1050">
        <v>2031.9996000000001</v>
      </c>
      <c r="H1050">
        <v>52.924770000000002</v>
      </c>
      <c r="J1050">
        <v>2031.98812</v>
      </c>
      <c r="K1050">
        <v>29.840669999999999</v>
      </c>
      <c r="M1050">
        <v>2032.0054299999999</v>
      </c>
      <c r="N1050">
        <v>31.372160000000001</v>
      </c>
      <c r="P1050">
        <v>2032.00827</v>
      </c>
      <c r="Q1050">
        <v>43.279380000000003</v>
      </c>
      <c r="S1050">
        <v>2032.01677</v>
      </c>
      <c r="T1050">
        <v>33.515160000000002</v>
      </c>
      <c r="V1050">
        <v>2032.00047</v>
      </c>
      <c r="W1050">
        <v>36.232379999999999</v>
      </c>
      <c r="Y1050">
        <v>2031.9949799999999</v>
      </c>
      <c r="Z1050">
        <v>48.118499999999997</v>
      </c>
    </row>
    <row r="1051" spans="1:26" x14ac:dyDescent="0.35">
      <c r="A1051" s="20">
        <v>2033.01188</v>
      </c>
      <c r="B1051">
        <v>35.6325</v>
      </c>
      <c r="D1051">
        <v>2033.0058899999999</v>
      </c>
      <c r="E1051">
        <v>40.301769999999998</v>
      </c>
      <c r="G1051">
        <v>2033.0139999999999</v>
      </c>
      <c r="H1051">
        <v>51.632539999999999</v>
      </c>
      <c r="J1051">
        <v>2033.01495</v>
      </c>
      <c r="K1051">
        <v>28.971579999999999</v>
      </c>
      <c r="M1051">
        <v>2032.98488</v>
      </c>
      <c r="N1051">
        <v>30.292349999999999</v>
      </c>
      <c r="P1051">
        <v>2033.00199</v>
      </c>
      <c r="Q1051">
        <v>42.275500000000001</v>
      </c>
      <c r="S1051">
        <v>2033.02269</v>
      </c>
      <c r="T1051">
        <v>32.713889999999999</v>
      </c>
      <c r="V1051">
        <v>2032.9778899999999</v>
      </c>
      <c r="W1051">
        <v>35.300139999999999</v>
      </c>
      <c r="Y1051">
        <v>2033.01109</v>
      </c>
      <c r="Z1051">
        <v>46.8934</v>
      </c>
    </row>
    <row r="1052" spans="1:26" x14ac:dyDescent="0.35">
      <c r="A1052" s="20">
        <v>2033.9946399999999</v>
      </c>
      <c r="B1052">
        <v>34.790379999999999</v>
      </c>
      <c r="D1052">
        <v>2034.0455400000001</v>
      </c>
      <c r="E1052">
        <v>39.420169999999999</v>
      </c>
      <c r="G1052">
        <v>2034.00397</v>
      </c>
      <c r="H1052">
        <v>50.4176</v>
      </c>
      <c r="J1052">
        <v>2033.99496</v>
      </c>
      <c r="K1052">
        <v>28.154209999999999</v>
      </c>
      <c r="M1052">
        <v>2033.9905200000001</v>
      </c>
      <c r="N1052">
        <v>29.237660000000002</v>
      </c>
      <c r="P1052">
        <v>2034.0244399999999</v>
      </c>
      <c r="Q1052">
        <v>41.300409999999999</v>
      </c>
      <c r="S1052">
        <v>2033.9805200000001</v>
      </c>
      <c r="T1052">
        <v>31.9604</v>
      </c>
      <c r="V1052">
        <v>2033.9895799999999</v>
      </c>
      <c r="W1052">
        <v>34.402470000000001</v>
      </c>
      <c r="Y1052">
        <v>2033.99587</v>
      </c>
      <c r="Z1052">
        <v>45.747700000000002</v>
      </c>
    </row>
    <row r="1053" spans="1:26" x14ac:dyDescent="0.35">
      <c r="A1053" s="20">
        <v>2034.97829</v>
      </c>
      <c r="B1053">
        <v>33.953629999999997</v>
      </c>
      <c r="D1053">
        <v>2035.0172500000001</v>
      </c>
      <c r="E1053">
        <v>38.653680000000001</v>
      </c>
      <c r="G1053">
        <v>2035.01451</v>
      </c>
      <c r="H1053">
        <v>49.22072</v>
      </c>
      <c r="J1053">
        <v>2034.98018</v>
      </c>
      <c r="K1053">
        <v>27.346730000000001</v>
      </c>
      <c r="M1053">
        <v>2035.0206800000001</v>
      </c>
      <c r="N1053">
        <v>28.206769999999999</v>
      </c>
      <c r="P1053">
        <v>2035.0101999999999</v>
      </c>
      <c r="Q1053">
        <v>40.40616</v>
      </c>
      <c r="S1053">
        <v>2034.9915000000001</v>
      </c>
      <c r="T1053">
        <v>31.175689999999999</v>
      </c>
      <c r="V1053">
        <v>2034.9763399999999</v>
      </c>
      <c r="W1053">
        <v>33.580559999999998</v>
      </c>
      <c r="Y1053">
        <v>2034.9987599999999</v>
      </c>
      <c r="Z1053">
        <v>44.619059999999998</v>
      </c>
    </row>
    <row r="1054" spans="1:26" x14ac:dyDescent="0.35">
      <c r="A1054" s="20">
        <v>2036.0107800000001</v>
      </c>
      <c r="B1054">
        <v>33.084150000000001</v>
      </c>
      <c r="D1054">
        <v>2036.0152</v>
      </c>
      <c r="E1054">
        <v>37.91339</v>
      </c>
      <c r="G1054">
        <v>2035.9955299999999</v>
      </c>
      <c r="H1054">
        <v>48.097580000000001</v>
      </c>
      <c r="J1054">
        <v>2036.02376</v>
      </c>
      <c r="K1054">
        <v>26.509419999999999</v>
      </c>
      <c r="M1054">
        <v>2036.01773</v>
      </c>
      <c r="N1054">
        <v>27.250889999999998</v>
      </c>
      <c r="P1054">
        <v>2036.0160800000001</v>
      </c>
      <c r="Q1054">
        <v>39.53201</v>
      </c>
      <c r="S1054">
        <v>2036.00569</v>
      </c>
      <c r="T1054">
        <v>30.399930000000001</v>
      </c>
      <c r="V1054">
        <v>2035.9875</v>
      </c>
      <c r="W1054">
        <v>32.783110000000001</v>
      </c>
      <c r="Y1054">
        <v>2036.01891</v>
      </c>
      <c r="Z1054">
        <v>43.50685</v>
      </c>
    </row>
    <row r="1055" spans="1:26" x14ac:dyDescent="0.35">
      <c r="A1055" s="20">
        <v>2036.9992500000001</v>
      </c>
      <c r="B1055">
        <v>32.262259999999998</v>
      </c>
      <c r="D1055">
        <v>2036.98197</v>
      </c>
      <c r="E1055">
        <v>37.233289999999997</v>
      </c>
      <c r="G1055">
        <v>2036.9941699999999</v>
      </c>
      <c r="H1055">
        <v>46.990720000000003</v>
      </c>
      <c r="J1055">
        <v>2037.02217</v>
      </c>
      <c r="K1055">
        <v>25.727900000000002</v>
      </c>
      <c r="M1055">
        <v>2036.97695</v>
      </c>
      <c r="N1055">
        <v>26.365629999999999</v>
      </c>
      <c r="P1055">
        <v>2036.97506</v>
      </c>
      <c r="Q1055">
        <v>38.728400000000001</v>
      </c>
      <c r="S1055">
        <v>2037.02351</v>
      </c>
      <c r="T1055">
        <v>29.63345</v>
      </c>
      <c r="V1055">
        <v>2037.01999</v>
      </c>
      <c r="W1055">
        <v>32.00694</v>
      </c>
      <c r="Y1055">
        <v>2037.0005100000001</v>
      </c>
      <c r="Z1055">
        <v>42.467790000000001</v>
      </c>
    </row>
    <row r="1056" spans="1:26" x14ac:dyDescent="0.35">
      <c r="A1056" s="20">
        <v>2037.99153</v>
      </c>
      <c r="B1056">
        <v>31.449490000000001</v>
      </c>
      <c r="D1056">
        <v>2038.02196</v>
      </c>
      <c r="E1056">
        <v>36.534689999999998</v>
      </c>
      <c r="G1056">
        <v>2038.0099399999999</v>
      </c>
      <c r="H1056">
        <v>45.900080000000003</v>
      </c>
      <c r="J1056">
        <v>2037.97506</v>
      </c>
      <c r="K1056">
        <v>25.0017</v>
      </c>
      <c r="M1056">
        <v>2038.00982</v>
      </c>
      <c r="N1056">
        <v>25.44577</v>
      </c>
      <c r="P1056">
        <v>2038.0125800000001</v>
      </c>
      <c r="Q1056">
        <v>37.885689999999997</v>
      </c>
      <c r="S1056">
        <v>2037.9942100000001</v>
      </c>
      <c r="T1056">
        <v>28.914159999999999</v>
      </c>
      <c r="V1056">
        <v>2038.0119099999999</v>
      </c>
      <c r="W1056">
        <v>31.29054</v>
      </c>
      <c r="Y1056">
        <v>2037.99611</v>
      </c>
      <c r="Z1056">
        <v>41.442390000000003</v>
      </c>
    </row>
    <row r="1057" spans="1:26" x14ac:dyDescent="0.35">
      <c r="A1057" s="20">
        <v>2038.98858</v>
      </c>
      <c r="B1057">
        <v>30.647089999999999</v>
      </c>
      <c r="D1057">
        <v>2039.02287</v>
      </c>
      <c r="E1057">
        <v>35.888219999999997</v>
      </c>
      <c r="G1057">
        <v>2038.9903200000001</v>
      </c>
      <c r="H1057">
        <v>44.878959999999999</v>
      </c>
      <c r="J1057">
        <v>2038.9890700000001</v>
      </c>
      <c r="K1057">
        <v>24.251850000000001</v>
      </c>
      <c r="M1057">
        <v>2039.00035</v>
      </c>
      <c r="N1057">
        <v>24.59252</v>
      </c>
      <c r="P1057">
        <v>2038.99668</v>
      </c>
      <c r="Q1057">
        <v>37.106949999999998</v>
      </c>
      <c r="S1057">
        <v>2039.02036</v>
      </c>
      <c r="T1057">
        <v>28.16666</v>
      </c>
      <c r="V1057">
        <v>2039.01749</v>
      </c>
      <c r="W1057">
        <v>30.587579999999999</v>
      </c>
      <c r="Y1057">
        <v>2039.0049899999999</v>
      </c>
      <c r="Z1057">
        <v>40.430140000000002</v>
      </c>
    </row>
    <row r="1058" spans="1:26" x14ac:dyDescent="0.35">
      <c r="A1058" s="20">
        <v>2039.99137</v>
      </c>
      <c r="B1058">
        <v>29.856280000000002</v>
      </c>
      <c r="D1058">
        <v>2039.9797100000001</v>
      </c>
      <c r="E1058">
        <v>35.28886</v>
      </c>
      <c r="G1058">
        <v>2039.9852699999999</v>
      </c>
      <c r="H1058">
        <v>43.872390000000003</v>
      </c>
      <c r="J1058">
        <v>2040.0122699999999</v>
      </c>
      <c r="K1058">
        <v>23.52094</v>
      </c>
      <c r="M1058">
        <v>2040.00425</v>
      </c>
      <c r="N1058">
        <v>23.753360000000001</v>
      </c>
      <c r="P1058">
        <v>2039.9896699999999</v>
      </c>
      <c r="Q1058">
        <v>36.336919999999999</v>
      </c>
      <c r="S1058">
        <v>2039.99972</v>
      </c>
      <c r="T1058">
        <v>27.465979999999998</v>
      </c>
      <c r="V1058">
        <v>2039.97406</v>
      </c>
      <c r="W1058">
        <v>29.93582</v>
      </c>
      <c r="Y1058">
        <v>2040.0264199999999</v>
      </c>
      <c r="Z1058">
        <v>39.430500000000002</v>
      </c>
    </row>
    <row r="1066" spans="1:26" x14ac:dyDescent="0.35">
      <c r="A1066" s="20">
        <v>2021</v>
      </c>
      <c r="B1066">
        <v>205.33</v>
      </c>
      <c r="C1066">
        <v>2021</v>
      </c>
      <c r="D1066">
        <v>81.150000000000006</v>
      </c>
      <c r="E1066">
        <v>2021</v>
      </c>
      <c r="F1066">
        <v>127.98</v>
      </c>
      <c r="G1066">
        <v>2021</v>
      </c>
      <c r="H1066">
        <v>205.33</v>
      </c>
      <c r="I1066">
        <v>2021</v>
      </c>
      <c r="J1066">
        <v>81.150000000000006</v>
      </c>
      <c r="K1066">
        <v>2021</v>
      </c>
      <c r="L1066">
        <v>127.98</v>
      </c>
      <c r="M1066">
        <v>2021</v>
      </c>
      <c r="N1066">
        <v>205.33</v>
      </c>
      <c r="O1066">
        <v>2021</v>
      </c>
      <c r="P1066">
        <v>81.150000000000006</v>
      </c>
      <c r="Q1066">
        <v>2021</v>
      </c>
      <c r="R1066">
        <v>127.98</v>
      </c>
    </row>
    <row r="1067" spans="1:26" x14ac:dyDescent="0.35">
      <c r="A1067" s="20">
        <v>2021.0082199999999</v>
      </c>
      <c r="B1067">
        <v>205.24723</v>
      </c>
      <c r="C1067">
        <v>2021.01162</v>
      </c>
      <c r="D1067">
        <v>81.062669999999997</v>
      </c>
      <c r="E1067">
        <v>2021.01062</v>
      </c>
      <c r="F1067">
        <v>127.86614</v>
      </c>
      <c r="G1067">
        <v>2021.00522</v>
      </c>
      <c r="H1067">
        <v>205.23779999999999</v>
      </c>
      <c r="I1067">
        <v>2021.00614</v>
      </c>
      <c r="J1067">
        <v>81.052760000000006</v>
      </c>
      <c r="K1067">
        <v>2021.01197</v>
      </c>
      <c r="L1067">
        <v>127.85745</v>
      </c>
      <c r="M1067">
        <v>2021.0068900000001</v>
      </c>
      <c r="N1067">
        <v>205.24143000000001</v>
      </c>
      <c r="O1067">
        <v>2021.0153600000001</v>
      </c>
      <c r="P1067">
        <v>81.056989999999999</v>
      </c>
      <c r="Q1067">
        <v>2021.01505</v>
      </c>
      <c r="R1067">
        <v>127.86087000000001</v>
      </c>
    </row>
    <row r="1068" spans="1:26" x14ac:dyDescent="0.35">
      <c r="A1068" s="20">
        <v>2021.0164400000001</v>
      </c>
      <c r="B1068">
        <v>205.16444999999999</v>
      </c>
      <c r="C1068">
        <v>2021.02324</v>
      </c>
      <c r="D1068">
        <v>80.975350000000006</v>
      </c>
      <c r="E1068">
        <v>2021.02124</v>
      </c>
      <c r="F1068">
        <v>127.75227</v>
      </c>
      <c r="G1068">
        <v>2021.01044</v>
      </c>
      <c r="H1068">
        <v>205.14559</v>
      </c>
      <c r="I1068">
        <v>2021.0122799999999</v>
      </c>
      <c r="J1068">
        <v>80.955529999999996</v>
      </c>
      <c r="K1068">
        <v>2021.02394</v>
      </c>
      <c r="L1068">
        <v>127.7349</v>
      </c>
      <c r="M1068">
        <v>2021.01379</v>
      </c>
      <c r="N1068">
        <v>205.15287000000001</v>
      </c>
      <c r="O1068">
        <v>2021.0307299999999</v>
      </c>
      <c r="P1068">
        <v>80.963970000000003</v>
      </c>
      <c r="Q1068">
        <v>2021.0300999999999</v>
      </c>
      <c r="R1068">
        <v>127.74173999999999</v>
      </c>
    </row>
    <row r="1069" spans="1:26" x14ac:dyDescent="0.35">
      <c r="A1069" s="20">
        <v>2021.02466</v>
      </c>
      <c r="B1069">
        <v>205.08168000000001</v>
      </c>
      <c r="C1069">
        <v>2021.03486</v>
      </c>
      <c r="D1069">
        <v>80.888019999999997</v>
      </c>
      <c r="E1069">
        <v>2021.0318600000001</v>
      </c>
      <c r="F1069">
        <v>127.63840999999999</v>
      </c>
      <c r="G1069">
        <v>2021.0156500000001</v>
      </c>
      <c r="H1069">
        <v>205.05339000000001</v>
      </c>
      <c r="I1069">
        <v>2021.0184200000001</v>
      </c>
      <c r="J1069">
        <v>80.858289999999997</v>
      </c>
      <c r="K1069">
        <v>2021.0359100000001</v>
      </c>
      <c r="L1069">
        <v>127.61235000000001</v>
      </c>
      <c r="M1069">
        <v>2021.0206800000001</v>
      </c>
      <c r="N1069">
        <v>205.0643</v>
      </c>
      <c r="O1069">
        <v>2021.04609</v>
      </c>
      <c r="P1069">
        <v>80.870949999999993</v>
      </c>
      <c r="Q1069">
        <v>2021.0451399999999</v>
      </c>
      <c r="R1069">
        <v>127.62260000000001</v>
      </c>
    </row>
    <row r="1070" spans="1:26" x14ac:dyDescent="0.35">
      <c r="A1070" s="20">
        <v>2021.03288</v>
      </c>
      <c r="B1070">
        <v>204.99891</v>
      </c>
      <c r="C1070">
        <v>2021.04648</v>
      </c>
      <c r="D1070">
        <v>80.800700000000006</v>
      </c>
      <c r="E1070">
        <v>2021.0424800000001</v>
      </c>
      <c r="F1070">
        <v>127.52455</v>
      </c>
      <c r="G1070">
        <v>2021.0208700000001</v>
      </c>
      <c r="H1070">
        <v>204.96118000000001</v>
      </c>
      <c r="I1070">
        <v>2021.0245600000001</v>
      </c>
      <c r="J1070">
        <v>80.761049999999997</v>
      </c>
      <c r="K1070">
        <v>2021.0478700000001</v>
      </c>
      <c r="L1070">
        <v>127.4898</v>
      </c>
      <c r="M1070">
        <v>2021.02757</v>
      </c>
      <c r="N1070">
        <v>204.97574</v>
      </c>
      <c r="O1070">
        <v>2021.0614599999999</v>
      </c>
      <c r="P1070">
        <v>80.777940000000001</v>
      </c>
      <c r="Q1070">
        <v>2021.0601899999999</v>
      </c>
      <c r="R1070">
        <v>127.50346999999999</v>
      </c>
    </row>
    <row r="1071" spans="1:26" x14ac:dyDescent="0.35">
      <c r="A1071" s="20">
        <v>2021.0410999999999</v>
      </c>
      <c r="B1071">
        <v>204.91614000000001</v>
      </c>
      <c r="C1071">
        <v>2021.0581099999999</v>
      </c>
      <c r="D1071">
        <v>80.713369999999998</v>
      </c>
      <c r="E1071">
        <v>2021.0531000000001</v>
      </c>
      <c r="F1071">
        <v>127.41069</v>
      </c>
      <c r="G1071">
        <v>2021.0260900000001</v>
      </c>
      <c r="H1071">
        <v>204.86897999999999</v>
      </c>
      <c r="I1071">
        <v>2021.0307</v>
      </c>
      <c r="J1071">
        <v>80.663820000000001</v>
      </c>
      <c r="K1071">
        <v>2021.0598399999999</v>
      </c>
      <c r="L1071">
        <v>127.36725</v>
      </c>
      <c r="M1071">
        <v>2021.0344700000001</v>
      </c>
      <c r="N1071">
        <v>204.88717</v>
      </c>
      <c r="O1071">
        <v>2021.07682</v>
      </c>
      <c r="P1071">
        <v>80.684920000000005</v>
      </c>
      <c r="Q1071">
        <v>2021.0752399999999</v>
      </c>
      <c r="R1071">
        <v>127.38433999999999</v>
      </c>
    </row>
    <row r="1072" spans="1:26" x14ac:dyDescent="0.35">
      <c r="A1072" s="20">
        <v>2021.0493300000001</v>
      </c>
      <c r="B1072">
        <v>204.83336</v>
      </c>
      <c r="C1072">
        <v>2021.0697299999999</v>
      </c>
      <c r="D1072">
        <v>80.626050000000006</v>
      </c>
      <c r="E1072">
        <v>2021.0637200000001</v>
      </c>
      <c r="F1072">
        <v>127.29682</v>
      </c>
      <c r="G1072">
        <v>2021.0313100000001</v>
      </c>
      <c r="H1072">
        <v>204.77677</v>
      </c>
      <c r="I1072">
        <v>2021.03684</v>
      </c>
      <c r="J1072">
        <v>80.566580000000002</v>
      </c>
      <c r="K1072">
        <v>2021.0718099999999</v>
      </c>
      <c r="L1072">
        <v>127.24469000000001</v>
      </c>
      <c r="M1072">
        <v>2021.0413699999999</v>
      </c>
      <c r="N1072">
        <v>204.79859999999999</v>
      </c>
      <c r="O1072">
        <v>2021.0921800000001</v>
      </c>
      <c r="P1072">
        <v>80.591909999999999</v>
      </c>
      <c r="Q1072">
        <v>2021.0902799999999</v>
      </c>
      <c r="R1072">
        <v>127.26519999999999</v>
      </c>
    </row>
    <row r="1073" spans="1:18" x14ac:dyDescent="0.35">
      <c r="A1073" s="20">
        <v>2021.05755</v>
      </c>
      <c r="B1073">
        <v>204.75058999999999</v>
      </c>
      <c r="C1073">
        <v>2021.0813599999999</v>
      </c>
      <c r="D1073">
        <v>80.538719999999998</v>
      </c>
      <c r="E1073">
        <v>2021.0743500000001</v>
      </c>
      <c r="F1073">
        <v>127.18295999999999</v>
      </c>
      <c r="G1073">
        <v>2021.0365300000001</v>
      </c>
      <c r="H1073">
        <v>204.68457000000001</v>
      </c>
      <c r="I1073">
        <v>2021.0429899999999</v>
      </c>
      <c r="J1073">
        <v>80.469340000000003</v>
      </c>
      <c r="K1073">
        <v>2021.0837799999999</v>
      </c>
      <c r="L1073">
        <v>127.12214</v>
      </c>
      <c r="M1073">
        <v>2021.04826</v>
      </c>
      <c r="N1073">
        <v>204.71003999999999</v>
      </c>
      <c r="O1073">
        <v>2021.10754</v>
      </c>
      <c r="P1073">
        <v>80.498890000000003</v>
      </c>
      <c r="Q1073">
        <v>2021.1053300000001</v>
      </c>
      <c r="R1073">
        <v>127.14606999999999</v>
      </c>
    </row>
    <row r="1074" spans="1:18" x14ac:dyDescent="0.35">
      <c r="A1074" s="20">
        <v>2021.0657699999999</v>
      </c>
      <c r="B1074">
        <v>204.66782000000001</v>
      </c>
      <c r="C1074">
        <v>2021.0929900000001</v>
      </c>
      <c r="D1074">
        <v>80.451400000000007</v>
      </c>
      <c r="E1074">
        <v>2021.0849700000001</v>
      </c>
      <c r="F1074">
        <v>127.06910000000001</v>
      </c>
      <c r="G1074">
        <v>2021.0417500000001</v>
      </c>
      <c r="H1074">
        <v>204.59236999999999</v>
      </c>
      <c r="I1074">
        <v>2021.0491300000001</v>
      </c>
      <c r="J1074">
        <v>80.372100000000003</v>
      </c>
      <c r="K1074">
        <v>2021.09574</v>
      </c>
      <c r="L1074">
        <v>126.99959</v>
      </c>
      <c r="M1074">
        <v>2021.0551599999999</v>
      </c>
      <c r="N1074">
        <v>204.62146999999999</v>
      </c>
      <c r="O1074">
        <v>2021.1229000000001</v>
      </c>
      <c r="P1074">
        <v>80.405869999999993</v>
      </c>
      <c r="Q1074">
        <v>2021.1203700000001</v>
      </c>
      <c r="R1074">
        <v>127.02692999999999</v>
      </c>
    </row>
    <row r="1075" spans="1:18" x14ac:dyDescent="0.35">
      <c r="A1075" s="20">
        <v>2021.0740000000001</v>
      </c>
      <c r="B1075">
        <v>204.58505</v>
      </c>
      <c r="C1075">
        <v>2021.1046200000001</v>
      </c>
      <c r="D1075">
        <v>80.364080000000001</v>
      </c>
      <c r="E1075">
        <v>2021.0956000000001</v>
      </c>
      <c r="F1075">
        <v>126.95524</v>
      </c>
      <c r="G1075">
        <v>2021.0469700000001</v>
      </c>
      <c r="H1075">
        <v>204.50015999999999</v>
      </c>
      <c r="I1075">
        <v>2021.0552700000001</v>
      </c>
      <c r="J1075">
        <v>80.274860000000004</v>
      </c>
      <c r="K1075">
        <v>2021.10771</v>
      </c>
      <c r="L1075">
        <v>126.87703</v>
      </c>
      <c r="M1075">
        <v>2021.06206</v>
      </c>
      <c r="N1075">
        <v>204.53290999999999</v>
      </c>
      <c r="O1075">
        <v>2021.1382599999999</v>
      </c>
      <c r="P1075">
        <v>80.312849999999997</v>
      </c>
      <c r="Q1075">
        <v>2021.1354100000001</v>
      </c>
      <c r="R1075">
        <v>126.90779999999999</v>
      </c>
    </row>
    <row r="1076" spans="1:18" x14ac:dyDescent="0.35">
      <c r="A1076" s="20">
        <v>2021.08223</v>
      </c>
      <c r="B1076">
        <v>204.50228000000001</v>
      </c>
      <c r="C1076">
        <v>2021.11626</v>
      </c>
      <c r="D1076">
        <v>80.276759999999996</v>
      </c>
      <c r="E1076">
        <v>2021.1062400000001</v>
      </c>
      <c r="F1076">
        <v>126.84138</v>
      </c>
      <c r="G1076">
        <v>2021.0522000000001</v>
      </c>
      <c r="H1076">
        <v>204.40796</v>
      </c>
      <c r="I1076">
        <v>2021.06141</v>
      </c>
      <c r="J1076">
        <v>80.177620000000005</v>
      </c>
      <c r="K1076">
        <v>2021.11967</v>
      </c>
      <c r="L1076">
        <v>126.75447</v>
      </c>
      <c r="M1076">
        <v>2021.0689600000001</v>
      </c>
      <c r="N1076">
        <v>204.44434000000001</v>
      </c>
      <c r="O1076">
        <v>2021.1536100000001</v>
      </c>
      <c r="P1076">
        <v>80.219840000000005</v>
      </c>
      <c r="Q1076">
        <v>2021.1504500000001</v>
      </c>
      <c r="R1076">
        <v>126.78865999999999</v>
      </c>
    </row>
    <row r="1077" spans="1:18" x14ac:dyDescent="0.35">
      <c r="A1077" s="20">
        <v>2021.0904599999999</v>
      </c>
      <c r="B1077">
        <v>204.41951</v>
      </c>
      <c r="C1077">
        <v>2021.12789</v>
      </c>
      <c r="D1077">
        <v>80.189440000000005</v>
      </c>
      <c r="E1077">
        <v>2021.1168700000001</v>
      </c>
      <c r="F1077">
        <v>126.72752</v>
      </c>
      <c r="G1077">
        <v>2021.0574200000001</v>
      </c>
      <c r="H1077">
        <v>204.31575000000001</v>
      </c>
      <c r="I1077">
        <v>2021.06756</v>
      </c>
      <c r="J1077">
        <v>80.080380000000005</v>
      </c>
      <c r="K1077">
        <v>2021.1316400000001</v>
      </c>
      <c r="L1077">
        <v>126.63191</v>
      </c>
      <c r="M1077">
        <v>2021.0758599999999</v>
      </c>
      <c r="N1077">
        <v>204.35578000000001</v>
      </c>
      <c r="O1077">
        <v>2021.1689699999999</v>
      </c>
      <c r="P1077">
        <v>80.126819999999995</v>
      </c>
      <c r="Q1077">
        <v>2021.1654900000001</v>
      </c>
      <c r="R1077">
        <v>126.66952000000001</v>
      </c>
    </row>
    <row r="1078" spans="1:18" x14ac:dyDescent="0.35">
      <c r="A1078" s="20">
        <v>2021.09869</v>
      </c>
      <c r="B1078">
        <v>204.33673999999999</v>
      </c>
      <c r="C1078">
        <v>2021.1395299999999</v>
      </c>
      <c r="D1078">
        <v>80.102119999999999</v>
      </c>
      <c r="E1078">
        <v>2021.12751</v>
      </c>
      <c r="F1078">
        <v>126.61366</v>
      </c>
      <c r="G1078">
        <v>2021.0626500000001</v>
      </c>
      <c r="H1078">
        <v>204.22354000000001</v>
      </c>
      <c r="I1078">
        <v>2021.0736999999999</v>
      </c>
      <c r="J1078">
        <v>79.983140000000006</v>
      </c>
      <c r="K1078">
        <v>2021.1436000000001</v>
      </c>
      <c r="L1078">
        <v>126.50935</v>
      </c>
      <c r="M1078">
        <v>2021.08276</v>
      </c>
      <c r="N1078">
        <v>204.26721000000001</v>
      </c>
      <c r="O1078">
        <v>2021.1843200000001</v>
      </c>
      <c r="P1078">
        <v>80.033789999999996</v>
      </c>
      <c r="Q1078">
        <v>2021.1805300000001</v>
      </c>
      <c r="R1078">
        <v>126.55038</v>
      </c>
    </row>
    <row r="1079" spans="1:18" x14ac:dyDescent="0.35">
      <c r="A1079" s="20">
        <v>2021.1069299999999</v>
      </c>
      <c r="B1079">
        <v>204.25398000000001</v>
      </c>
      <c r="C1079">
        <v>2021.1511800000001</v>
      </c>
      <c r="D1079">
        <v>80.014799999999994</v>
      </c>
      <c r="E1079">
        <v>2021.13815</v>
      </c>
      <c r="F1079">
        <v>126.49979999999999</v>
      </c>
      <c r="G1079">
        <v>2021.0678700000001</v>
      </c>
      <c r="H1079">
        <v>204.13133999999999</v>
      </c>
      <c r="I1079">
        <v>2021.0798400000001</v>
      </c>
      <c r="J1079">
        <v>79.885900000000007</v>
      </c>
      <c r="K1079">
        <v>2021.1555599999999</v>
      </c>
      <c r="L1079">
        <v>126.38679</v>
      </c>
      <c r="M1079">
        <v>2021.0896700000001</v>
      </c>
      <c r="N1079">
        <v>204.17865</v>
      </c>
      <c r="O1079">
        <v>2021.19967</v>
      </c>
      <c r="P1079">
        <v>79.940770000000001</v>
      </c>
      <c r="Q1079">
        <v>2021.1955599999999</v>
      </c>
      <c r="R1079">
        <v>126.43124</v>
      </c>
    </row>
    <row r="1080" spans="1:18" x14ac:dyDescent="0.35">
      <c r="A1080" s="20">
        <v>2021.11517</v>
      </c>
      <c r="B1080">
        <v>204.17121</v>
      </c>
      <c r="C1080">
        <v>2021.16283</v>
      </c>
      <c r="D1080">
        <v>79.927480000000003</v>
      </c>
      <c r="E1080">
        <v>2021.1487999999999</v>
      </c>
      <c r="F1080">
        <v>126.38594999999999</v>
      </c>
      <c r="G1080">
        <v>2021.0731000000001</v>
      </c>
      <c r="H1080">
        <v>204.03913</v>
      </c>
      <c r="I1080">
        <v>2021.08599</v>
      </c>
      <c r="J1080">
        <v>79.788659999999993</v>
      </c>
      <c r="K1080">
        <v>2021.16752</v>
      </c>
      <c r="L1080">
        <v>126.26421999999999</v>
      </c>
      <c r="M1080">
        <v>2021.0965699999999</v>
      </c>
      <c r="N1080">
        <v>204.09008</v>
      </c>
      <c r="O1080">
        <v>2021.2150200000001</v>
      </c>
      <c r="P1080">
        <v>79.847750000000005</v>
      </c>
      <c r="Q1080">
        <v>2021.2105899999999</v>
      </c>
      <c r="R1080">
        <v>126.3121</v>
      </c>
    </row>
    <row r="1081" spans="1:18" x14ac:dyDescent="0.35">
      <c r="A1081" s="20">
        <v>2021.1234099999999</v>
      </c>
      <c r="B1081">
        <v>204.08844999999999</v>
      </c>
      <c r="C1081">
        <v>2021.1744799999999</v>
      </c>
      <c r="D1081">
        <v>79.840170000000001</v>
      </c>
      <c r="E1081">
        <v>2021.1594500000001</v>
      </c>
      <c r="F1081">
        <v>126.27209000000001</v>
      </c>
      <c r="G1081">
        <v>2021.0783300000001</v>
      </c>
      <c r="H1081">
        <v>203.94693000000001</v>
      </c>
      <c r="I1081">
        <v>2021.09213</v>
      </c>
      <c r="J1081">
        <v>79.691410000000005</v>
      </c>
      <c r="K1081">
        <v>2021.17948</v>
      </c>
      <c r="L1081">
        <v>126.14166</v>
      </c>
      <c r="M1081">
        <v>2021.10348</v>
      </c>
      <c r="N1081">
        <v>204.00152</v>
      </c>
      <c r="O1081">
        <v>2021.23037</v>
      </c>
      <c r="P1081">
        <v>79.754720000000006</v>
      </c>
      <c r="Q1081">
        <v>2021.2256199999999</v>
      </c>
      <c r="R1081">
        <v>126.19295</v>
      </c>
    </row>
    <row r="1082" spans="1:18" x14ac:dyDescent="0.35">
      <c r="A1082" s="20">
        <v>2021.13165</v>
      </c>
      <c r="B1082">
        <v>204.00568000000001</v>
      </c>
      <c r="C1082">
        <v>2021.18614</v>
      </c>
      <c r="D1082">
        <v>79.752849999999995</v>
      </c>
      <c r="E1082">
        <v>2021.1701</v>
      </c>
      <c r="F1082">
        <v>126.15824000000001</v>
      </c>
      <c r="G1082">
        <v>2021.08357</v>
      </c>
      <c r="H1082">
        <v>203.85471999999999</v>
      </c>
      <c r="I1082">
        <v>2021.0982799999999</v>
      </c>
      <c r="J1082">
        <v>79.594170000000005</v>
      </c>
      <c r="K1082">
        <v>2021.1914400000001</v>
      </c>
      <c r="L1082">
        <v>126.01909000000001</v>
      </c>
      <c r="M1082">
        <v>2021.1104</v>
      </c>
      <c r="N1082">
        <v>203.91295</v>
      </c>
      <c r="O1082">
        <v>2021.2457099999999</v>
      </c>
      <c r="P1082">
        <v>79.661699999999996</v>
      </c>
      <c r="Q1082">
        <v>2021.24065</v>
      </c>
      <c r="R1082">
        <v>126.07380999999999</v>
      </c>
    </row>
    <row r="1083" spans="1:18" x14ac:dyDescent="0.35">
      <c r="A1083" s="20">
        <v>2021.1398999999999</v>
      </c>
      <c r="B1083">
        <v>203.92292</v>
      </c>
      <c r="C1083">
        <v>2021.1978099999999</v>
      </c>
      <c r="D1083">
        <v>79.665539999999993</v>
      </c>
      <c r="E1083">
        <v>2021.18076</v>
      </c>
      <c r="F1083">
        <v>126.04438</v>
      </c>
      <c r="G1083">
        <v>2021.0888</v>
      </c>
      <c r="H1083">
        <v>203.76250999999999</v>
      </c>
      <c r="I1083">
        <v>2021.1044199999999</v>
      </c>
      <c r="J1083">
        <v>79.496920000000003</v>
      </c>
      <c r="K1083">
        <v>2021.2033899999999</v>
      </c>
      <c r="L1083">
        <v>125.89651000000001</v>
      </c>
      <c r="M1083">
        <v>2021.1173100000001</v>
      </c>
      <c r="N1083">
        <v>203.82438999999999</v>
      </c>
      <c r="O1083">
        <v>2021.2610500000001</v>
      </c>
      <c r="P1083">
        <v>79.568669999999997</v>
      </c>
      <c r="Q1083">
        <v>2021.25567</v>
      </c>
      <c r="R1083">
        <v>125.95466</v>
      </c>
    </row>
    <row r="1084" spans="1:18" x14ac:dyDescent="0.35">
      <c r="A1084">
        <v>2021.14815</v>
      </c>
      <c r="B1084">
        <v>203.84016</v>
      </c>
      <c r="C1084">
        <v>2021.20948</v>
      </c>
      <c r="D1084">
        <v>79.578230000000005</v>
      </c>
      <c r="E1084">
        <v>2021.1914200000001</v>
      </c>
      <c r="F1084">
        <v>125.93053</v>
      </c>
      <c r="G1084">
        <v>2021.0940399999999</v>
      </c>
      <c r="H1084">
        <v>203.67031</v>
      </c>
      <c r="I1084">
        <v>2021.1105700000001</v>
      </c>
      <c r="J1084">
        <v>79.39967</v>
      </c>
      <c r="K1084">
        <v>2021.2153499999999</v>
      </c>
      <c r="L1084">
        <v>125.77394</v>
      </c>
      <c r="M1084">
        <v>2021.1242199999999</v>
      </c>
      <c r="N1084">
        <v>203.73581999999999</v>
      </c>
      <c r="O1084">
        <v>2021.27639</v>
      </c>
      <c r="P1084">
        <v>79.475639999999999</v>
      </c>
      <c r="Q1084">
        <v>2021.2706900000001</v>
      </c>
      <c r="R1084">
        <v>125.83551</v>
      </c>
    </row>
    <row r="1085" spans="1:18" x14ac:dyDescent="0.35">
      <c r="A1085">
        <v>2021.1564100000001</v>
      </c>
      <c r="B1085">
        <v>203.75739999999999</v>
      </c>
      <c r="C1085">
        <v>2021.2211500000001</v>
      </c>
      <c r="D1085">
        <v>79.490920000000003</v>
      </c>
      <c r="E1085">
        <v>2021.20209</v>
      </c>
      <c r="F1085">
        <v>125.81668000000001</v>
      </c>
      <c r="G1085">
        <v>2021.0992799999999</v>
      </c>
      <c r="H1085">
        <v>203.57810000000001</v>
      </c>
      <c r="I1085">
        <v>2021.11672</v>
      </c>
      <c r="J1085">
        <v>79.302419999999998</v>
      </c>
      <c r="K1085">
        <v>2021.2273</v>
      </c>
      <c r="L1085">
        <v>125.65136</v>
      </c>
      <c r="M1085">
        <v>2021.13114</v>
      </c>
      <c r="N1085">
        <v>203.64725999999999</v>
      </c>
      <c r="O1085">
        <v>2021.2917199999999</v>
      </c>
      <c r="P1085">
        <v>79.38261</v>
      </c>
      <c r="Q1085">
        <v>2021.2857100000001</v>
      </c>
      <c r="R1085">
        <v>125.71635999999999</v>
      </c>
    </row>
    <row r="1086" spans="1:18" x14ac:dyDescent="0.35">
      <c r="A1086">
        <v>2021.1646699999999</v>
      </c>
      <c r="B1086">
        <v>203.67464000000001</v>
      </c>
      <c r="C1086">
        <v>2021.2328299999999</v>
      </c>
      <c r="D1086">
        <v>79.40361</v>
      </c>
      <c r="E1086">
        <v>2021.2127700000001</v>
      </c>
      <c r="F1086">
        <v>125.70283000000001</v>
      </c>
      <c r="G1086">
        <v>2021.1045200000001</v>
      </c>
      <c r="H1086">
        <v>203.48589000000001</v>
      </c>
      <c r="I1086">
        <v>2021.1228699999999</v>
      </c>
      <c r="J1086">
        <v>79.205169999999995</v>
      </c>
      <c r="K1086">
        <v>2021.2392500000001</v>
      </c>
      <c r="L1086">
        <v>125.52878</v>
      </c>
      <c r="M1086">
        <v>2021.13807</v>
      </c>
      <c r="N1086">
        <v>203.55869999999999</v>
      </c>
      <c r="O1086">
        <v>2021.3070499999999</v>
      </c>
      <c r="P1086">
        <v>79.289580000000001</v>
      </c>
      <c r="Q1086">
        <v>2021.30072</v>
      </c>
      <c r="R1086">
        <v>125.5972</v>
      </c>
    </row>
    <row r="1087" spans="1:18" x14ac:dyDescent="0.35">
      <c r="A1087">
        <v>2021.17293</v>
      </c>
      <c r="B1087">
        <v>203.59189000000001</v>
      </c>
      <c r="C1087">
        <v>2021.24452</v>
      </c>
      <c r="D1087">
        <v>79.316299999999998</v>
      </c>
      <c r="E1087">
        <v>2021.22345</v>
      </c>
      <c r="F1087">
        <v>125.58898000000001</v>
      </c>
      <c r="G1087">
        <v>2021.10977</v>
      </c>
      <c r="H1087">
        <v>203.39367999999999</v>
      </c>
      <c r="I1087">
        <v>2021.1290200000001</v>
      </c>
      <c r="J1087">
        <v>79.107919999999993</v>
      </c>
      <c r="K1087">
        <v>2021.2511999999999</v>
      </c>
      <c r="L1087">
        <v>125.40619</v>
      </c>
      <c r="M1087">
        <v>2021.14499</v>
      </c>
      <c r="N1087">
        <v>203.47013000000001</v>
      </c>
      <c r="O1087">
        <v>2021.3223800000001</v>
      </c>
      <c r="P1087">
        <v>79.196539999999999</v>
      </c>
      <c r="Q1087">
        <v>2021.31573</v>
      </c>
      <c r="R1087">
        <v>125.47805</v>
      </c>
    </row>
    <row r="1088" spans="1:18" x14ac:dyDescent="0.35">
      <c r="A1088">
        <v>2021.1812</v>
      </c>
      <c r="B1088">
        <v>203.50913</v>
      </c>
      <c r="C1088">
        <v>2021.25622</v>
      </c>
      <c r="D1088">
        <v>79.228999999999999</v>
      </c>
      <c r="E1088">
        <v>2021.2341300000001</v>
      </c>
      <c r="F1088">
        <v>125.47512999999999</v>
      </c>
      <c r="G1088">
        <v>2021.11501</v>
      </c>
      <c r="H1088">
        <v>203.30146999999999</v>
      </c>
      <c r="I1088">
        <v>2021.13517</v>
      </c>
      <c r="J1088">
        <v>79.010660000000001</v>
      </c>
      <c r="K1088">
        <v>2021.26315</v>
      </c>
      <c r="L1088">
        <v>125.28361</v>
      </c>
      <c r="M1088">
        <v>2021.15192</v>
      </c>
      <c r="N1088">
        <v>203.38157000000001</v>
      </c>
      <c r="O1088">
        <v>2021.33771</v>
      </c>
      <c r="P1088">
        <v>79.10351</v>
      </c>
      <c r="Q1088">
        <v>2021.3307400000001</v>
      </c>
      <c r="R1088">
        <v>125.35889</v>
      </c>
    </row>
    <row r="1089" spans="1:18" x14ac:dyDescent="0.35">
      <c r="A1089">
        <v>2021.18947</v>
      </c>
      <c r="B1089">
        <v>203.42637999999999</v>
      </c>
      <c r="C1089">
        <v>2021.26792</v>
      </c>
      <c r="D1089">
        <v>79.141689999999997</v>
      </c>
      <c r="E1089">
        <v>2021.2448300000001</v>
      </c>
      <c r="F1089">
        <v>125.36127999999999</v>
      </c>
      <c r="G1089">
        <v>2021.1202599999999</v>
      </c>
      <c r="H1089">
        <v>203.20926</v>
      </c>
      <c r="I1089">
        <v>2021.14132</v>
      </c>
      <c r="J1089">
        <v>78.913409999999999</v>
      </c>
      <c r="K1089">
        <v>2021.2750900000001</v>
      </c>
      <c r="L1089">
        <v>125.16101</v>
      </c>
      <c r="M1089">
        <v>2021.15885</v>
      </c>
      <c r="N1089">
        <v>203.29301000000001</v>
      </c>
      <c r="O1089">
        <v>2021.35303</v>
      </c>
      <c r="P1089">
        <v>79.010469999999998</v>
      </c>
      <c r="Q1089">
        <v>2021.34574</v>
      </c>
      <c r="R1089">
        <v>125.23972999999999</v>
      </c>
    </row>
    <row r="1090" spans="1:18" x14ac:dyDescent="0.35">
      <c r="A1090">
        <v>2021.1977400000001</v>
      </c>
      <c r="B1090">
        <v>203.34362999999999</v>
      </c>
      <c r="C1090">
        <v>2021.27963</v>
      </c>
      <c r="D1090">
        <v>79.054389999999998</v>
      </c>
      <c r="E1090">
        <v>2021.2555299999999</v>
      </c>
      <c r="F1090">
        <v>125.24744</v>
      </c>
      <c r="G1090">
        <v>2021.1255200000001</v>
      </c>
      <c r="H1090">
        <v>203.11705000000001</v>
      </c>
      <c r="I1090">
        <v>2021.1474700000001</v>
      </c>
      <c r="J1090">
        <v>78.816149999999993</v>
      </c>
      <c r="K1090">
        <v>2021.2870399999999</v>
      </c>
      <c r="L1090">
        <v>125.03842</v>
      </c>
      <c r="M1090">
        <v>2021.16578</v>
      </c>
      <c r="N1090">
        <v>203.20444000000001</v>
      </c>
      <c r="O1090">
        <v>2021.36834</v>
      </c>
      <c r="P1090">
        <v>78.917429999999996</v>
      </c>
      <c r="Q1090">
        <v>2021.3607400000001</v>
      </c>
      <c r="R1090">
        <v>125.12056</v>
      </c>
    </row>
    <row r="1091" spans="1:18" x14ac:dyDescent="0.35">
      <c r="A1091">
        <v>2021.2060300000001</v>
      </c>
      <c r="B1091">
        <v>203.26087999999999</v>
      </c>
      <c r="C1091">
        <v>2021.29135</v>
      </c>
      <c r="D1091">
        <v>78.967100000000002</v>
      </c>
      <c r="E1091">
        <v>2021.26623</v>
      </c>
      <c r="F1091">
        <v>125.1336</v>
      </c>
      <c r="G1091">
        <v>2021.13077</v>
      </c>
      <c r="H1091">
        <v>203.02484000000001</v>
      </c>
      <c r="I1091">
        <v>2021.15363</v>
      </c>
      <c r="J1091">
        <v>78.718890000000002</v>
      </c>
      <c r="K1091">
        <v>2021.29898</v>
      </c>
      <c r="L1091">
        <v>124.91582</v>
      </c>
      <c r="M1091">
        <v>2021.17272</v>
      </c>
      <c r="N1091">
        <v>203.11588</v>
      </c>
      <c r="O1091">
        <v>2021.38365</v>
      </c>
      <c r="P1091">
        <v>78.824380000000005</v>
      </c>
      <c r="Q1091">
        <v>2021.37573</v>
      </c>
      <c r="R1091">
        <v>125.0014</v>
      </c>
    </row>
    <row r="1092" spans="1:18" x14ac:dyDescent="0.35">
      <c r="A1092">
        <v>2021.2143100000001</v>
      </c>
      <c r="B1092">
        <v>203.17813000000001</v>
      </c>
      <c r="C1092">
        <v>2021.3030699999999</v>
      </c>
      <c r="D1092">
        <v>78.879800000000003</v>
      </c>
      <c r="E1092">
        <v>2021.2769499999999</v>
      </c>
      <c r="F1092">
        <v>125.01976000000001</v>
      </c>
      <c r="G1092">
        <v>2021.1360299999999</v>
      </c>
      <c r="H1092">
        <v>202.93262999999999</v>
      </c>
      <c r="I1092">
        <v>2021.15978</v>
      </c>
      <c r="J1092">
        <v>78.621629999999996</v>
      </c>
      <c r="K1092">
        <v>2021.3109199999999</v>
      </c>
      <c r="L1092">
        <v>124.79321</v>
      </c>
      <c r="M1092">
        <v>2021.17966</v>
      </c>
      <c r="N1092">
        <v>203.02732</v>
      </c>
      <c r="O1092">
        <v>2021.39896</v>
      </c>
      <c r="P1092">
        <v>78.731340000000003</v>
      </c>
      <c r="Q1092">
        <v>2021.3907200000001</v>
      </c>
      <c r="R1092">
        <v>124.88223000000001</v>
      </c>
    </row>
    <row r="1093" spans="1:18" x14ac:dyDescent="0.35">
      <c r="A1093">
        <v>2021.2226000000001</v>
      </c>
      <c r="B1093">
        <v>203.09539000000001</v>
      </c>
      <c r="C1093">
        <v>2021.3148100000001</v>
      </c>
      <c r="D1093">
        <v>78.792509999999993</v>
      </c>
      <c r="E1093">
        <v>2021.2876699999999</v>
      </c>
      <c r="F1093">
        <v>124.90591999999999</v>
      </c>
      <c r="G1093">
        <v>2021.1413</v>
      </c>
      <c r="H1093">
        <v>202.84041999999999</v>
      </c>
      <c r="I1093">
        <v>2021.1659400000001</v>
      </c>
      <c r="J1093">
        <v>78.524360000000001</v>
      </c>
      <c r="K1093">
        <v>2021.32285</v>
      </c>
      <c r="L1093">
        <v>124.67059999999999</v>
      </c>
      <c r="M1093">
        <v>2021.18661</v>
      </c>
      <c r="N1093">
        <v>202.93876</v>
      </c>
      <c r="O1093">
        <v>2021.41427</v>
      </c>
      <c r="P1093">
        <v>78.638289999999998</v>
      </c>
      <c r="Q1093">
        <v>2021.4057</v>
      </c>
      <c r="R1093">
        <v>124.76305000000001</v>
      </c>
    </row>
    <row r="1094" spans="1:18" x14ac:dyDescent="0.35">
      <c r="A1094">
        <v>2021.2309</v>
      </c>
      <c r="B1094">
        <v>203.01265000000001</v>
      </c>
      <c r="C1094">
        <v>2021.32655</v>
      </c>
      <c r="D1094">
        <v>78.705219999999997</v>
      </c>
      <c r="E1094">
        <v>2021.2983999999999</v>
      </c>
      <c r="F1094">
        <v>124.79208</v>
      </c>
      <c r="G1094">
        <v>2021.1465599999999</v>
      </c>
      <c r="H1094">
        <v>202.74821</v>
      </c>
      <c r="I1094">
        <v>2021.17209</v>
      </c>
      <c r="J1094">
        <v>78.427099999999996</v>
      </c>
      <c r="K1094">
        <v>2021.3347799999999</v>
      </c>
      <c r="L1094">
        <v>124.54799</v>
      </c>
      <c r="M1094">
        <v>2021.1935599999999</v>
      </c>
      <c r="N1094">
        <v>202.8502</v>
      </c>
      <c r="O1094">
        <v>2021.42956</v>
      </c>
      <c r="P1094">
        <v>78.545240000000007</v>
      </c>
      <c r="Q1094">
        <v>2021.4206799999999</v>
      </c>
      <c r="R1094">
        <v>124.64388</v>
      </c>
    </row>
    <row r="1095" spans="1:18" x14ac:dyDescent="0.35">
      <c r="A1095">
        <v>2021.2392</v>
      </c>
      <c r="B1095">
        <v>202.92991000000001</v>
      </c>
      <c r="C1095">
        <v>2021.3382999999999</v>
      </c>
      <c r="D1095">
        <v>78.617930000000001</v>
      </c>
      <c r="E1095">
        <v>2021.3091400000001</v>
      </c>
      <c r="F1095">
        <v>124.67824</v>
      </c>
      <c r="G1095">
        <v>2021.15183</v>
      </c>
      <c r="H1095">
        <v>202.65600000000001</v>
      </c>
      <c r="I1095">
        <v>2021.1782499999999</v>
      </c>
      <c r="J1095">
        <v>78.329830000000001</v>
      </c>
      <c r="K1095">
        <v>2021.34671</v>
      </c>
      <c r="L1095">
        <v>124.42537</v>
      </c>
      <c r="M1095">
        <v>2021.2005099999999</v>
      </c>
      <c r="N1095">
        <v>202.76164</v>
      </c>
      <c r="O1095">
        <v>2021.4448600000001</v>
      </c>
      <c r="P1095">
        <v>78.452190000000002</v>
      </c>
      <c r="Q1095">
        <v>2021.4356499999999</v>
      </c>
      <c r="R1095">
        <v>124.5247</v>
      </c>
    </row>
    <row r="1096" spans="1:18" x14ac:dyDescent="0.35">
      <c r="A1096">
        <v>2021.2475099999999</v>
      </c>
      <c r="B1096">
        <v>202.84717000000001</v>
      </c>
      <c r="C1096">
        <v>2021.35006</v>
      </c>
      <c r="D1096">
        <v>78.530640000000005</v>
      </c>
      <c r="E1096">
        <v>2021.31989</v>
      </c>
      <c r="F1096">
        <v>124.56441</v>
      </c>
      <c r="G1096">
        <v>2021.1571100000001</v>
      </c>
      <c r="H1096">
        <v>202.56378000000001</v>
      </c>
      <c r="I1096">
        <v>2021.1844100000001</v>
      </c>
      <c r="J1096">
        <v>78.232560000000007</v>
      </c>
      <c r="K1096">
        <v>2021.3586399999999</v>
      </c>
      <c r="L1096">
        <v>124.30275</v>
      </c>
      <c r="M1096">
        <v>2021.2074700000001</v>
      </c>
      <c r="N1096">
        <v>202.67308</v>
      </c>
      <c r="O1096">
        <v>2021.4601500000001</v>
      </c>
      <c r="P1096">
        <v>78.359129999999993</v>
      </c>
      <c r="Q1096">
        <v>2021.4506200000001</v>
      </c>
      <c r="R1096">
        <v>124.40551000000001</v>
      </c>
    </row>
    <row r="1097" spans="1:18" x14ac:dyDescent="0.35">
      <c r="A1097">
        <v>2021.2558300000001</v>
      </c>
      <c r="B1097">
        <v>202.76443</v>
      </c>
      <c r="C1097">
        <v>2021.3618300000001</v>
      </c>
      <c r="D1097">
        <v>78.443359999999998</v>
      </c>
      <c r="E1097">
        <v>2021.3306399999999</v>
      </c>
      <c r="F1097">
        <v>124.45058</v>
      </c>
      <c r="G1097">
        <v>2021.16238</v>
      </c>
      <c r="H1097">
        <v>202.47157000000001</v>
      </c>
      <c r="I1097">
        <v>2021.19057</v>
      </c>
      <c r="J1097">
        <v>78.135289999999998</v>
      </c>
      <c r="K1097">
        <v>2021.37057</v>
      </c>
      <c r="L1097">
        <v>124.18012</v>
      </c>
      <c r="M1097">
        <v>2021.21443</v>
      </c>
      <c r="N1097">
        <v>202.58452</v>
      </c>
      <c r="O1097">
        <v>2021.47543</v>
      </c>
      <c r="P1097">
        <v>78.266069999999999</v>
      </c>
      <c r="Q1097">
        <v>2021.46558</v>
      </c>
      <c r="R1097">
        <v>124.28633000000001</v>
      </c>
    </row>
    <row r="1098" spans="1:18" x14ac:dyDescent="0.35">
      <c r="A1098">
        <v>2021.26415</v>
      </c>
      <c r="B1098">
        <v>202.68170000000001</v>
      </c>
      <c r="C1098">
        <v>2021.3736100000001</v>
      </c>
      <c r="D1098">
        <v>78.356080000000006</v>
      </c>
      <c r="E1098">
        <v>2021.34141</v>
      </c>
      <c r="F1098">
        <v>124.33674999999999</v>
      </c>
      <c r="G1098">
        <v>2021.1676600000001</v>
      </c>
      <c r="H1098">
        <v>202.37935999999999</v>
      </c>
      <c r="I1098">
        <v>2021.1967400000001</v>
      </c>
      <c r="J1098">
        <v>78.03801</v>
      </c>
      <c r="K1098">
        <v>2021.38249</v>
      </c>
      <c r="L1098">
        <v>124.05749</v>
      </c>
      <c r="M1098">
        <v>2021.2213999999999</v>
      </c>
      <c r="N1098">
        <v>202.49596</v>
      </c>
      <c r="O1098">
        <v>2021.49071</v>
      </c>
      <c r="P1098">
        <v>78.173010000000005</v>
      </c>
      <c r="Q1098">
        <v>2021.48054</v>
      </c>
      <c r="R1098">
        <v>124.16714</v>
      </c>
    </row>
    <row r="1099" spans="1:18" x14ac:dyDescent="0.35">
      <c r="A1099">
        <v>2021.2724800000001</v>
      </c>
      <c r="B1099">
        <v>202.59897000000001</v>
      </c>
      <c r="C1099">
        <v>2021.3854100000001</v>
      </c>
      <c r="D1099">
        <v>78.268799999999999</v>
      </c>
      <c r="E1099">
        <v>2021.3521800000001</v>
      </c>
      <c r="F1099">
        <v>124.22292</v>
      </c>
      <c r="G1099">
        <v>2021.1729499999999</v>
      </c>
      <c r="H1099">
        <v>202.28713999999999</v>
      </c>
      <c r="I1099">
        <v>2021.2029</v>
      </c>
      <c r="J1099">
        <v>77.940730000000002</v>
      </c>
      <c r="K1099">
        <v>2021.3944100000001</v>
      </c>
      <c r="L1099">
        <v>123.93485</v>
      </c>
      <c r="M1099">
        <v>2021.22837</v>
      </c>
      <c r="N1099">
        <v>202.4074</v>
      </c>
      <c r="O1099">
        <v>2021.5059799999999</v>
      </c>
      <c r="P1099">
        <v>78.079949999999997</v>
      </c>
      <c r="Q1099">
        <v>2021.49549</v>
      </c>
      <c r="R1099">
        <v>124.04795</v>
      </c>
    </row>
    <row r="1100" spans="1:18" x14ac:dyDescent="0.35">
      <c r="A1100">
        <v>2021.28081</v>
      </c>
      <c r="B1100">
        <v>202.51624000000001</v>
      </c>
      <c r="C1100">
        <v>2021.3972100000001</v>
      </c>
      <c r="D1100">
        <v>78.181529999999995</v>
      </c>
      <c r="E1100">
        <v>2021.3629699999999</v>
      </c>
      <c r="F1100">
        <v>124.10908999999999</v>
      </c>
      <c r="G1100">
        <v>2021.17824</v>
      </c>
      <c r="H1100">
        <v>202.19493</v>
      </c>
      <c r="I1100">
        <v>2021.2090599999999</v>
      </c>
      <c r="J1100">
        <v>77.843450000000004</v>
      </c>
      <c r="K1100">
        <v>2021.4063200000001</v>
      </c>
      <c r="L1100">
        <v>123.81220999999999</v>
      </c>
      <c r="M1100">
        <v>2021.2353499999999</v>
      </c>
      <c r="N1100">
        <v>202.31883999999999</v>
      </c>
      <c r="O1100">
        <v>2021.52125</v>
      </c>
      <c r="P1100">
        <v>77.986879999999999</v>
      </c>
      <c r="Q1100">
        <v>2021.51043</v>
      </c>
      <c r="R1100">
        <v>123.92874999999999</v>
      </c>
    </row>
    <row r="1101" spans="1:18" x14ac:dyDescent="0.35">
      <c r="A1101">
        <v>2021.28916</v>
      </c>
      <c r="B1101">
        <v>202.43351999999999</v>
      </c>
      <c r="C1101">
        <v>2021.4090200000001</v>
      </c>
      <c r="D1101">
        <v>78.094260000000006</v>
      </c>
      <c r="E1101">
        <v>2021.3737599999999</v>
      </c>
      <c r="F1101">
        <v>123.99527</v>
      </c>
      <c r="G1101">
        <v>2021.18353</v>
      </c>
      <c r="H1101">
        <v>202.10271</v>
      </c>
      <c r="I1101">
        <v>2021.21523</v>
      </c>
      <c r="J1101">
        <v>77.746170000000006</v>
      </c>
      <c r="K1101">
        <v>2021.41824</v>
      </c>
      <c r="L1101">
        <v>123.68956</v>
      </c>
      <c r="M1101">
        <v>2021.24233</v>
      </c>
      <c r="N1101">
        <v>202.23027999999999</v>
      </c>
      <c r="O1101">
        <v>2021.5365099999999</v>
      </c>
      <c r="P1101">
        <v>77.893810000000002</v>
      </c>
      <c r="Q1101">
        <v>2021.5253700000001</v>
      </c>
      <c r="R1101">
        <v>123.80955</v>
      </c>
    </row>
    <row r="1102" spans="1:18" x14ac:dyDescent="0.35">
      <c r="A1102">
        <v>2021.2975100000001</v>
      </c>
      <c r="B1102">
        <v>202.35078999999999</v>
      </c>
      <c r="C1102">
        <v>2021.42085</v>
      </c>
      <c r="D1102">
        <v>78.006990000000002</v>
      </c>
      <c r="E1102">
        <v>2021.38456</v>
      </c>
      <c r="F1102">
        <v>123.88145</v>
      </c>
      <c r="G1102">
        <v>2021.1888300000001</v>
      </c>
      <c r="H1102">
        <v>202.01049</v>
      </c>
      <c r="I1102">
        <v>2021.2213999999999</v>
      </c>
      <c r="J1102">
        <v>77.648889999999994</v>
      </c>
      <c r="K1102">
        <v>2021.4301499999999</v>
      </c>
      <c r="L1102">
        <v>123.56690999999999</v>
      </c>
      <c r="M1102">
        <v>2021.2493199999999</v>
      </c>
      <c r="N1102">
        <v>202.14173</v>
      </c>
      <c r="O1102">
        <v>2021.5517600000001</v>
      </c>
      <c r="P1102">
        <v>77.800730000000001</v>
      </c>
      <c r="Q1102">
        <v>2021.5402999999999</v>
      </c>
      <c r="R1102">
        <v>123.69034000000001</v>
      </c>
    </row>
    <row r="1103" spans="1:18" x14ac:dyDescent="0.35">
      <c r="A1103">
        <v>2021.3058599999999</v>
      </c>
      <c r="B1103">
        <v>202.26808</v>
      </c>
      <c r="C1103">
        <v>2021.4326799999999</v>
      </c>
      <c r="D1103">
        <v>77.919730000000001</v>
      </c>
      <c r="E1103">
        <v>2021.3953799999999</v>
      </c>
      <c r="F1103">
        <v>123.76763</v>
      </c>
      <c r="G1103">
        <v>2021.1941400000001</v>
      </c>
      <c r="H1103">
        <v>201.91827000000001</v>
      </c>
      <c r="I1103">
        <v>2021.22757</v>
      </c>
      <c r="J1103">
        <v>77.551599999999993</v>
      </c>
      <c r="K1103">
        <v>2021.4420500000001</v>
      </c>
      <c r="L1103">
        <v>123.44425</v>
      </c>
      <c r="M1103">
        <v>2021.25631</v>
      </c>
      <c r="N1103">
        <v>202.05316999999999</v>
      </c>
      <c r="O1103">
        <v>2021.56701</v>
      </c>
      <c r="P1103">
        <v>77.707660000000004</v>
      </c>
      <c r="Q1103">
        <v>2021.55522</v>
      </c>
      <c r="R1103">
        <v>123.57113</v>
      </c>
    </row>
    <row r="1104" spans="1:18" x14ac:dyDescent="0.35">
      <c r="A1104">
        <v>2021.31423</v>
      </c>
      <c r="B1104">
        <v>202.18536</v>
      </c>
      <c r="C1104">
        <v>2021.44453</v>
      </c>
      <c r="D1104">
        <v>77.832470000000001</v>
      </c>
      <c r="E1104">
        <v>2021.4061999999999</v>
      </c>
      <c r="F1104">
        <v>123.65380999999999</v>
      </c>
      <c r="G1104">
        <v>2021.1994500000001</v>
      </c>
      <c r="H1104">
        <v>201.82606000000001</v>
      </c>
      <c r="I1104">
        <v>2021.2337399999999</v>
      </c>
      <c r="J1104">
        <v>77.454310000000007</v>
      </c>
      <c r="K1104">
        <v>2021.4539600000001</v>
      </c>
      <c r="L1104">
        <v>123.32158</v>
      </c>
      <c r="M1104">
        <v>2021.26331</v>
      </c>
      <c r="N1104">
        <v>201.96460999999999</v>
      </c>
      <c r="O1104">
        <v>2021.5822599999999</v>
      </c>
      <c r="P1104">
        <v>77.614580000000004</v>
      </c>
      <c r="Q1104">
        <v>2021.57014</v>
      </c>
      <c r="R1104">
        <v>123.45192</v>
      </c>
    </row>
    <row r="1105" spans="1:18" x14ac:dyDescent="0.35">
      <c r="A1105">
        <v>2021.3226</v>
      </c>
      <c r="B1105">
        <v>202.10265000000001</v>
      </c>
      <c r="C1105">
        <v>2021.4563900000001</v>
      </c>
      <c r="D1105">
        <v>77.74521</v>
      </c>
      <c r="E1105">
        <v>2021.41704</v>
      </c>
      <c r="F1105">
        <v>123.54</v>
      </c>
      <c r="G1105">
        <v>2021.2047600000001</v>
      </c>
      <c r="H1105">
        <v>201.73383999999999</v>
      </c>
      <c r="I1105">
        <v>2021.23991</v>
      </c>
      <c r="J1105">
        <v>77.357010000000002</v>
      </c>
      <c r="K1105">
        <v>2021.46585</v>
      </c>
      <c r="L1105">
        <v>123.19889999999999</v>
      </c>
      <c r="M1105">
        <v>2021.2703200000001</v>
      </c>
      <c r="N1105">
        <v>201.87606</v>
      </c>
      <c r="O1105">
        <v>2021.5974900000001</v>
      </c>
      <c r="P1105">
        <v>77.52149</v>
      </c>
      <c r="Q1105">
        <v>2021.5850499999999</v>
      </c>
      <c r="R1105">
        <v>123.3327</v>
      </c>
    </row>
    <row r="1106" spans="1:18" x14ac:dyDescent="0.35">
      <c r="A1106">
        <v>2021.33098</v>
      </c>
      <c r="B1106">
        <v>202.01993999999999</v>
      </c>
      <c r="C1106">
        <v>2021.4682600000001</v>
      </c>
      <c r="D1106">
        <v>77.657960000000003</v>
      </c>
      <c r="E1106">
        <v>2021.4278899999999</v>
      </c>
      <c r="F1106">
        <v>123.42619000000001</v>
      </c>
      <c r="G1106">
        <v>2021.2100800000001</v>
      </c>
      <c r="H1106">
        <v>201.64161999999999</v>
      </c>
      <c r="I1106">
        <v>2021.2460900000001</v>
      </c>
      <c r="J1106">
        <v>77.259709999999998</v>
      </c>
      <c r="K1106">
        <v>2021.47775</v>
      </c>
      <c r="L1106">
        <v>123.07622000000001</v>
      </c>
      <c r="M1106">
        <v>2021.2773199999999</v>
      </c>
      <c r="N1106">
        <v>201.78749999999999</v>
      </c>
      <c r="O1106">
        <v>2021.6127200000001</v>
      </c>
      <c r="P1106">
        <v>77.428399999999996</v>
      </c>
      <c r="Q1106">
        <v>2021.59995</v>
      </c>
      <c r="R1106">
        <v>123.21348</v>
      </c>
    </row>
    <row r="1107" spans="1:18" x14ac:dyDescent="0.35">
      <c r="A1107">
        <v>2021.3393699999999</v>
      </c>
      <c r="B1107">
        <v>201.93723</v>
      </c>
      <c r="C1107">
        <v>2021.4801500000001</v>
      </c>
      <c r="D1107">
        <v>77.570710000000005</v>
      </c>
      <c r="E1107">
        <v>2021.43875</v>
      </c>
      <c r="F1107">
        <v>123.31238</v>
      </c>
      <c r="G1107">
        <v>2021.2154</v>
      </c>
      <c r="H1107">
        <v>201.54939999999999</v>
      </c>
      <c r="I1107">
        <v>2021.25226</v>
      </c>
      <c r="J1107">
        <v>77.162409999999994</v>
      </c>
      <c r="K1107">
        <v>2021.48964</v>
      </c>
      <c r="L1107">
        <v>122.95354</v>
      </c>
      <c r="M1107">
        <v>2021.2843399999999</v>
      </c>
      <c r="N1107">
        <v>201.69893999999999</v>
      </c>
      <c r="O1107">
        <v>2021.6279400000001</v>
      </c>
      <c r="P1107">
        <v>77.335310000000007</v>
      </c>
      <c r="Q1107">
        <v>2021.6148499999999</v>
      </c>
      <c r="R1107">
        <v>123.09425</v>
      </c>
    </row>
    <row r="1108" spans="1:18" x14ac:dyDescent="0.35">
      <c r="A1108">
        <v>2021.3477600000001</v>
      </c>
      <c r="B1108">
        <v>201.85453000000001</v>
      </c>
      <c r="C1108">
        <v>2021.4920500000001</v>
      </c>
      <c r="D1108">
        <v>77.483459999999994</v>
      </c>
      <c r="E1108">
        <v>2021.4496200000001</v>
      </c>
      <c r="F1108">
        <v>123.19857</v>
      </c>
      <c r="G1108">
        <v>2021.22073</v>
      </c>
      <c r="H1108">
        <v>201.45716999999999</v>
      </c>
      <c r="I1108">
        <v>2021.2584400000001</v>
      </c>
      <c r="J1108">
        <v>77.065110000000004</v>
      </c>
      <c r="K1108">
        <v>2021.50153</v>
      </c>
      <c r="L1108">
        <v>122.83085</v>
      </c>
      <c r="M1108">
        <v>2021.2913599999999</v>
      </c>
      <c r="N1108">
        <v>201.61039</v>
      </c>
      <c r="O1108">
        <v>2021.6431600000001</v>
      </c>
      <c r="P1108">
        <v>77.242220000000003</v>
      </c>
      <c r="Q1108">
        <v>2021.6297400000001</v>
      </c>
      <c r="R1108">
        <v>122.97502</v>
      </c>
    </row>
    <row r="1109" spans="1:18" x14ac:dyDescent="0.35">
      <c r="A1109">
        <v>2021.35617</v>
      </c>
      <c r="B1109">
        <v>201.77182999999999</v>
      </c>
      <c r="C1109">
        <v>2021.50396</v>
      </c>
      <c r="D1109">
        <v>77.39622</v>
      </c>
      <c r="E1109">
        <v>2021.4605100000001</v>
      </c>
      <c r="F1109">
        <v>123.08477000000001</v>
      </c>
      <c r="G1109">
        <v>2021.22606</v>
      </c>
      <c r="H1109">
        <v>201.36494999999999</v>
      </c>
      <c r="I1109">
        <v>2021.2646199999999</v>
      </c>
      <c r="J1109">
        <v>76.967799999999997</v>
      </c>
      <c r="K1109">
        <v>2021.51341</v>
      </c>
      <c r="L1109">
        <v>122.70814</v>
      </c>
      <c r="M1109">
        <v>2021.2983899999999</v>
      </c>
      <c r="N1109">
        <v>201.52184</v>
      </c>
      <c r="O1109">
        <v>2021.6583700000001</v>
      </c>
      <c r="P1109">
        <v>77.149119999999996</v>
      </c>
      <c r="Q1109">
        <v>2021.64462</v>
      </c>
      <c r="R1109">
        <v>122.85578</v>
      </c>
    </row>
    <row r="1110" spans="1:18" x14ac:dyDescent="0.35">
      <c r="A1110">
        <v>2021.3645799999999</v>
      </c>
      <c r="B1110">
        <v>201.68913000000001</v>
      </c>
      <c r="C1110">
        <v>2021.5158899999999</v>
      </c>
      <c r="D1110">
        <v>77.308980000000005</v>
      </c>
      <c r="E1110">
        <v>2021.4713999999999</v>
      </c>
      <c r="F1110">
        <v>122.97096999999999</v>
      </c>
      <c r="G1110">
        <v>2021.2313999999999</v>
      </c>
      <c r="H1110">
        <v>201.27273</v>
      </c>
      <c r="I1110">
        <v>2021.2708</v>
      </c>
      <c r="J1110">
        <v>76.870490000000004</v>
      </c>
      <c r="K1110">
        <v>2021.52529</v>
      </c>
      <c r="L1110">
        <v>122.58544000000001</v>
      </c>
      <c r="M1110">
        <v>2021.3054299999999</v>
      </c>
      <c r="N1110">
        <v>201.43328</v>
      </c>
      <c r="O1110">
        <v>2021.6735699999999</v>
      </c>
      <c r="P1110">
        <v>77.056010000000001</v>
      </c>
      <c r="Q1110">
        <v>2021.65949</v>
      </c>
      <c r="R1110">
        <v>122.73654000000001</v>
      </c>
    </row>
    <row r="1111" spans="1:18" x14ac:dyDescent="0.35">
      <c r="A1111">
        <v>2021.37301</v>
      </c>
      <c r="B1111">
        <v>201.60643999999999</v>
      </c>
      <c r="C1111">
        <v>2021.52783</v>
      </c>
      <c r="D1111">
        <v>77.221739999999997</v>
      </c>
      <c r="E1111">
        <v>2021.4823100000001</v>
      </c>
      <c r="F1111">
        <v>122.85718</v>
      </c>
      <c r="G1111">
        <v>2021.23675</v>
      </c>
      <c r="H1111">
        <v>201.18049999999999</v>
      </c>
      <c r="I1111">
        <v>2021.2769900000001</v>
      </c>
      <c r="J1111">
        <v>76.773179999999996</v>
      </c>
      <c r="K1111">
        <v>2021.5371700000001</v>
      </c>
      <c r="L1111">
        <v>122.46272</v>
      </c>
      <c r="M1111">
        <v>2021.3124700000001</v>
      </c>
      <c r="N1111">
        <v>201.34473</v>
      </c>
      <c r="O1111">
        <v>2021.68876</v>
      </c>
      <c r="P1111">
        <v>76.962909999999994</v>
      </c>
      <c r="Q1111">
        <v>2021.67435</v>
      </c>
      <c r="R1111">
        <v>122.61729</v>
      </c>
    </row>
    <row r="1112" spans="1:18" x14ac:dyDescent="0.35">
      <c r="A1112">
        <v>2021.3814400000001</v>
      </c>
      <c r="B1112">
        <v>201.52375000000001</v>
      </c>
      <c r="C1112">
        <v>2021.53979</v>
      </c>
      <c r="D1112">
        <v>77.134510000000006</v>
      </c>
      <c r="E1112">
        <v>2021.49324</v>
      </c>
      <c r="F1112">
        <v>122.74338</v>
      </c>
      <c r="G1112">
        <v>2021.2420999999999</v>
      </c>
      <c r="H1112">
        <v>201.08828</v>
      </c>
      <c r="I1112">
        <v>2021.2831699999999</v>
      </c>
      <c r="J1112">
        <v>76.67586</v>
      </c>
      <c r="K1112">
        <v>2021.5490400000001</v>
      </c>
      <c r="L1112">
        <v>122.34</v>
      </c>
      <c r="M1112">
        <v>2021.31951</v>
      </c>
      <c r="N1112">
        <v>201.25618</v>
      </c>
      <c r="O1112">
        <v>2021.7039400000001</v>
      </c>
      <c r="P1112">
        <v>76.869789999999995</v>
      </c>
      <c r="Q1112">
        <v>2021.68921</v>
      </c>
      <c r="R1112">
        <v>122.49804</v>
      </c>
    </row>
    <row r="1113" spans="1:18" x14ac:dyDescent="0.35">
      <c r="A1113">
        <v>2021.3898799999999</v>
      </c>
      <c r="B1113">
        <v>201.44105999999999</v>
      </c>
      <c r="C1113">
        <v>2021.5517600000001</v>
      </c>
      <c r="D1113">
        <v>77.047290000000004</v>
      </c>
      <c r="E1113">
        <v>2021.5041799999999</v>
      </c>
      <c r="F1113">
        <v>122.62958999999999</v>
      </c>
      <c r="G1113">
        <v>2021.24746</v>
      </c>
      <c r="H1113">
        <v>200.99605</v>
      </c>
      <c r="I1113">
        <v>2021.28936</v>
      </c>
      <c r="J1113">
        <v>76.578540000000004</v>
      </c>
      <c r="K1113">
        <v>2021.5609099999999</v>
      </c>
      <c r="L1113">
        <v>122.21727</v>
      </c>
      <c r="M1113">
        <v>2021.3265699999999</v>
      </c>
      <c r="N1113">
        <v>201.16763</v>
      </c>
      <c r="O1113">
        <v>2021.71912</v>
      </c>
      <c r="P1113">
        <v>76.776679999999999</v>
      </c>
      <c r="Q1113">
        <v>2021.70406</v>
      </c>
      <c r="R1113">
        <v>122.37878000000001</v>
      </c>
    </row>
    <row r="1114" spans="1:18" x14ac:dyDescent="0.35">
      <c r="A1114">
        <v>2021.39833</v>
      </c>
      <c r="B1114">
        <v>201.35838000000001</v>
      </c>
      <c r="C1114">
        <v>2021.5637400000001</v>
      </c>
      <c r="D1114">
        <v>76.960070000000002</v>
      </c>
      <c r="E1114">
        <v>2021.51513</v>
      </c>
      <c r="F1114">
        <v>122.5158</v>
      </c>
      <c r="G1114">
        <v>2021.2528199999999</v>
      </c>
      <c r="H1114">
        <v>200.90383</v>
      </c>
      <c r="I1114">
        <v>2021.29555</v>
      </c>
      <c r="J1114">
        <v>76.481219999999993</v>
      </c>
      <c r="K1114">
        <v>2021.57277</v>
      </c>
      <c r="L1114">
        <v>122.09453000000001</v>
      </c>
      <c r="M1114">
        <v>2021.3336300000001</v>
      </c>
      <c r="N1114">
        <v>201.07908</v>
      </c>
      <c r="O1114">
        <v>2021.7342900000001</v>
      </c>
      <c r="P1114">
        <v>76.68356</v>
      </c>
      <c r="Q1114">
        <v>2021.7189000000001</v>
      </c>
      <c r="R1114">
        <v>122.25951999999999</v>
      </c>
    </row>
    <row r="1115" spans="1:18" x14ac:dyDescent="0.35">
      <c r="A1115">
        <v>2021.40679</v>
      </c>
      <c r="B1115">
        <v>201.2757</v>
      </c>
      <c r="C1115">
        <v>2021.57575</v>
      </c>
      <c r="D1115">
        <v>76.87285</v>
      </c>
      <c r="E1115">
        <v>2021.5260900000001</v>
      </c>
      <c r="F1115">
        <v>122.40201999999999</v>
      </c>
      <c r="G1115">
        <v>2021.25819</v>
      </c>
      <c r="H1115">
        <v>200.8116</v>
      </c>
      <c r="I1115">
        <v>2021.3017400000001</v>
      </c>
      <c r="J1115">
        <v>76.383889999999994</v>
      </c>
      <c r="K1115">
        <v>2021.5846300000001</v>
      </c>
      <c r="L1115">
        <v>121.97179</v>
      </c>
      <c r="M1115">
        <v>2021.3407</v>
      </c>
      <c r="N1115">
        <v>200.99053000000001</v>
      </c>
      <c r="O1115">
        <v>2021.74945</v>
      </c>
      <c r="P1115">
        <v>76.590429999999998</v>
      </c>
      <c r="Q1115">
        <v>2021.7337199999999</v>
      </c>
      <c r="R1115">
        <v>122.14024999999999</v>
      </c>
    </row>
    <row r="1116" spans="1:18" x14ac:dyDescent="0.35">
      <c r="A1116">
        <v>2021.41527</v>
      </c>
      <c r="B1116">
        <v>201.19302999999999</v>
      </c>
      <c r="C1116">
        <v>2021.5877599999999</v>
      </c>
      <c r="D1116">
        <v>76.785640000000001</v>
      </c>
      <c r="E1116">
        <v>2021.5370700000001</v>
      </c>
      <c r="F1116">
        <v>122.28824</v>
      </c>
      <c r="G1116">
        <v>2021.2635700000001</v>
      </c>
      <c r="H1116">
        <v>200.71937</v>
      </c>
      <c r="I1116">
        <v>2021.3079399999999</v>
      </c>
      <c r="J1116">
        <v>76.286559999999994</v>
      </c>
      <c r="K1116">
        <v>2021.5964799999999</v>
      </c>
      <c r="L1116">
        <v>121.84903</v>
      </c>
      <c r="M1116">
        <v>2021.3477800000001</v>
      </c>
      <c r="N1116">
        <v>200.90198000000001</v>
      </c>
      <c r="O1116">
        <v>2021.7646</v>
      </c>
      <c r="P1116">
        <v>76.497299999999996</v>
      </c>
      <c r="Q1116">
        <v>2021.74855</v>
      </c>
      <c r="R1116">
        <v>122.02097000000001</v>
      </c>
    </row>
    <row r="1117" spans="1:18" x14ac:dyDescent="0.35">
      <c r="A1117">
        <v>2021.4237499999999</v>
      </c>
      <c r="B1117">
        <v>201.11035999999999</v>
      </c>
      <c r="C1117">
        <v>2021.5998</v>
      </c>
      <c r="D1117">
        <v>76.698430000000002</v>
      </c>
      <c r="E1117">
        <v>2021.5480700000001</v>
      </c>
      <c r="F1117">
        <v>122.17446</v>
      </c>
      <c r="G1117">
        <v>2021.2689499999999</v>
      </c>
      <c r="H1117">
        <v>200.62714</v>
      </c>
      <c r="I1117">
        <v>2021.31413</v>
      </c>
      <c r="J1117">
        <v>76.189220000000006</v>
      </c>
      <c r="K1117">
        <v>2021.60833</v>
      </c>
      <c r="L1117">
        <v>121.72627</v>
      </c>
      <c r="M1117">
        <v>2021.3548599999999</v>
      </c>
      <c r="N1117">
        <v>200.81343000000001</v>
      </c>
      <c r="O1117">
        <v>2021.7797399999999</v>
      </c>
      <c r="P1117">
        <v>76.404169999999993</v>
      </c>
      <c r="Q1117">
        <v>2021.7633599999999</v>
      </c>
      <c r="R1117">
        <v>121.90169</v>
      </c>
    </row>
    <row r="1118" spans="1:18" x14ac:dyDescent="0.35">
      <c r="A1118">
        <v>2021.4322400000001</v>
      </c>
      <c r="B1118">
        <v>201.02770000000001</v>
      </c>
      <c r="C1118">
        <v>2021.61185</v>
      </c>
      <c r="D1118">
        <v>76.611230000000006</v>
      </c>
      <c r="E1118">
        <v>2021.55908</v>
      </c>
      <c r="F1118">
        <v>122.06068</v>
      </c>
      <c r="G1118">
        <v>2021.2743399999999</v>
      </c>
      <c r="H1118">
        <v>200.53491</v>
      </c>
      <c r="I1118">
        <v>2021.32033</v>
      </c>
      <c r="J1118">
        <v>76.091880000000003</v>
      </c>
      <c r="K1118">
        <v>2021.6201699999999</v>
      </c>
      <c r="L1118">
        <v>121.6035</v>
      </c>
      <c r="M1118">
        <v>2021.36195</v>
      </c>
      <c r="N1118">
        <v>200.72488000000001</v>
      </c>
      <c r="O1118">
        <v>2021.7948799999999</v>
      </c>
      <c r="P1118">
        <v>76.311030000000002</v>
      </c>
      <c r="Q1118">
        <v>2021.7781600000001</v>
      </c>
      <c r="R1118">
        <v>121.78241</v>
      </c>
    </row>
    <row r="1119" spans="1:18" x14ac:dyDescent="0.35">
      <c r="A1119">
        <v>2021.44074</v>
      </c>
      <c r="B1119">
        <v>200.94504000000001</v>
      </c>
      <c r="C1119">
        <v>2021.62391</v>
      </c>
      <c r="D1119">
        <v>76.524029999999996</v>
      </c>
      <c r="E1119">
        <v>2021.5700999999999</v>
      </c>
      <c r="F1119">
        <v>121.94691</v>
      </c>
      <c r="G1119">
        <v>2021.27973</v>
      </c>
      <c r="H1119">
        <v>200.44266999999999</v>
      </c>
      <c r="I1119">
        <v>2021.32653</v>
      </c>
      <c r="J1119">
        <v>75.994529999999997</v>
      </c>
      <c r="K1119">
        <v>2021.63201</v>
      </c>
      <c r="L1119">
        <v>121.48072000000001</v>
      </c>
      <c r="M1119">
        <v>2021.36905</v>
      </c>
      <c r="N1119">
        <v>200.63632999999999</v>
      </c>
      <c r="O1119">
        <v>2021.81</v>
      </c>
      <c r="P1119">
        <v>76.217889999999997</v>
      </c>
      <c r="Q1119">
        <v>2021.79295</v>
      </c>
      <c r="R1119">
        <v>121.66312000000001</v>
      </c>
    </row>
    <row r="1120" spans="1:18" x14ac:dyDescent="0.35">
      <c r="A1120">
        <v>2021.4492600000001</v>
      </c>
      <c r="B1120">
        <v>200.86238</v>
      </c>
      <c r="C1120">
        <v>2021.636</v>
      </c>
      <c r="D1120">
        <v>76.43683</v>
      </c>
      <c r="E1120">
        <v>2021.58114</v>
      </c>
      <c r="F1120">
        <v>121.83315</v>
      </c>
      <c r="G1120">
        <v>2021.28513</v>
      </c>
      <c r="H1120">
        <v>200.35043999999999</v>
      </c>
      <c r="I1120">
        <v>2021.3327400000001</v>
      </c>
      <c r="J1120">
        <v>75.897189999999995</v>
      </c>
      <c r="K1120">
        <v>2021.64384</v>
      </c>
      <c r="L1120">
        <v>121.35793</v>
      </c>
      <c r="M1120">
        <v>2021.37616</v>
      </c>
      <c r="N1120">
        <v>200.54777999999999</v>
      </c>
      <c r="O1120">
        <v>2021.82512</v>
      </c>
      <c r="P1120">
        <v>76.124740000000003</v>
      </c>
      <c r="Q1120">
        <v>2021.80773</v>
      </c>
      <c r="R1120">
        <v>121.54382</v>
      </c>
    </row>
    <row r="1121" spans="1:18" x14ac:dyDescent="0.35">
      <c r="A1121">
        <v>2021.45778</v>
      </c>
      <c r="B1121">
        <v>200.77973</v>
      </c>
      <c r="C1121">
        <v>2021.6481000000001</v>
      </c>
      <c r="D1121">
        <v>76.349649999999997</v>
      </c>
      <c r="E1121">
        <v>2021.5922</v>
      </c>
      <c r="F1121">
        <v>121.71938</v>
      </c>
      <c r="G1121">
        <v>2021.29054</v>
      </c>
      <c r="H1121">
        <v>200.25820999999999</v>
      </c>
      <c r="I1121">
        <v>2021.3389400000001</v>
      </c>
      <c r="J1121">
        <v>75.79983</v>
      </c>
      <c r="K1121">
        <v>2021.6556700000001</v>
      </c>
      <c r="L1121">
        <v>121.23513</v>
      </c>
      <c r="M1121">
        <v>2021.38327</v>
      </c>
      <c r="N1121">
        <v>200.45923999999999</v>
      </c>
      <c r="O1121">
        <v>2021.84023</v>
      </c>
      <c r="P1121">
        <v>76.031580000000005</v>
      </c>
      <c r="Q1121">
        <v>2021.8225</v>
      </c>
      <c r="R1121">
        <v>121.42451</v>
      </c>
    </row>
    <row r="1122" spans="1:18" x14ac:dyDescent="0.35">
      <c r="A1122">
        <v>2021.46632</v>
      </c>
      <c r="B1122">
        <v>200.69708</v>
      </c>
      <c r="C1122">
        <v>2021.66022</v>
      </c>
      <c r="D1122">
        <v>76.262460000000004</v>
      </c>
      <c r="E1122">
        <v>2021.6032700000001</v>
      </c>
      <c r="F1122">
        <v>121.60562</v>
      </c>
      <c r="G1122">
        <v>2021.2959599999999</v>
      </c>
      <c r="H1122">
        <v>200.16596999999999</v>
      </c>
      <c r="I1122">
        <v>2021.3451500000001</v>
      </c>
      <c r="J1122">
        <v>75.702479999999994</v>
      </c>
      <c r="K1122">
        <v>2021.6675</v>
      </c>
      <c r="L1122">
        <v>121.11233</v>
      </c>
      <c r="M1122">
        <v>2021.39039</v>
      </c>
      <c r="N1122">
        <v>200.37069</v>
      </c>
      <c r="O1122">
        <v>2021.8553199999999</v>
      </c>
      <c r="P1122">
        <v>75.938419999999994</v>
      </c>
      <c r="Q1122">
        <v>2021.83726</v>
      </c>
      <c r="R1122">
        <v>121.3052</v>
      </c>
    </row>
    <row r="1123" spans="1:18" x14ac:dyDescent="0.35">
      <c r="A1123">
        <v>2021.47487</v>
      </c>
      <c r="B1123">
        <v>200.61443</v>
      </c>
      <c r="C1123">
        <v>2021.67236</v>
      </c>
      <c r="D1123">
        <v>76.175280000000001</v>
      </c>
      <c r="E1123">
        <v>2021.61436</v>
      </c>
      <c r="F1123">
        <v>121.49187000000001</v>
      </c>
      <c r="G1123">
        <v>2021.3013800000001</v>
      </c>
      <c r="H1123">
        <v>200.07373000000001</v>
      </c>
      <c r="I1123">
        <v>2021.3513600000001</v>
      </c>
      <c r="J1123">
        <v>75.605119999999999</v>
      </c>
      <c r="K1123">
        <v>2021.67932</v>
      </c>
      <c r="L1123">
        <v>120.98951</v>
      </c>
      <c r="M1123">
        <v>2021.39753</v>
      </c>
      <c r="N1123">
        <v>200.28215</v>
      </c>
      <c r="O1123">
        <v>2021.87041</v>
      </c>
      <c r="P1123">
        <v>75.845259999999996</v>
      </c>
      <c r="Q1123">
        <v>2021.8520100000001</v>
      </c>
      <c r="R1123">
        <v>121.18588</v>
      </c>
    </row>
    <row r="1124" spans="1:18" x14ac:dyDescent="0.35">
      <c r="A1124">
        <v>2021.48343</v>
      </c>
      <c r="B1124">
        <v>200.5318</v>
      </c>
      <c r="C1124">
        <v>2021.68451</v>
      </c>
      <c r="D1124">
        <v>76.08811</v>
      </c>
      <c r="E1124">
        <v>2021.62546</v>
      </c>
      <c r="F1124">
        <v>121.37811000000001</v>
      </c>
      <c r="G1124">
        <v>2021.30682</v>
      </c>
      <c r="H1124">
        <v>199.98150000000001</v>
      </c>
      <c r="I1124">
        <v>2021.3575699999999</v>
      </c>
      <c r="J1124">
        <v>75.507750000000001</v>
      </c>
      <c r="K1124">
        <v>2021.6911299999999</v>
      </c>
      <c r="L1124">
        <v>120.86669000000001</v>
      </c>
      <c r="M1124">
        <v>2021.4046699999999</v>
      </c>
      <c r="N1124">
        <v>200.1936</v>
      </c>
      <c r="O1124">
        <v>2021.8854899999999</v>
      </c>
      <c r="P1124">
        <v>75.752089999999995</v>
      </c>
      <c r="Q1124">
        <v>2021.8667600000001</v>
      </c>
      <c r="R1124">
        <v>121.06656</v>
      </c>
    </row>
    <row r="1125" spans="1:18" x14ac:dyDescent="0.35">
      <c r="A1125">
        <v>2021.492</v>
      </c>
      <c r="B1125">
        <v>200.44916000000001</v>
      </c>
      <c r="C1125">
        <v>2021.69669</v>
      </c>
      <c r="D1125">
        <v>76.00094</v>
      </c>
      <c r="E1125">
        <v>2021.6365900000001</v>
      </c>
      <c r="F1125">
        <v>121.26436</v>
      </c>
      <c r="G1125">
        <v>2021.3122499999999</v>
      </c>
      <c r="H1125">
        <v>199.88926000000001</v>
      </c>
      <c r="I1125">
        <v>2021.3637900000001</v>
      </c>
      <c r="J1125">
        <v>75.410380000000004</v>
      </c>
      <c r="K1125">
        <v>2021.7029399999999</v>
      </c>
      <c r="L1125">
        <v>120.74384999999999</v>
      </c>
      <c r="M1125">
        <v>2021.4118100000001</v>
      </c>
      <c r="N1125">
        <v>200.10506000000001</v>
      </c>
      <c r="O1125">
        <v>2021.90056</v>
      </c>
      <c r="P1125">
        <v>75.658910000000006</v>
      </c>
      <c r="Q1125">
        <v>2021.88148</v>
      </c>
      <c r="R1125">
        <v>120.94723</v>
      </c>
    </row>
    <row r="1126" spans="1:18" x14ac:dyDescent="0.35">
      <c r="A1126">
        <v>2021.5005799999999</v>
      </c>
      <c r="B1126">
        <v>200.36653000000001</v>
      </c>
      <c r="C1126">
        <v>2021.7088799999999</v>
      </c>
      <c r="D1126">
        <v>75.913780000000003</v>
      </c>
      <c r="E1126">
        <v>2021.6477299999999</v>
      </c>
      <c r="F1126">
        <v>121.15062</v>
      </c>
      <c r="G1126">
        <v>2021.3177000000001</v>
      </c>
      <c r="H1126">
        <v>199.79702</v>
      </c>
      <c r="I1126">
        <v>2021.3700100000001</v>
      </c>
      <c r="J1126">
        <v>75.313000000000002</v>
      </c>
      <c r="K1126">
        <v>2021.7147399999999</v>
      </c>
      <c r="L1126">
        <v>120.62101</v>
      </c>
      <c r="M1126">
        <v>2021.4189699999999</v>
      </c>
      <c r="N1126">
        <v>200.01652000000001</v>
      </c>
      <c r="O1126">
        <v>2021.91561</v>
      </c>
      <c r="P1126">
        <v>75.565730000000002</v>
      </c>
      <c r="Q1126">
        <v>2021.8961999999999</v>
      </c>
      <c r="R1126">
        <v>120.82789</v>
      </c>
    </row>
    <row r="1127" spans="1:18" x14ac:dyDescent="0.35">
      <c r="A1127">
        <v>2021.50918</v>
      </c>
      <c r="B1127">
        <v>200.28390999999999</v>
      </c>
      <c r="C1127">
        <v>2021.7211</v>
      </c>
      <c r="D1127">
        <v>75.826629999999994</v>
      </c>
      <c r="E1127">
        <v>2021.65888</v>
      </c>
      <c r="F1127">
        <v>121.03688</v>
      </c>
      <c r="G1127">
        <v>2021.3231499999999</v>
      </c>
      <c r="H1127">
        <v>199.70477</v>
      </c>
      <c r="I1127">
        <v>2021.3762300000001</v>
      </c>
      <c r="J1127">
        <v>75.215630000000004</v>
      </c>
      <c r="K1127">
        <v>2021.7265299999999</v>
      </c>
      <c r="L1127">
        <v>120.49815</v>
      </c>
      <c r="M1127">
        <v>2021.42614</v>
      </c>
      <c r="N1127">
        <v>199.92797999999999</v>
      </c>
      <c r="O1127">
        <v>2021.93066</v>
      </c>
      <c r="P1127">
        <v>75.472549999999998</v>
      </c>
      <c r="Q1127">
        <v>2021.9109100000001</v>
      </c>
      <c r="R1127">
        <v>120.70855</v>
      </c>
    </row>
    <row r="1128" spans="1:18" x14ac:dyDescent="0.35">
      <c r="A1128">
        <v>2021.5177900000001</v>
      </c>
      <c r="B1128">
        <v>200.20129</v>
      </c>
      <c r="C1128">
        <v>2021.73333</v>
      </c>
      <c r="D1128">
        <v>75.739469999999997</v>
      </c>
      <c r="E1128">
        <v>2021.6700599999999</v>
      </c>
      <c r="F1128">
        <v>120.92314</v>
      </c>
      <c r="G1128">
        <v>2021.32862</v>
      </c>
      <c r="H1128">
        <v>199.61252999999999</v>
      </c>
      <c r="I1128">
        <v>2021.3824500000001</v>
      </c>
      <c r="J1128">
        <v>75.11824</v>
      </c>
      <c r="K1128">
        <v>2021.7383199999999</v>
      </c>
      <c r="L1128">
        <v>120.37529000000001</v>
      </c>
      <c r="M1128">
        <v>2021.4333099999999</v>
      </c>
      <c r="N1128">
        <v>199.83944</v>
      </c>
      <c r="O1128">
        <v>2021.9457</v>
      </c>
      <c r="P1128">
        <v>75.379350000000002</v>
      </c>
      <c r="Q1128">
        <v>2021.92561</v>
      </c>
      <c r="R1128">
        <v>120.58919</v>
      </c>
    </row>
    <row r="1129" spans="1:18" x14ac:dyDescent="0.35">
      <c r="A1129">
        <v>2021.5264099999999</v>
      </c>
      <c r="B1129">
        <v>200.11867000000001</v>
      </c>
      <c r="C1129">
        <v>2021.74558</v>
      </c>
      <c r="D1129">
        <v>75.652330000000006</v>
      </c>
      <c r="E1129">
        <v>2021.6812500000001</v>
      </c>
      <c r="F1129">
        <v>120.80941</v>
      </c>
      <c r="G1129">
        <v>2021.3340900000001</v>
      </c>
      <c r="H1129">
        <v>199.52028999999999</v>
      </c>
      <c r="I1129">
        <v>2021.38868</v>
      </c>
      <c r="J1129">
        <v>75.020849999999996</v>
      </c>
      <c r="K1129">
        <v>2021.7501099999999</v>
      </c>
      <c r="L1129">
        <v>120.25241</v>
      </c>
      <c r="M1129">
        <v>2021.4404999999999</v>
      </c>
      <c r="N1129">
        <v>199.7509</v>
      </c>
      <c r="O1129">
        <v>2021.96072</v>
      </c>
      <c r="P1129">
        <v>75.286159999999995</v>
      </c>
      <c r="Q1129">
        <v>2021.94029</v>
      </c>
      <c r="R1129">
        <v>120.46983</v>
      </c>
    </row>
    <row r="1130" spans="1:18" x14ac:dyDescent="0.35">
      <c r="A1130">
        <v>2021.53504</v>
      </c>
      <c r="B1130">
        <v>200.03607</v>
      </c>
      <c r="C1130">
        <v>2021.7578599999999</v>
      </c>
      <c r="D1130">
        <v>75.565190000000001</v>
      </c>
      <c r="E1130">
        <v>2021.69247</v>
      </c>
      <c r="F1130">
        <v>120.69568</v>
      </c>
      <c r="G1130">
        <v>2021.3395599999999</v>
      </c>
      <c r="H1130">
        <v>199.42804000000001</v>
      </c>
      <c r="I1130">
        <v>2021.39491</v>
      </c>
      <c r="J1130">
        <v>74.923460000000006</v>
      </c>
      <c r="K1130">
        <v>2021.76189</v>
      </c>
      <c r="L1130">
        <v>120.12953</v>
      </c>
      <c r="M1130">
        <v>2021.44769</v>
      </c>
      <c r="N1130">
        <v>199.66236000000001</v>
      </c>
      <c r="O1130">
        <v>2021.9757400000001</v>
      </c>
      <c r="P1130">
        <v>75.192949999999996</v>
      </c>
      <c r="Q1130">
        <v>2021.95496</v>
      </c>
      <c r="R1130">
        <v>120.35047</v>
      </c>
    </row>
    <row r="1131" spans="1:18" x14ac:dyDescent="0.35">
      <c r="A1131">
        <v>2021.54369</v>
      </c>
      <c r="B1131">
        <v>199.95346000000001</v>
      </c>
      <c r="C1131">
        <v>2021.7701500000001</v>
      </c>
      <c r="D1131">
        <v>75.478059999999999</v>
      </c>
      <c r="E1131">
        <v>2021.7037</v>
      </c>
      <c r="F1131">
        <v>120.58196</v>
      </c>
      <c r="G1131">
        <v>2021.3450499999999</v>
      </c>
      <c r="H1131">
        <v>199.33580000000001</v>
      </c>
      <c r="I1131">
        <v>2021.4011399999999</v>
      </c>
      <c r="J1131">
        <v>74.826059999999998</v>
      </c>
      <c r="K1131">
        <v>2021.7736600000001</v>
      </c>
      <c r="L1131">
        <v>120.00663</v>
      </c>
      <c r="M1131">
        <v>2021.4549</v>
      </c>
      <c r="N1131">
        <v>199.57382000000001</v>
      </c>
      <c r="O1131">
        <v>2021.99074</v>
      </c>
      <c r="P1131">
        <v>75.099739999999997</v>
      </c>
      <c r="Q1131">
        <v>2021.9696200000001</v>
      </c>
      <c r="R1131">
        <v>120.23108999999999</v>
      </c>
    </row>
    <row r="1132" spans="1:18" x14ac:dyDescent="0.35">
      <c r="A1132">
        <v>2021.5523499999999</v>
      </c>
      <c r="B1132">
        <v>199.87085999999999</v>
      </c>
      <c r="C1132">
        <v>2021.7824700000001</v>
      </c>
      <c r="D1132">
        <v>75.390929999999997</v>
      </c>
      <c r="E1132">
        <v>2021.71495</v>
      </c>
      <c r="F1132">
        <v>120.46823999999999</v>
      </c>
      <c r="G1132">
        <v>2021.3505399999999</v>
      </c>
      <c r="H1132">
        <v>199.24355</v>
      </c>
      <c r="I1132">
        <v>2021.4073699999999</v>
      </c>
      <c r="J1132">
        <v>74.728650000000002</v>
      </c>
      <c r="K1132">
        <v>2021.7854299999999</v>
      </c>
      <c r="L1132">
        <v>119.88372</v>
      </c>
      <c r="M1132">
        <v>2021.4621099999999</v>
      </c>
      <c r="N1132">
        <v>199.48527999999999</v>
      </c>
      <c r="O1132">
        <v>2022.0057300000001</v>
      </c>
      <c r="P1132">
        <v>75.006529999999998</v>
      </c>
      <c r="Q1132">
        <v>2021.9842699999999</v>
      </c>
      <c r="R1132">
        <v>120.11171</v>
      </c>
    </row>
    <row r="1133" spans="1:18" x14ac:dyDescent="0.35">
      <c r="A1133">
        <v>2021.5610300000001</v>
      </c>
      <c r="B1133">
        <v>199.78827000000001</v>
      </c>
      <c r="C1133">
        <v>2021.7948100000001</v>
      </c>
      <c r="D1133">
        <v>75.303809999999999</v>
      </c>
      <c r="E1133">
        <v>2021.72622</v>
      </c>
      <c r="F1133">
        <v>120.35451999999999</v>
      </c>
      <c r="G1133">
        <v>2021.3560500000001</v>
      </c>
      <c r="H1133">
        <v>199.15129999999999</v>
      </c>
      <c r="I1133">
        <v>2021.4136100000001</v>
      </c>
      <c r="J1133">
        <v>74.631240000000005</v>
      </c>
      <c r="K1133">
        <v>2021.79719</v>
      </c>
      <c r="L1133">
        <v>119.7608</v>
      </c>
      <c r="M1133">
        <v>2021.4693299999999</v>
      </c>
      <c r="N1133">
        <v>199.39675</v>
      </c>
      <c r="O1133">
        <v>2022.02071</v>
      </c>
      <c r="P1133">
        <v>74.913300000000007</v>
      </c>
      <c r="Q1133">
        <v>2021.99891</v>
      </c>
      <c r="R1133">
        <v>119.99232000000001</v>
      </c>
    </row>
    <row r="1134" spans="1:18" x14ac:dyDescent="0.35">
      <c r="A1134">
        <v>2021.56971</v>
      </c>
      <c r="B1134">
        <v>199.70568</v>
      </c>
      <c r="C1134">
        <v>2021.80717</v>
      </c>
      <c r="D1134">
        <v>75.21669</v>
      </c>
      <c r="E1134">
        <v>2021.7375099999999</v>
      </c>
      <c r="F1134">
        <v>120.24081</v>
      </c>
      <c r="G1134">
        <v>2021.3615600000001</v>
      </c>
      <c r="H1134">
        <v>199.05905000000001</v>
      </c>
      <c r="I1134">
        <v>2021.41985</v>
      </c>
      <c r="J1134">
        <v>74.533829999999995</v>
      </c>
      <c r="K1134">
        <v>2021.8089399999999</v>
      </c>
      <c r="L1134">
        <v>119.63787000000001</v>
      </c>
      <c r="M1134">
        <v>2021.47657</v>
      </c>
      <c r="N1134">
        <v>199.30821</v>
      </c>
      <c r="O1134">
        <v>2022.03568</v>
      </c>
      <c r="P1134">
        <v>74.820080000000004</v>
      </c>
      <c r="Q1134">
        <v>2022.0135299999999</v>
      </c>
      <c r="R1134">
        <v>119.87293</v>
      </c>
    </row>
    <row r="1135" spans="1:18" x14ac:dyDescent="0.35">
      <c r="A1135">
        <v>2021.5784200000001</v>
      </c>
      <c r="B1135">
        <v>199.62309999999999</v>
      </c>
      <c r="C1135">
        <v>2021.8195499999999</v>
      </c>
      <c r="D1135">
        <v>75.129580000000004</v>
      </c>
      <c r="E1135">
        <v>2021.74882</v>
      </c>
      <c r="F1135">
        <v>120.12711</v>
      </c>
      <c r="G1135">
        <v>2021.36708</v>
      </c>
      <c r="H1135">
        <v>198.96680000000001</v>
      </c>
      <c r="I1135">
        <v>2021.4260899999999</v>
      </c>
      <c r="J1135">
        <v>74.436409999999995</v>
      </c>
      <c r="K1135">
        <v>2021.82069</v>
      </c>
      <c r="L1135">
        <v>119.51493000000001</v>
      </c>
      <c r="M1135">
        <v>2021.4838099999999</v>
      </c>
      <c r="N1135">
        <v>199.21968000000001</v>
      </c>
      <c r="O1135">
        <v>2022.0506399999999</v>
      </c>
      <c r="P1135">
        <v>74.726839999999996</v>
      </c>
      <c r="Q1135">
        <v>2022.0281399999999</v>
      </c>
      <c r="R1135">
        <v>119.75351999999999</v>
      </c>
    </row>
    <row r="1136" spans="1:18" x14ac:dyDescent="0.35">
      <c r="A1136">
        <v>2021.5871299999999</v>
      </c>
      <c r="B1136">
        <v>199.54051999999999</v>
      </c>
      <c r="C1136">
        <v>2021.83195</v>
      </c>
      <c r="D1136">
        <v>75.042479999999998</v>
      </c>
      <c r="E1136">
        <v>2021.7601500000001</v>
      </c>
      <c r="F1136">
        <v>120.0134</v>
      </c>
      <c r="G1136">
        <v>2021.3726099999999</v>
      </c>
      <c r="H1136">
        <v>198.87454</v>
      </c>
      <c r="I1136">
        <v>2021.4323400000001</v>
      </c>
      <c r="J1136">
        <v>74.338980000000006</v>
      </c>
      <c r="K1136">
        <v>2021.8324299999999</v>
      </c>
      <c r="L1136">
        <v>119.39198</v>
      </c>
      <c r="M1136">
        <v>2021.4910600000001</v>
      </c>
      <c r="N1136">
        <v>199.13113999999999</v>
      </c>
      <c r="O1136">
        <v>2022.0655899999999</v>
      </c>
      <c r="P1136">
        <v>74.633600000000001</v>
      </c>
      <c r="Q1136">
        <v>2022.0427400000001</v>
      </c>
      <c r="R1136">
        <v>119.63411000000001</v>
      </c>
    </row>
    <row r="1137" spans="1:18" x14ac:dyDescent="0.35">
      <c r="A1137">
        <v>2021.5958599999999</v>
      </c>
      <c r="B1137">
        <v>199.45795000000001</v>
      </c>
      <c r="C1137">
        <v>2021.84438</v>
      </c>
      <c r="D1137">
        <v>74.955380000000005</v>
      </c>
      <c r="E1137">
        <v>2021.7715000000001</v>
      </c>
      <c r="F1137">
        <v>119.89971</v>
      </c>
      <c r="G1137">
        <v>2021.37815</v>
      </c>
      <c r="H1137">
        <v>198.78228999999999</v>
      </c>
      <c r="I1137">
        <v>2021.43859</v>
      </c>
      <c r="J1137">
        <v>74.241550000000004</v>
      </c>
      <c r="K1137">
        <v>2021.8441600000001</v>
      </c>
      <c r="L1137">
        <v>119.26902</v>
      </c>
      <c r="M1137">
        <v>2021.4983299999999</v>
      </c>
      <c r="N1137">
        <v>199.04261</v>
      </c>
      <c r="O1137">
        <v>2022.08052</v>
      </c>
      <c r="P1137">
        <v>74.540350000000004</v>
      </c>
      <c r="Q1137">
        <v>2022.0573300000001</v>
      </c>
      <c r="R1137">
        <v>119.51469</v>
      </c>
    </row>
    <row r="1138" spans="1:18" x14ac:dyDescent="0.35">
      <c r="A1138">
        <v>2021.6046100000001</v>
      </c>
      <c r="B1138">
        <v>199.37539000000001</v>
      </c>
      <c r="C1138">
        <v>2021.8568299999999</v>
      </c>
      <c r="D1138">
        <v>74.868300000000005</v>
      </c>
      <c r="E1138">
        <v>2021.78287</v>
      </c>
      <c r="F1138">
        <v>119.78601</v>
      </c>
      <c r="G1138">
        <v>2021.3837000000001</v>
      </c>
      <c r="H1138">
        <v>198.69003000000001</v>
      </c>
      <c r="I1138">
        <v>2021.4448400000001</v>
      </c>
      <c r="J1138">
        <v>74.144120000000001</v>
      </c>
      <c r="K1138">
        <v>2021.85589</v>
      </c>
      <c r="L1138">
        <v>119.14604</v>
      </c>
      <c r="M1138">
        <v>2021.5056</v>
      </c>
      <c r="N1138">
        <v>198.95408</v>
      </c>
      <c r="O1138">
        <v>2022.0954400000001</v>
      </c>
      <c r="P1138">
        <v>74.447100000000006</v>
      </c>
      <c r="Q1138">
        <v>2022.0718999999999</v>
      </c>
      <c r="R1138">
        <v>119.39525999999999</v>
      </c>
    </row>
    <row r="1139" spans="1:18" x14ac:dyDescent="0.35">
      <c r="A1139">
        <v>2021.61337</v>
      </c>
      <c r="B1139">
        <v>199.29283000000001</v>
      </c>
      <c r="C1139">
        <v>2021.8693000000001</v>
      </c>
      <c r="D1139">
        <v>74.781210000000002</v>
      </c>
      <c r="E1139">
        <v>2021.7942599999999</v>
      </c>
      <c r="F1139">
        <v>119.67233</v>
      </c>
      <c r="G1139">
        <v>2021.3892499999999</v>
      </c>
      <c r="H1139">
        <v>198.59777</v>
      </c>
      <c r="I1139">
        <v>2021.4511</v>
      </c>
      <c r="J1139">
        <v>74.046679999999995</v>
      </c>
      <c r="K1139">
        <v>2021.86761</v>
      </c>
      <c r="L1139">
        <v>119.02305</v>
      </c>
      <c r="M1139">
        <v>2021.51289</v>
      </c>
      <c r="N1139">
        <v>198.86555000000001</v>
      </c>
      <c r="O1139">
        <v>2022.1103499999999</v>
      </c>
      <c r="P1139">
        <v>74.353840000000005</v>
      </c>
      <c r="Q1139">
        <v>2022.08646</v>
      </c>
      <c r="R1139">
        <v>119.27582</v>
      </c>
    </row>
    <row r="1140" spans="1:18" x14ac:dyDescent="0.35">
      <c r="A1140">
        <v>2021.6221399999999</v>
      </c>
      <c r="B1140">
        <v>199.21027000000001</v>
      </c>
      <c r="C1140">
        <v>2021.8818000000001</v>
      </c>
      <c r="D1140">
        <v>74.694140000000004</v>
      </c>
      <c r="E1140">
        <v>2021.8056799999999</v>
      </c>
      <c r="F1140">
        <v>119.55864</v>
      </c>
      <c r="G1140">
        <v>2021.39482</v>
      </c>
      <c r="H1140">
        <v>198.50550999999999</v>
      </c>
      <c r="I1140">
        <v>2021.4573499999999</v>
      </c>
      <c r="J1140">
        <v>73.94923</v>
      </c>
      <c r="K1140">
        <v>2021.87933</v>
      </c>
      <c r="L1140">
        <v>118.90004999999999</v>
      </c>
      <c r="M1140">
        <v>2021.52018</v>
      </c>
      <c r="N1140">
        <v>198.77701999999999</v>
      </c>
      <c r="O1140">
        <v>2022.1252500000001</v>
      </c>
      <c r="P1140">
        <v>74.260570000000001</v>
      </c>
      <c r="Q1140">
        <v>2022.1010000000001</v>
      </c>
      <c r="R1140">
        <v>119.15638</v>
      </c>
    </row>
    <row r="1141" spans="1:18" x14ac:dyDescent="0.35">
      <c r="A1141">
        <v>2021.63093</v>
      </c>
      <c r="B1141">
        <v>199.12773000000001</v>
      </c>
      <c r="C1141">
        <v>2021.8943200000001</v>
      </c>
      <c r="D1141">
        <v>74.607069999999993</v>
      </c>
      <c r="E1141">
        <v>2021.81711</v>
      </c>
      <c r="F1141">
        <v>119.44497</v>
      </c>
      <c r="G1141">
        <v>2021.4004</v>
      </c>
      <c r="H1141">
        <v>198.41325000000001</v>
      </c>
      <c r="I1141">
        <v>2021.46362</v>
      </c>
      <c r="J1141">
        <v>73.851770000000002</v>
      </c>
      <c r="K1141">
        <v>2021.89103</v>
      </c>
      <c r="L1141">
        <v>118.77704</v>
      </c>
      <c r="M1141">
        <v>2021.5274899999999</v>
      </c>
      <c r="N1141">
        <v>198.68849</v>
      </c>
      <c r="O1141">
        <v>2022.14013</v>
      </c>
      <c r="P1141">
        <v>74.167289999999994</v>
      </c>
      <c r="Q1141">
        <v>2022.11553</v>
      </c>
      <c r="R1141">
        <v>119.03691999999999</v>
      </c>
    </row>
    <row r="1142" spans="1:18" x14ac:dyDescent="0.35">
      <c r="A1142">
        <v>2021.6397400000001</v>
      </c>
      <c r="B1142">
        <v>199.04518999999999</v>
      </c>
      <c r="C1142">
        <v>2021.9068600000001</v>
      </c>
      <c r="D1142">
        <v>74.520009999999999</v>
      </c>
      <c r="E1142">
        <v>2021.8285699999999</v>
      </c>
      <c r="F1142">
        <v>119.33129</v>
      </c>
      <c r="G1142">
        <v>2021.40598</v>
      </c>
      <c r="H1142">
        <v>198.32098999999999</v>
      </c>
      <c r="I1142">
        <v>2021.4698800000001</v>
      </c>
      <c r="J1142">
        <v>73.754310000000004</v>
      </c>
      <c r="K1142">
        <v>2021.90273</v>
      </c>
      <c r="L1142">
        <v>118.65402</v>
      </c>
      <c r="M1142">
        <v>2021.5348100000001</v>
      </c>
      <c r="N1142">
        <v>198.59996000000001</v>
      </c>
      <c r="O1142">
        <v>2022.155</v>
      </c>
      <c r="P1142">
        <v>74.074010000000001</v>
      </c>
      <c r="Q1142">
        <v>2022.13005</v>
      </c>
      <c r="R1142">
        <v>118.91746000000001</v>
      </c>
    </row>
    <row r="1143" spans="1:18" x14ac:dyDescent="0.35">
      <c r="A1143">
        <v>2021.6485600000001</v>
      </c>
      <c r="B1143">
        <v>198.96265</v>
      </c>
      <c r="C1143">
        <v>2021.9194299999999</v>
      </c>
      <c r="D1143">
        <v>74.432950000000005</v>
      </c>
      <c r="E1143">
        <v>2021.84005</v>
      </c>
      <c r="F1143">
        <v>119.21763</v>
      </c>
      <c r="G1143">
        <v>2021.41158</v>
      </c>
      <c r="H1143">
        <v>198.22873000000001</v>
      </c>
      <c r="I1143">
        <v>2021.47615</v>
      </c>
      <c r="J1143">
        <v>73.656850000000006</v>
      </c>
      <c r="K1143">
        <v>2021.91443</v>
      </c>
      <c r="L1143">
        <v>118.53098</v>
      </c>
      <c r="M1143">
        <v>2021.54214</v>
      </c>
      <c r="N1143">
        <v>198.51143999999999</v>
      </c>
      <c r="O1143">
        <v>2022.16986</v>
      </c>
      <c r="P1143">
        <v>73.980720000000005</v>
      </c>
      <c r="Q1143">
        <v>2022.14455</v>
      </c>
      <c r="R1143">
        <v>118.79799</v>
      </c>
    </row>
    <row r="1144" spans="1:18" x14ac:dyDescent="0.35">
      <c r="A1144">
        <v>2021.6574000000001</v>
      </c>
      <c r="B1144">
        <v>198.88012000000001</v>
      </c>
      <c r="C1144">
        <v>2021.93202</v>
      </c>
      <c r="D1144">
        <v>74.3459</v>
      </c>
      <c r="E1144">
        <v>2021.8515600000001</v>
      </c>
      <c r="F1144">
        <v>119.10396</v>
      </c>
      <c r="G1144">
        <v>2021.4171799999999</v>
      </c>
      <c r="H1144">
        <v>198.13646</v>
      </c>
      <c r="I1144">
        <v>2021.48242</v>
      </c>
      <c r="J1144">
        <v>73.559380000000004</v>
      </c>
      <c r="K1144">
        <v>2021.9261100000001</v>
      </c>
      <c r="L1144">
        <v>118.40792999999999</v>
      </c>
      <c r="M1144">
        <v>2021.5494799999999</v>
      </c>
      <c r="N1144">
        <v>198.42291</v>
      </c>
      <c r="O1144">
        <v>2022.1847</v>
      </c>
      <c r="P1144">
        <v>73.887429999999995</v>
      </c>
      <c r="Q1144">
        <v>2022.15904</v>
      </c>
      <c r="R1144">
        <v>118.6785</v>
      </c>
    </row>
    <row r="1145" spans="1:18" x14ac:dyDescent="0.35">
      <c r="A1145">
        <v>2021.66625</v>
      </c>
      <c r="B1145">
        <v>198.79759999999999</v>
      </c>
      <c r="C1145">
        <v>2021.9446399999999</v>
      </c>
      <c r="D1145">
        <v>74.258859999999999</v>
      </c>
      <c r="E1145">
        <v>2021.8630800000001</v>
      </c>
      <c r="F1145">
        <v>118.99030999999999</v>
      </c>
      <c r="G1145">
        <v>2021.4228000000001</v>
      </c>
      <c r="H1145">
        <v>198.04418999999999</v>
      </c>
      <c r="I1145">
        <v>2021.4887000000001</v>
      </c>
      <c r="J1145">
        <v>73.4619</v>
      </c>
      <c r="K1145">
        <v>2021.9377899999999</v>
      </c>
      <c r="L1145">
        <v>118.28487</v>
      </c>
      <c r="M1145">
        <v>2021.55684</v>
      </c>
      <c r="N1145">
        <v>198.33439000000001</v>
      </c>
      <c r="O1145">
        <v>2022.1995300000001</v>
      </c>
      <c r="P1145">
        <v>73.794120000000007</v>
      </c>
      <c r="Q1145">
        <v>2022.1735200000001</v>
      </c>
      <c r="R1145">
        <v>118.55901</v>
      </c>
    </row>
    <row r="1146" spans="1:18" x14ac:dyDescent="0.35">
      <c r="A1146">
        <v>2021.6751200000001</v>
      </c>
      <c r="B1146">
        <v>198.71508</v>
      </c>
      <c r="C1146">
        <v>2021.9572900000001</v>
      </c>
      <c r="D1146">
        <v>74.17183</v>
      </c>
      <c r="E1146">
        <v>2021.87463</v>
      </c>
      <c r="F1146">
        <v>118.87666</v>
      </c>
      <c r="G1146">
        <v>2021.42842</v>
      </c>
      <c r="H1146">
        <v>197.95193</v>
      </c>
      <c r="I1146">
        <v>2021.4949799999999</v>
      </c>
      <c r="J1146">
        <v>73.364419999999996</v>
      </c>
      <c r="K1146">
        <v>2021.94946</v>
      </c>
      <c r="L1146">
        <v>118.16179</v>
      </c>
      <c r="M1146">
        <v>2021.5642</v>
      </c>
      <c r="N1146">
        <v>198.24585999999999</v>
      </c>
      <c r="O1146">
        <v>2022.21435</v>
      </c>
      <c r="P1146">
        <v>73.700810000000004</v>
      </c>
      <c r="Q1146">
        <v>2022.1879799999999</v>
      </c>
      <c r="R1146">
        <v>118.43951</v>
      </c>
    </row>
    <row r="1147" spans="1:18" x14ac:dyDescent="0.35">
      <c r="A1147">
        <v>2021.6840099999999</v>
      </c>
      <c r="B1147">
        <v>198.63256999999999</v>
      </c>
      <c r="C1147">
        <v>2021.9699599999999</v>
      </c>
      <c r="D1147">
        <v>74.084800000000001</v>
      </c>
      <c r="E1147">
        <v>2021.8862099999999</v>
      </c>
      <c r="F1147">
        <v>118.76300999999999</v>
      </c>
      <c r="G1147">
        <v>2021.43406</v>
      </c>
      <c r="H1147">
        <v>197.85964999999999</v>
      </c>
      <c r="I1147">
        <v>2021.50126</v>
      </c>
      <c r="J1147">
        <v>73.266930000000002</v>
      </c>
      <c r="K1147">
        <v>2021.9611199999999</v>
      </c>
      <c r="L1147">
        <v>118.03870000000001</v>
      </c>
      <c r="M1147">
        <v>2021.57158</v>
      </c>
      <c r="N1147">
        <v>198.15734</v>
      </c>
      <c r="O1147">
        <v>2022.2291499999999</v>
      </c>
      <c r="P1147">
        <v>73.607489999999999</v>
      </c>
      <c r="Q1147">
        <v>2022.2024200000001</v>
      </c>
      <c r="R1147">
        <v>118.32001</v>
      </c>
    </row>
    <row r="1148" spans="1:18" x14ac:dyDescent="0.35">
      <c r="A1148">
        <v>2021.69291</v>
      </c>
      <c r="B1148">
        <v>198.55007000000001</v>
      </c>
      <c r="C1148">
        <v>2021.9826599999999</v>
      </c>
      <c r="D1148">
        <v>73.997780000000006</v>
      </c>
      <c r="E1148">
        <v>2021.8978</v>
      </c>
      <c r="F1148">
        <v>118.64937</v>
      </c>
      <c r="G1148">
        <v>2021.4397100000001</v>
      </c>
      <c r="H1148">
        <v>197.76738</v>
      </c>
      <c r="I1148">
        <v>2021.50755</v>
      </c>
      <c r="J1148">
        <v>73.169430000000006</v>
      </c>
      <c r="K1148">
        <v>2021.9727800000001</v>
      </c>
      <c r="L1148">
        <v>117.9156</v>
      </c>
      <c r="M1148">
        <v>2021.57897</v>
      </c>
      <c r="N1148">
        <v>198.06881999999999</v>
      </c>
      <c r="O1148">
        <v>2022.2439400000001</v>
      </c>
      <c r="P1148">
        <v>73.514169999999993</v>
      </c>
      <c r="Q1148">
        <v>2022.21685</v>
      </c>
      <c r="R1148">
        <v>118.20049</v>
      </c>
    </row>
    <row r="1149" spans="1:18" x14ac:dyDescent="0.35">
      <c r="A1149">
        <v>2021.70183</v>
      </c>
      <c r="B1149">
        <v>198.46756999999999</v>
      </c>
      <c r="C1149">
        <v>2021.9953800000001</v>
      </c>
      <c r="D1149">
        <v>73.910769999999999</v>
      </c>
      <c r="E1149">
        <v>2021.90942</v>
      </c>
      <c r="F1149">
        <v>118.53573</v>
      </c>
      <c r="G1149">
        <v>2021.4453599999999</v>
      </c>
      <c r="H1149">
        <v>197.67510999999999</v>
      </c>
      <c r="I1149">
        <v>2021.5138400000001</v>
      </c>
      <c r="J1149">
        <v>73.071929999999995</v>
      </c>
      <c r="K1149">
        <v>2021.98443</v>
      </c>
      <c r="L1149">
        <v>117.79248</v>
      </c>
      <c r="M1149">
        <v>2021.58637</v>
      </c>
      <c r="N1149">
        <v>197.9803</v>
      </c>
      <c r="O1149">
        <v>2022.2587100000001</v>
      </c>
      <c r="P1149">
        <v>73.420829999999995</v>
      </c>
      <c r="Q1149">
        <v>2022.23126</v>
      </c>
      <c r="R1149">
        <v>118.08096</v>
      </c>
    </row>
    <row r="1150" spans="1:18" x14ac:dyDescent="0.35">
      <c r="A1150">
        <v>2021.7107699999999</v>
      </c>
      <c r="B1150">
        <v>198.38507999999999</v>
      </c>
      <c r="C1150">
        <v>2022.0081299999999</v>
      </c>
      <c r="D1150">
        <v>73.823769999999996</v>
      </c>
      <c r="E1150">
        <v>2021.9210700000001</v>
      </c>
      <c r="F1150">
        <v>118.4221</v>
      </c>
      <c r="G1150">
        <v>2021.4510299999999</v>
      </c>
      <c r="H1150">
        <v>197.58283</v>
      </c>
      <c r="I1150">
        <v>2021.5201300000001</v>
      </c>
      <c r="J1150">
        <v>72.974419999999995</v>
      </c>
      <c r="K1150">
        <v>2021.9960699999999</v>
      </c>
      <c r="L1150">
        <v>117.66934999999999</v>
      </c>
      <c r="M1150">
        <v>2021.5937799999999</v>
      </c>
      <c r="N1150">
        <v>197.89178000000001</v>
      </c>
      <c r="O1150">
        <v>2022.2734700000001</v>
      </c>
      <c r="P1150">
        <v>73.327489999999997</v>
      </c>
      <c r="Q1150">
        <v>2022.24566</v>
      </c>
      <c r="R1150">
        <v>117.96142</v>
      </c>
    </row>
    <row r="1151" spans="1:18" x14ac:dyDescent="0.35">
      <c r="A1151">
        <v>2021.7197200000001</v>
      </c>
      <c r="B1151">
        <v>198.30260000000001</v>
      </c>
      <c r="C1151">
        <v>2022.02091</v>
      </c>
      <c r="D1151">
        <v>73.736770000000007</v>
      </c>
      <c r="E1151">
        <v>2021.93274</v>
      </c>
      <c r="F1151">
        <v>118.30848</v>
      </c>
      <c r="G1151">
        <v>2021.4567099999999</v>
      </c>
      <c r="H1151">
        <v>197.49055999999999</v>
      </c>
      <c r="I1151">
        <v>2021.5264299999999</v>
      </c>
      <c r="J1151">
        <v>72.876900000000006</v>
      </c>
      <c r="K1151">
        <v>2022.0077000000001</v>
      </c>
      <c r="L1151">
        <v>117.54621</v>
      </c>
      <c r="M1151">
        <v>2021.60121</v>
      </c>
      <c r="N1151">
        <v>197.80325999999999</v>
      </c>
      <c r="O1151">
        <v>2022.2882199999999</v>
      </c>
      <c r="P1151">
        <v>73.234139999999996</v>
      </c>
      <c r="Q1151">
        <v>2022.2600500000001</v>
      </c>
      <c r="R1151">
        <v>117.84188</v>
      </c>
    </row>
    <row r="1152" spans="1:18" x14ac:dyDescent="0.35">
      <c r="A1152">
        <v>2021.7286899999999</v>
      </c>
      <c r="B1152">
        <v>198.22013000000001</v>
      </c>
      <c r="C1152">
        <v>2022.0337199999999</v>
      </c>
      <c r="D1152">
        <v>73.649780000000007</v>
      </c>
      <c r="E1152">
        <v>2021.94444</v>
      </c>
      <c r="F1152">
        <v>118.19486000000001</v>
      </c>
      <c r="G1152">
        <v>2021.4623999999999</v>
      </c>
      <c r="H1152">
        <v>197.39828</v>
      </c>
      <c r="I1152">
        <v>2021.5327299999999</v>
      </c>
      <c r="J1152">
        <v>72.779380000000003</v>
      </c>
      <c r="K1152">
        <v>2022.0193200000001</v>
      </c>
      <c r="L1152">
        <v>117.42305</v>
      </c>
      <c r="M1152">
        <v>2021.6086499999999</v>
      </c>
      <c r="N1152">
        <v>197.71474000000001</v>
      </c>
      <c r="O1152">
        <v>2022.30295</v>
      </c>
      <c r="P1152">
        <v>73.140780000000007</v>
      </c>
      <c r="Q1152">
        <v>2022.27441</v>
      </c>
      <c r="R1152">
        <v>117.72232</v>
      </c>
    </row>
    <row r="1153" spans="1:18" x14ac:dyDescent="0.35">
      <c r="A1153">
        <v>2021.73768</v>
      </c>
      <c r="B1153">
        <v>198.13766000000001</v>
      </c>
      <c r="C1153">
        <v>2022.04655</v>
      </c>
      <c r="D1153">
        <v>73.562799999999996</v>
      </c>
      <c r="E1153">
        <v>2021.95616</v>
      </c>
      <c r="F1153">
        <v>118.08125</v>
      </c>
      <c r="G1153">
        <v>2021.4681</v>
      </c>
      <c r="H1153">
        <v>197.30600000000001</v>
      </c>
      <c r="I1153">
        <v>2021.5390299999999</v>
      </c>
      <c r="J1153">
        <v>72.681849999999997</v>
      </c>
      <c r="K1153">
        <v>2022.0309400000001</v>
      </c>
      <c r="L1153">
        <v>117.29988</v>
      </c>
      <c r="M1153">
        <v>2021.6161</v>
      </c>
      <c r="N1153">
        <v>197.62622999999999</v>
      </c>
      <c r="O1153">
        <v>2022.3176599999999</v>
      </c>
      <c r="P1153">
        <v>73.047420000000002</v>
      </c>
      <c r="Q1153">
        <v>2022.2887599999999</v>
      </c>
      <c r="R1153">
        <v>117.60275</v>
      </c>
    </row>
    <row r="1154" spans="1:18" x14ac:dyDescent="0.35">
      <c r="A1154">
        <v>2021.7466899999999</v>
      </c>
      <c r="B1154">
        <v>198.05520000000001</v>
      </c>
      <c r="C1154">
        <v>2022.0594100000001</v>
      </c>
      <c r="D1154">
        <v>73.475830000000002</v>
      </c>
      <c r="E1154">
        <v>2021.9679000000001</v>
      </c>
      <c r="F1154">
        <v>117.96764</v>
      </c>
      <c r="G1154">
        <v>2021.47381</v>
      </c>
      <c r="H1154">
        <v>197.21370999999999</v>
      </c>
      <c r="I1154">
        <v>2021.5453399999999</v>
      </c>
      <c r="J1154">
        <v>72.584310000000002</v>
      </c>
      <c r="K1154">
        <v>2022.0425499999999</v>
      </c>
      <c r="L1154">
        <v>117.17668999999999</v>
      </c>
      <c r="M1154">
        <v>2021.62356</v>
      </c>
      <c r="N1154">
        <v>197.53771</v>
      </c>
      <c r="O1154">
        <v>2022.3323700000001</v>
      </c>
      <c r="P1154">
        <v>72.954049999999995</v>
      </c>
      <c r="Q1154">
        <v>2022.3031000000001</v>
      </c>
      <c r="R1154">
        <v>117.48317</v>
      </c>
    </row>
    <row r="1155" spans="1:18" x14ac:dyDescent="0.35">
      <c r="A1155">
        <v>2021.7557200000001</v>
      </c>
      <c r="B1155">
        <v>197.97273999999999</v>
      </c>
      <c r="C1155">
        <v>2022.0723</v>
      </c>
      <c r="D1155">
        <v>73.388869999999997</v>
      </c>
      <c r="E1155">
        <v>2021.9796799999999</v>
      </c>
      <c r="F1155">
        <v>117.85404</v>
      </c>
      <c r="G1155">
        <v>2021.47954</v>
      </c>
      <c r="H1155">
        <v>197.12143</v>
      </c>
      <c r="I1155">
        <v>2021.5516500000001</v>
      </c>
      <c r="J1155">
        <v>72.486770000000007</v>
      </c>
      <c r="K1155">
        <v>2022.0541499999999</v>
      </c>
      <c r="L1155">
        <v>117.05349</v>
      </c>
      <c r="M1155">
        <v>2021.63104</v>
      </c>
      <c r="N1155">
        <v>197.44919999999999</v>
      </c>
      <c r="O1155">
        <v>2022.3470500000001</v>
      </c>
      <c r="P1155">
        <v>72.860659999999996</v>
      </c>
      <c r="Q1155">
        <v>2022.3174200000001</v>
      </c>
      <c r="R1155">
        <v>117.36359</v>
      </c>
    </row>
    <row r="1156" spans="1:18" x14ac:dyDescent="0.35">
      <c r="A1156">
        <v>2021.76476</v>
      </c>
      <c r="B1156">
        <v>197.89028999999999</v>
      </c>
      <c r="C1156">
        <v>2022.0852199999999</v>
      </c>
      <c r="D1156">
        <v>73.301910000000007</v>
      </c>
      <c r="E1156">
        <v>2021.9914699999999</v>
      </c>
      <c r="F1156">
        <v>117.74044000000001</v>
      </c>
      <c r="G1156">
        <v>2021.4852699999999</v>
      </c>
      <c r="H1156">
        <v>197.02914000000001</v>
      </c>
      <c r="I1156">
        <v>2021.5579700000001</v>
      </c>
      <c r="J1156">
        <v>72.389219999999995</v>
      </c>
      <c r="K1156">
        <v>2022.06574</v>
      </c>
      <c r="L1156">
        <v>116.93026999999999</v>
      </c>
      <c r="M1156">
        <v>2021.6385299999999</v>
      </c>
      <c r="N1156">
        <v>197.36069000000001</v>
      </c>
      <c r="O1156">
        <v>2022.3617200000001</v>
      </c>
      <c r="P1156">
        <v>72.767269999999996</v>
      </c>
      <c r="Q1156">
        <v>2022.3317199999999</v>
      </c>
      <c r="R1156">
        <v>117.24399</v>
      </c>
    </row>
    <row r="1157" spans="1:18" x14ac:dyDescent="0.35">
      <c r="A1157">
        <v>2021.7738199999999</v>
      </c>
      <c r="B1157">
        <v>197.80785</v>
      </c>
      <c r="C1157">
        <v>2022.09817</v>
      </c>
      <c r="D1157">
        <v>73.214969999999994</v>
      </c>
      <c r="E1157">
        <v>2022.0033000000001</v>
      </c>
      <c r="F1157">
        <v>117.62685</v>
      </c>
      <c r="G1157">
        <v>2021.4910199999999</v>
      </c>
      <c r="H1157">
        <v>196.93686</v>
      </c>
      <c r="I1157">
        <v>2021.56429</v>
      </c>
      <c r="J1157">
        <v>72.291659999999993</v>
      </c>
      <c r="K1157">
        <v>2022.0773200000001</v>
      </c>
      <c r="L1157">
        <v>116.80704</v>
      </c>
      <c r="M1157">
        <v>2021.6460400000001</v>
      </c>
      <c r="N1157">
        <v>197.27217999999999</v>
      </c>
      <c r="O1157">
        <v>2022.3763799999999</v>
      </c>
      <c r="P1157">
        <v>72.673879999999997</v>
      </c>
      <c r="Q1157">
        <v>2022.346</v>
      </c>
      <c r="R1157">
        <v>117.12438</v>
      </c>
    </row>
    <row r="1158" spans="1:18" x14ac:dyDescent="0.35">
      <c r="A1158">
        <v>2021.7828999999999</v>
      </c>
      <c r="B1158">
        <v>197.72542000000001</v>
      </c>
      <c r="C1158">
        <v>2022.11115</v>
      </c>
      <c r="D1158">
        <v>73.128029999999995</v>
      </c>
      <c r="E1158">
        <v>2022.0151499999999</v>
      </c>
      <c r="F1158">
        <v>117.51327000000001</v>
      </c>
      <c r="G1158">
        <v>2021.4967799999999</v>
      </c>
      <c r="H1158">
        <v>196.84457</v>
      </c>
      <c r="I1158">
        <v>2021.57061</v>
      </c>
      <c r="J1158">
        <v>72.194100000000006</v>
      </c>
      <c r="K1158">
        <v>2022.08889</v>
      </c>
      <c r="L1158">
        <v>116.68379</v>
      </c>
      <c r="M1158">
        <v>2021.65355</v>
      </c>
      <c r="N1158">
        <v>197.18367000000001</v>
      </c>
      <c r="O1158">
        <v>2022.3910100000001</v>
      </c>
      <c r="P1158">
        <v>72.580470000000005</v>
      </c>
      <c r="Q1158">
        <v>2022.3602699999999</v>
      </c>
      <c r="R1158">
        <v>117.00476</v>
      </c>
    </row>
    <row r="1159" spans="1:18" x14ac:dyDescent="0.35">
      <c r="A1159">
        <v>2021.7919999999999</v>
      </c>
      <c r="B1159">
        <v>197.643</v>
      </c>
      <c r="C1159">
        <v>2022.1241600000001</v>
      </c>
      <c r="D1159">
        <v>73.0411</v>
      </c>
      <c r="E1159">
        <v>2022.02703</v>
      </c>
      <c r="F1159">
        <v>117.39969000000001</v>
      </c>
      <c r="G1159">
        <v>2021.5025499999999</v>
      </c>
      <c r="H1159">
        <v>196.75228000000001</v>
      </c>
      <c r="I1159">
        <v>2021.5769399999999</v>
      </c>
      <c r="J1159">
        <v>72.096530000000001</v>
      </c>
      <c r="K1159">
        <v>2022.1004600000001</v>
      </c>
      <c r="L1159">
        <v>116.56053</v>
      </c>
      <c r="M1159">
        <v>2021.6610900000001</v>
      </c>
      <c r="N1159">
        <v>197.09515999999999</v>
      </c>
      <c r="O1159">
        <v>2022.4056399999999</v>
      </c>
      <c r="P1159">
        <v>72.487049999999996</v>
      </c>
      <c r="Q1159">
        <v>2022.3745200000001</v>
      </c>
      <c r="R1159">
        <v>116.88513</v>
      </c>
    </row>
    <row r="1160" spans="1:18" x14ac:dyDescent="0.35">
      <c r="A1160">
        <v>2021.8011200000001</v>
      </c>
      <c r="B1160">
        <v>197.56057999999999</v>
      </c>
      <c r="C1160">
        <v>2022.1371899999999</v>
      </c>
      <c r="D1160">
        <v>72.954170000000005</v>
      </c>
      <c r="E1160">
        <v>2022.0389399999999</v>
      </c>
      <c r="F1160">
        <v>117.28612</v>
      </c>
      <c r="G1160">
        <v>2021.5083299999999</v>
      </c>
      <c r="H1160">
        <v>196.65997999999999</v>
      </c>
      <c r="I1160">
        <v>2021.5832700000001</v>
      </c>
      <c r="J1160">
        <v>71.998949999999994</v>
      </c>
      <c r="K1160">
        <v>2022.11202</v>
      </c>
      <c r="L1160">
        <v>116.43725000000001</v>
      </c>
      <c r="M1160">
        <v>2021.6686299999999</v>
      </c>
      <c r="N1160">
        <v>197.00665000000001</v>
      </c>
      <c r="O1160">
        <v>2022.4202399999999</v>
      </c>
      <c r="P1160">
        <v>72.393630000000002</v>
      </c>
      <c r="Q1160">
        <v>2022.38876</v>
      </c>
      <c r="R1160">
        <v>116.76549</v>
      </c>
    </row>
    <row r="1161" spans="1:18" x14ac:dyDescent="0.35">
      <c r="A1161">
        <v>2021.81026</v>
      </c>
      <c r="B1161">
        <v>197.47817000000001</v>
      </c>
      <c r="C1161">
        <v>2022.1502599999999</v>
      </c>
      <c r="D1161">
        <v>72.867260000000002</v>
      </c>
      <c r="E1161">
        <v>2022.05087</v>
      </c>
      <c r="F1161">
        <v>117.17256</v>
      </c>
      <c r="G1161">
        <v>2021.51412</v>
      </c>
      <c r="H1161">
        <v>196.56769</v>
      </c>
      <c r="I1161">
        <v>2021.58961</v>
      </c>
      <c r="J1161">
        <v>71.90137</v>
      </c>
      <c r="K1161">
        <v>2022.12356</v>
      </c>
      <c r="L1161">
        <v>116.31395999999999</v>
      </c>
      <c r="M1161">
        <v>2021.6761899999999</v>
      </c>
      <c r="N1161">
        <v>196.91815</v>
      </c>
      <c r="O1161">
        <v>2022.4348299999999</v>
      </c>
      <c r="P1161">
        <v>72.300190000000001</v>
      </c>
      <c r="Q1161">
        <v>2022.4029700000001</v>
      </c>
      <c r="R1161">
        <v>116.64584000000001</v>
      </c>
    </row>
    <row r="1162" spans="1:18" x14ac:dyDescent="0.35">
      <c r="A1162">
        <v>2021.81942</v>
      </c>
      <c r="B1162">
        <v>197.39577</v>
      </c>
      <c r="C1162">
        <v>2022.16336</v>
      </c>
      <c r="D1162">
        <v>72.780360000000002</v>
      </c>
      <c r="E1162">
        <v>2022.0628300000001</v>
      </c>
      <c r="F1162">
        <v>117.059</v>
      </c>
      <c r="G1162">
        <v>2021.5199299999999</v>
      </c>
      <c r="H1162">
        <v>196.47539</v>
      </c>
      <c r="I1162">
        <v>2021.5959499999999</v>
      </c>
      <c r="J1162">
        <v>71.80377</v>
      </c>
      <c r="K1162">
        <v>2022.1351</v>
      </c>
      <c r="L1162">
        <v>116.19065000000001</v>
      </c>
      <c r="M1162">
        <v>2021.6837599999999</v>
      </c>
      <c r="N1162">
        <v>196.82964000000001</v>
      </c>
      <c r="O1162">
        <v>2022.4494099999999</v>
      </c>
      <c r="P1162">
        <v>72.20675</v>
      </c>
      <c r="Q1162">
        <v>2022.4171699999999</v>
      </c>
      <c r="R1162">
        <v>116.52618</v>
      </c>
    </row>
    <row r="1163" spans="1:18" x14ac:dyDescent="0.35">
      <c r="A1163">
        <v>2021.8285900000001</v>
      </c>
      <c r="B1163">
        <v>197.31336999999999</v>
      </c>
      <c r="C1163">
        <v>2022.1764900000001</v>
      </c>
      <c r="D1163">
        <v>72.693460000000002</v>
      </c>
      <c r="E1163">
        <v>2022.07482</v>
      </c>
      <c r="F1163">
        <v>116.94544999999999</v>
      </c>
      <c r="G1163">
        <v>2021.52575</v>
      </c>
      <c r="H1163">
        <v>196.38309000000001</v>
      </c>
      <c r="I1163">
        <v>2021.60229</v>
      </c>
      <c r="J1163">
        <v>71.70617</v>
      </c>
      <c r="K1163">
        <v>2022.14663</v>
      </c>
      <c r="L1163">
        <v>116.06732</v>
      </c>
      <c r="M1163">
        <v>2021.6913500000001</v>
      </c>
      <c r="N1163">
        <v>196.74114</v>
      </c>
      <c r="O1163">
        <v>2022.46396</v>
      </c>
      <c r="P1163">
        <v>72.113299999999995</v>
      </c>
      <c r="Q1163">
        <v>2022.4313500000001</v>
      </c>
      <c r="R1163">
        <v>116.40651</v>
      </c>
    </row>
    <row r="1164" spans="1:18" x14ac:dyDescent="0.35">
      <c r="A1164">
        <v>2021.83779</v>
      </c>
      <c r="B1164">
        <v>197.23098999999999</v>
      </c>
      <c r="C1164">
        <v>2022.18966</v>
      </c>
      <c r="D1164">
        <v>72.606579999999994</v>
      </c>
      <c r="E1164">
        <v>2022.0868399999999</v>
      </c>
      <c r="F1164">
        <v>116.8319</v>
      </c>
      <c r="G1164">
        <v>2021.5315800000001</v>
      </c>
      <c r="H1164">
        <v>196.29078999999999</v>
      </c>
      <c r="I1164">
        <v>2021.6086399999999</v>
      </c>
      <c r="J1164">
        <v>71.608559999999997</v>
      </c>
      <c r="K1164">
        <v>2022.15815</v>
      </c>
      <c r="L1164">
        <v>115.94398</v>
      </c>
      <c r="M1164">
        <v>2021.6989599999999</v>
      </c>
      <c r="N1164">
        <v>196.65263999999999</v>
      </c>
      <c r="O1164">
        <v>2022.4784999999999</v>
      </c>
      <c r="P1164">
        <v>72.019840000000002</v>
      </c>
      <c r="Q1164">
        <v>2022.44551</v>
      </c>
      <c r="R1164">
        <v>116.28682000000001</v>
      </c>
    </row>
    <row r="1165" spans="1:18" x14ac:dyDescent="0.35">
      <c r="A1165">
        <v>2021.84701</v>
      </c>
      <c r="B1165">
        <v>197.14860999999999</v>
      </c>
      <c r="C1165">
        <v>2022.2028499999999</v>
      </c>
      <c r="D1165">
        <v>72.5197</v>
      </c>
      <c r="E1165">
        <v>2022.09889</v>
      </c>
      <c r="F1165">
        <v>116.71836</v>
      </c>
      <c r="G1165">
        <v>2021.5374300000001</v>
      </c>
      <c r="H1165">
        <v>196.19848999999999</v>
      </c>
      <c r="I1165">
        <v>2021.61499</v>
      </c>
      <c r="J1165">
        <v>71.510949999999994</v>
      </c>
      <c r="K1165">
        <v>2022.16966</v>
      </c>
      <c r="L1165">
        <v>115.82062000000001</v>
      </c>
      <c r="M1165">
        <v>2021.7065700000001</v>
      </c>
      <c r="N1165">
        <v>196.56413000000001</v>
      </c>
      <c r="O1165">
        <v>2022.4930300000001</v>
      </c>
      <c r="P1165">
        <v>71.926370000000006</v>
      </c>
      <c r="Q1165">
        <v>2022.45966</v>
      </c>
      <c r="R1165">
        <v>116.16713</v>
      </c>
    </row>
    <row r="1166" spans="1:18" x14ac:dyDescent="0.35">
      <c r="A1166">
        <v>2021.85625</v>
      </c>
      <c r="B1166">
        <v>197.06623999999999</v>
      </c>
      <c r="C1166">
        <v>2022.2160699999999</v>
      </c>
      <c r="D1166">
        <v>72.432829999999996</v>
      </c>
      <c r="E1166">
        <v>2022.11097</v>
      </c>
      <c r="F1166">
        <v>116.60483000000001</v>
      </c>
      <c r="G1166">
        <v>2021.5432800000001</v>
      </c>
      <c r="H1166">
        <v>196.10617999999999</v>
      </c>
      <c r="I1166">
        <v>2021.6213499999999</v>
      </c>
      <c r="J1166">
        <v>71.413319999999999</v>
      </c>
      <c r="K1166">
        <v>2022.1811700000001</v>
      </c>
      <c r="L1166">
        <v>115.69725</v>
      </c>
      <c r="M1166">
        <v>2021.7141999999999</v>
      </c>
      <c r="N1166">
        <v>196.47564</v>
      </c>
      <c r="O1166">
        <v>2022.5075300000001</v>
      </c>
      <c r="P1166">
        <v>71.832890000000006</v>
      </c>
      <c r="Q1166">
        <v>2022.47378</v>
      </c>
      <c r="R1166">
        <v>116.04742</v>
      </c>
    </row>
    <row r="1167" spans="1:18" x14ac:dyDescent="0.35">
      <c r="A1167">
        <v>2021.8655000000001</v>
      </c>
      <c r="B1167">
        <v>196.98388</v>
      </c>
      <c r="C1167">
        <v>2022.2293299999999</v>
      </c>
      <c r="D1167">
        <v>72.345969999999994</v>
      </c>
      <c r="E1167">
        <v>2022.1230700000001</v>
      </c>
      <c r="F1167">
        <v>116.4913</v>
      </c>
      <c r="G1167">
        <v>2021.5491500000001</v>
      </c>
      <c r="H1167">
        <v>196.01387</v>
      </c>
      <c r="I1167">
        <v>2021.62771</v>
      </c>
      <c r="J1167">
        <v>71.315690000000004</v>
      </c>
      <c r="K1167">
        <v>2022.1926599999999</v>
      </c>
      <c r="L1167">
        <v>115.57386</v>
      </c>
      <c r="M1167">
        <v>2021.7218499999999</v>
      </c>
      <c r="N1167">
        <v>196.38713999999999</v>
      </c>
      <c r="O1167">
        <v>2022.5220200000001</v>
      </c>
      <c r="P1167">
        <v>71.739400000000003</v>
      </c>
      <c r="Q1167">
        <v>2022.4878900000001</v>
      </c>
      <c r="R1167">
        <v>115.9277</v>
      </c>
    </row>
    <row r="1168" spans="1:18" x14ac:dyDescent="0.35">
      <c r="A1168">
        <v>2021.8747800000001</v>
      </c>
      <c r="B1168">
        <v>196.90152</v>
      </c>
      <c r="C1168">
        <v>2022.24262</v>
      </c>
      <c r="D1168">
        <v>72.259119999999996</v>
      </c>
      <c r="E1168">
        <v>2022.1352099999999</v>
      </c>
      <c r="F1168">
        <v>116.37778</v>
      </c>
      <c r="G1168">
        <v>2021.55504</v>
      </c>
      <c r="H1168">
        <v>195.92156</v>
      </c>
      <c r="I1168">
        <v>2021.63408</v>
      </c>
      <c r="J1168">
        <v>71.218050000000005</v>
      </c>
      <c r="K1168">
        <v>2022.2041400000001</v>
      </c>
      <c r="L1168">
        <v>115.45045</v>
      </c>
      <c r="M1168">
        <v>2021.7295099999999</v>
      </c>
      <c r="N1168">
        <v>196.29864000000001</v>
      </c>
      <c r="O1168">
        <v>2022.53649</v>
      </c>
      <c r="P1168">
        <v>71.645910000000001</v>
      </c>
      <c r="Q1168">
        <v>2022.50198</v>
      </c>
      <c r="R1168">
        <v>115.80797</v>
      </c>
    </row>
    <row r="1169" spans="1:18" x14ac:dyDescent="0.35">
      <c r="A1169">
        <v>2021.88408</v>
      </c>
      <c r="B1169">
        <v>196.81917999999999</v>
      </c>
      <c r="C1169">
        <v>2022.25595</v>
      </c>
      <c r="D1169">
        <v>72.172280000000001</v>
      </c>
      <c r="E1169">
        <v>2022.1473699999999</v>
      </c>
      <c r="F1169">
        <v>116.26427</v>
      </c>
      <c r="G1169">
        <v>2021.5609300000001</v>
      </c>
      <c r="H1169">
        <v>195.82925</v>
      </c>
      <c r="I1169">
        <v>2021.6404500000001</v>
      </c>
      <c r="J1169">
        <v>71.120400000000004</v>
      </c>
      <c r="K1169">
        <v>2022.21561</v>
      </c>
      <c r="L1169">
        <v>115.32702</v>
      </c>
      <c r="M1169">
        <v>2021.7371900000001</v>
      </c>
      <c r="N1169">
        <v>196.21015</v>
      </c>
      <c r="O1169">
        <v>2022.5509500000001</v>
      </c>
      <c r="P1169">
        <v>71.552400000000006</v>
      </c>
      <c r="Q1169">
        <v>2022.51605</v>
      </c>
      <c r="R1169">
        <v>115.68823</v>
      </c>
    </row>
    <row r="1170" spans="1:18" x14ac:dyDescent="0.35">
      <c r="A1170">
        <v>2021.8934099999999</v>
      </c>
      <c r="B1170">
        <v>196.73684</v>
      </c>
      <c r="C1170">
        <v>2022.2693099999999</v>
      </c>
      <c r="D1170">
        <v>72.085449999999994</v>
      </c>
      <c r="E1170">
        <v>2022.15957</v>
      </c>
      <c r="F1170">
        <v>116.15076999999999</v>
      </c>
      <c r="G1170">
        <v>2021.56684</v>
      </c>
      <c r="H1170">
        <v>195.73694</v>
      </c>
      <c r="I1170">
        <v>2021.6468199999999</v>
      </c>
      <c r="J1170">
        <v>71.022750000000002</v>
      </c>
      <c r="K1170">
        <v>2022.2270799999999</v>
      </c>
      <c r="L1170">
        <v>115.20358</v>
      </c>
      <c r="M1170">
        <v>2021.74488</v>
      </c>
      <c r="N1170">
        <v>196.12164999999999</v>
      </c>
      <c r="O1170">
        <v>2022.56538</v>
      </c>
      <c r="P1170">
        <v>71.458879999999994</v>
      </c>
      <c r="Q1170">
        <v>2022.5300999999999</v>
      </c>
      <c r="R1170">
        <v>115.56847</v>
      </c>
    </row>
    <row r="1171" spans="1:18" x14ac:dyDescent="0.35">
      <c r="A1171">
        <v>2021.90275</v>
      </c>
      <c r="B1171">
        <v>196.65450999999999</v>
      </c>
      <c r="C1171">
        <v>2022.2827</v>
      </c>
      <c r="D1171">
        <v>71.998630000000006</v>
      </c>
      <c r="E1171">
        <v>2022.1718000000001</v>
      </c>
      <c r="F1171">
        <v>116.03727000000001</v>
      </c>
      <c r="G1171">
        <v>2021.57277</v>
      </c>
      <c r="H1171">
        <v>195.64462</v>
      </c>
      <c r="I1171">
        <v>2021.6532</v>
      </c>
      <c r="J1171">
        <v>70.925079999999994</v>
      </c>
      <c r="K1171">
        <v>2022.2385300000001</v>
      </c>
      <c r="L1171">
        <v>115.08011999999999</v>
      </c>
      <c r="M1171">
        <v>2021.7525900000001</v>
      </c>
      <c r="N1171">
        <v>196.03316000000001</v>
      </c>
      <c r="O1171">
        <v>2022.5798</v>
      </c>
      <c r="P1171">
        <v>71.365359999999995</v>
      </c>
      <c r="Q1171">
        <v>2022.54413</v>
      </c>
      <c r="R1171">
        <v>115.4487</v>
      </c>
    </row>
    <row r="1172" spans="1:18" x14ac:dyDescent="0.35">
      <c r="A1172">
        <v>2021.91211</v>
      </c>
      <c r="B1172">
        <v>196.57219000000001</v>
      </c>
      <c r="C1172">
        <v>2022.29612</v>
      </c>
      <c r="D1172">
        <v>71.911820000000006</v>
      </c>
      <c r="E1172">
        <v>2022.18406</v>
      </c>
      <c r="F1172">
        <v>115.92377999999999</v>
      </c>
      <c r="G1172">
        <v>2021.5787</v>
      </c>
      <c r="H1172">
        <v>195.5523</v>
      </c>
      <c r="I1172">
        <v>2021.65959</v>
      </c>
      <c r="J1172">
        <v>70.82741</v>
      </c>
      <c r="K1172">
        <v>2022.2499800000001</v>
      </c>
      <c r="L1172">
        <v>114.95663999999999</v>
      </c>
      <c r="M1172">
        <v>2021.7603200000001</v>
      </c>
      <c r="N1172">
        <v>195.94467</v>
      </c>
      <c r="O1172">
        <v>2022.5942</v>
      </c>
      <c r="P1172">
        <v>71.271820000000005</v>
      </c>
      <c r="Q1172">
        <v>2022.5581400000001</v>
      </c>
      <c r="R1172">
        <v>115.32892</v>
      </c>
    </row>
    <row r="1173" spans="1:18" x14ac:dyDescent="0.35">
      <c r="A1173">
        <v>2021.9214999999999</v>
      </c>
      <c r="B1173">
        <v>196.48988</v>
      </c>
      <c r="C1173">
        <v>2022.3095800000001</v>
      </c>
      <c r="D1173">
        <v>71.825019999999995</v>
      </c>
      <c r="E1173">
        <v>2022.1963499999999</v>
      </c>
      <c r="F1173">
        <v>115.81028999999999</v>
      </c>
      <c r="G1173">
        <v>2021.58465</v>
      </c>
      <c r="H1173">
        <v>195.45998</v>
      </c>
      <c r="I1173">
        <v>2021.66597</v>
      </c>
      <c r="J1173">
        <v>70.729730000000004</v>
      </c>
      <c r="K1173">
        <v>2022.2614100000001</v>
      </c>
      <c r="L1173">
        <v>114.83315</v>
      </c>
      <c r="M1173">
        <v>2021.7680499999999</v>
      </c>
      <c r="N1173">
        <v>195.85617999999999</v>
      </c>
      <c r="O1173">
        <v>2022.6085800000001</v>
      </c>
      <c r="P1173">
        <v>71.178269999999998</v>
      </c>
      <c r="Q1173">
        <v>2022.57213</v>
      </c>
      <c r="R1173">
        <v>115.20913</v>
      </c>
    </row>
    <row r="1174" spans="1:18" x14ac:dyDescent="0.35">
      <c r="A1174">
        <v>2021.93091</v>
      </c>
      <c r="B1174">
        <v>196.40758</v>
      </c>
      <c r="C1174">
        <v>2022.3230799999999</v>
      </c>
      <c r="D1174">
        <v>71.738230000000001</v>
      </c>
      <c r="E1174">
        <v>2022.20867</v>
      </c>
      <c r="F1174">
        <v>115.69682</v>
      </c>
      <c r="G1174">
        <v>2021.5906199999999</v>
      </c>
      <c r="H1174">
        <v>195.36766</v>
      </c>
      <c r="I1174">
        <v>2021.67237</v>
      </c>
      <c r="J1174">
        <v>70.632040000000003</v>
      </c>
      <c r="K1174">
        <v>2022.2728300000001</v>
      </c>
      <c r="L1174">
        <v>114.70963999999999</v>
      </c>
      <c r="M1174">
        <v>2021.7758100000001</v>
      </c>
      <c r="N1174">
        <v>195.76768999999999</v>
      </c>
      <c r="O1174">
        <v>2022.62294</v>
      </c>
      <c r="P1174">
        <v>71.084720000000004</v>
      </c>
      <c r="Q1174">
        <v>2022.5861</v>
      </c>
      <c r="R1174">
        <v>115.08933</v>
      </c>
    </row>
    <row r="1175" spans="1:18" x14ac:dyDescent="0.35">
      <c r="A1175">
        <v>2021.9403400000001</v>
      </c>
      <c r="B1175">
        <v>196.32527999999999</v>
      </c>
      <c r="C1175">
        <v>2022.3366100000001</v>
      </c>
      <c r="D1175">
        <v>71.651439999999994</v>
      </c>
      <c r="E1175">
        <v>2022.22102</v>
      </c>
      <c r="F1175">
        <v>115.58335</v>
      </c>
      <c r="G1175">
        <v>2021.5965900000001</v>
      </c>
      <c r="H1175">
        <v>195.27534</v>
      </c>
      <c r="I1175">
        <v>2021.67877</v>
      </c>
      <c r="J1175">
        <v>70.534350000000003</v>
      </c>
      <c r="K1175">
        <v>2022.2842499999999</v>
      </c>
      <c r="L1175">
        <v>114.58611000000001</v>
      </c>
      <c r="M1175">
        <v>2021.78358</v>
      </c>
      <c r="N1175">
        <v>195.67920000000001</v>
      </c>
      <c r="O1175">
        <v>2022.6372899999999</v>
      </c>
      <c r="P1175">
        <v>70.991150000000005</v>
      </c>
      <c r="Q1175">
        <v>2022.60005</v>
      </c>
      <c r="R1175">
        <v>114.96951</v>
      </c>
    </row>
    <row r="1176" spans="1:18" x14ac:dyDescent="0.35">
      <c r="A1176">
        <v>2021.9497899999999</v>
      </c>
      <c r="B1176">
        <v>196.24299999999999</v>
      </c>
      <c r="C1176">
        <v>2022.3501699999999</v>
      </c>
      <c r="D1176">
        <v>71.564670000000007</v>
      </c>
      <c r="E1176">
        <v>2022.2334000000001</v>
      </c>
      <c r="F1176">
        <v>115.46989000000001</v>
      </c>
      <c r="G1176">
        <v>2021.60259</v>
      </c>
      <c r="H1176">
        <v>195.18301</v>
      </c>
      <c r="I1176">
        <v>2021.68517</v>
      </c>
      <c r="J1176">
        <v>70.436639999999997</v>
      </c>
      <c r="K1176">
        <v>2022.29565</v>
      </c>
      <c r="L1176">
        <v>114.46256</v>
      </c>
      <c r="M1176">
        <v>2021.7913699999999</v>
      </c>
      <c r="N1176">
        <v>195.59072</v>
      </c>
      <c r="O1176">
        <v>2022.6516099999999</v>
      </c>
      <c r="P1176">
        <v>70.897570000000002</v>
      </c>
      <c r="Q1176">
        <v>2022.6139800000001</v>
      </c>
      <c r="R1176">
        <v>114.84968000000001</v>
      </c>
    </row>
    <row r="1177" spans="1:18" x14ac:dyDescent="0.35">
      <c r="A1177">
        <v>2021.9592700000001</v>
      </c>
      <c r="B1177">
        <v>196.16072</v>
      </c>
      <c r="C1177">
        <v>2022.3637699999999</v>
      </c>
      <c r="D1177">
        <v>71.477909999999994</v>
      </c>
      <c r="E1177">
        <v>2022.2458200000001</v>
      </c>
      <c r="F1177">
        <v>115.35643</v>
      </c>
      <c r="G1177">
        <v>2021.60859</v>
      </c>
      <c r="H1177">
        <v>195.09067999999999</v>
      </c>
      <c r="I1177">
        <v>2021.6915799999999</v>
      </c>
      <c r="J1177">
        <v>70.338930000000005</v>
      </c>
      <c r="K1177">
        <v>2022.3070399999999</v>
      </c>
      <c r="L1177">
        <v>114.33899</v>
      </c>
      <c r="M1177">
        <v>2021.79917</v>
      </c>
      <c r="N1177">
        <v>195.50223</v>
      </c>
      <c r="O1177">
        <v>2022.6659199999999</v>
      </c>
      <c r="P1177">
        <v>70.803989999999999</v>
      </c>
      <c r="Q1177">
        <v>2022.62789</v>
      </c>
      <c r="R1177">
        <v>114.72984</v>
      </c>
    </row>
    <row r="1178" spans="1:18" x14ac:dyDescent="0.35">
      <c r="A1178">
        <v>2021.96876</v>
      </c>
      <c r="B1178">
        <v>196.07845</v>
      </c>
      <c r="C1178">
        <v>2022.3774100000001</v>
      </c>
      <c r="D1178">
        <v>71.391159999999999</v>
      </c>
      <c r="E1178">
        <v>2022.25827</v>
      </c>
      <c r="F1178">
        <v>115.24298</v>
      </c>
      <c r="G1178">
        <v>2021.6146100000001</v>
      </c>
      <c r="H1178">
        <v>194.99834999999999</v>
      </c>
      <c r="I1178">
        <v>2021.6979899999999</v>
      </c>
      <c r="J1178">
        <v>70.241200000000006</v>
      </c>
      <c r="K1178">
        <v>2022.31843</v>
      </c>
      <c r="L1178">
        <v>114.21541000000001</v>
      </c>
      <c r="M1178">
        <v>2021.807</v>
      </c>
      <c r="N1178">
        <v>195.41374999999999</v>
      </c>
      <c r="O1178">
        <v>2022.68021</v>
      </c>
      <c r="P1178">
        <v>70.710390000000004</v>
      </c>
      <c r="Q1178">
        <v>2022.6417799999999</v>
      </c>
      <c r="R1178">
        <v>114.60999</v>
      </c>
    </row>
    <row r="1179" spans="1:18" x14ac:dyDescent="0.35">
      <c r="A1179">
        <v>2021.97829</v>
      </c>
      <c r="B1179">
        <v>195.99619000000001</v>
      </c>
      <c r="C1179">
        <v>2022.3910800000001</v>
      </c>
      <c r="D1179">
        <v>71.304419999999993</v>
      </c>
      <c r="E1179">
        <v>2022.2707499999999</v>
      </c>
      <c r="F1179">
        <v>115.12954000000001</v>
      </c>
      <c r="G1179">
        <v>2021.6206500000001</v>
      </c>
      <c r="H1179">
        <v>194.90602000000001</v>
      </c>
      <c r="I1179">
        <v>2021.7044100000001</v>
      </c>
      <c r="J1179">
        <v>70.143469999999994</v>
      </c>
      <c r="K1179">
        <v>2022.3298</v>
      </c>
      <c r="L1179">
        <v>114.09180000000001</v>
      </c>
      <c r="M1179">
        <v>2021.81483</v>
      </c>
      <c r="N1179">
        <v>195.32526999999999</v>
      </c>
      <c r="O1179">
        <v>2022.6944699999999</v>
      </c>
      <c r="P1179">
        <v>70.616780000000006</v>
      </c>
      <c r="Q1179">
        <v>2022.6556499999999</v>
      </c>
      <c r="R1179">
        <v>114.49012</v>
      </c>
    </row>
    <row r="1180" spans="1:18" x14ac:dyDescent="0.35">
      <c r="A1180">
        <v>2021.98783</v>
      </c>
      <c r="B1180">
        <v>195.91395</v>
      </c>
      <c r="C1180">
        <v>2022.40479</v>
      </c>
      <c r="D1180">
        <v>71.217690000000005</v>
      </c>
      <c r="E1180">
        <v>2022.2832699999999</v>
      </c>
      <c r="F1180">
        <v>115.01611</v>
      </c>
      <c r="G1180">
        <v>2021.6267</v>
      </c>
      <c r="H1180">
        <v>194.81368000000001</v>
      </c>
      <c r="I1180">
        <v>2021.71083</v>
      </c>
      <c r="J1180">
        <v>70.045730000000006</v>
      </c>
      <c r="K1180">
        <v>2022.3411599999999</v>
      </c>
      <c r="L1180">
        <v>113.96818</v>
      </c>
      <c r="M1180">
        <v>2021.82269</v>
      </c>
      <c r="N1180">
        <v>195.23679000000001</v>
      </c>
      <c r="O1180">
        <v>2022.7087200000001</v>
      </c>
      <c r="P1180">
        <v>70.523160000000004</v>
      </c>
      <c r="Q1180">
        <v>2022.6695</v>
      </c>
      <c r="R1180">
        <v>114.37024</v>
      </c>
    </row>
    <row r="1181" spans="1:18" x14ac:dyDescent="0.35">
      <c r="A1181">
        <v>2021.9974</v>
      </c>
      <c r="B1181">
        <v>195.83170999999999</v>
      </c>
      <c r="C1181">
        <v>2022.4185399999999</v>
      </c>
      <c r="D1181">
        <v>71.130970000000005</v>
      </c>
      <c r="E1181">
        <v>2022.29582</v>
      </c>
      <c r="F1181">
        <v>114.90268</v>
      </c>
      <c r="G1181">
        <v>2021.63276</v>
      </c>
      <c r="H1181">
        <v>194.72134</v>
      </c>
      <c r="I1181">
        <v>2021.7172599999999</v>
      </c>
      <c r="J1181">
        <v>69.947980000000001</v>
      </c>
      <c r="K1181">
        <v>2022.3525099999999</v>
      </c>
      <c r="L1181">
        <v>113.84453999999999</v>
      </c>
      <c r="M1181">
        <v>2021.8305600000001</v>
      </c>
      <c r="N1181">
        <v>195.14831000000001</v>
      </c>
      <c r="O1181">
        <v>2022.7229500000001</v>
      </c>
      <c r="P1181">
        <v>70.42953</v>
      </c>
      <c r="Q1181">
        <v>2022.6833300000001</v>
      </c>
      <c r="R1181">
        <v>114.25033999999999</v>
      </c>
    </row>
    <row r="1182" spans="1:18" x14ac:dyDescent="0.35">
      <c r="A1182">
        <v>2022.0069900000001</v>
      </c>
      <c r="B1182">
        <v>195.74948000000001</v>
      </c>
      <c r="C1182">
        <v>2022.4323199999999</v>
      </c>
      <c r="D1182">
        <v>71.044259999999994</v>
      </c>
      <c r="E1182">
        <v>2022.3083999999999</v>
      </c>
      <c r="F1182">
        <v>114.78927</v>
      </c>
      <c r="G1182">
        <v>2021.6388400000001</v>
      </c>
      <c r="H1182">
        <v>194.62899999999999</v>
      </c>
      <c r="I1182">
        <v>2021.72369</v>
      </c>
      <c r="J1182">
        <v>69.850219999999993</v>
      </c>
      <c r="K1182">
        <v>2022.36385</v>
      </c>
      <c r="L1182">
        <v>113.72087999999999</v>
      </c>
      <c r="M1182">
        <v>2021.83845</v>
      </c>
      <c r="N1182">
        <v>195.05984000000001</v>
      </c>
      <c r="O1182">
        <v>2022.7371599999999</v>
      </c>
      <c r="P1182">
        <v>70.335890000000006</v>
      </c>
      <c r="Q1182">
        <v>2022.69713</v>
      </c>
      <c r="R1182">
        <v>114.13043999999999</v>
      </c>
    </row>
    <row r="1183" spans="1:18" x14ac:dyDescent="0.35">
      <c r="A1183">
        <v>2022.0166099999999</v>
      </c>
      <c r="B1183">
        <v>195.66726</v>
      </c>
      <c r="C1183">
        <v>2022.44614</v>
      </c>
      <c r="D1183">
        <v>70.957560000000001</v>
      </c>
      <c r="E1183">
        <v>2022.3210200000001</v>
      </c>
      <c r="F1183">
        <v>114.67586</v>
      </c>
      <c r="G1183">
        <v>2021.6449399999999</v>
      </c>
      <c r="H1183">
        <v>194.53666000000001</v>
      </c>
      <c r="I1183">
        <v>2021.7301299999999</v>
      </c>
      <c r="J1183">
        <v>69.752449999999996</v>
      </c>
      <c r="K1183">
        <v>2022.37518</v>
      </c>
      <c r="L1183">
        <v>113.5972</v>
      </c>
      <c r="M1183">
        <v>2021.84635</v>
      </c>
      <c r="N1183">
        <v>194.97136</v>
      </c>
      <c r="O1183">
        <v>2022.75135</v>
      </c>
      <c r="P1183">
        <v>70.242239999999995</v>
      </c>
      <c r="Q1183">
        <v>2022.71092</v>
      </c>
      <c r="R1183">
        <v>114.01052</v>
      </c>
    </row>
    <row r="1184" spans="1:18" x14ac:dyDescent="0.35">
      <c r="A1184">
        <v>2022.0262499999999</v>
      </c>
      <c r="B1184">
        <v>195.58503999999999</v>
      </c>
      <c r="C1184">
        <v>2022.46</v>
      </c>
      <c r="D1184">
        <v>70.870869999999996</v>
      </c>
      <c r="E1184">
        <v>2022.33367</v>
      </c>
      <c r="F1184">
        <v>114.56246</v>
      </c>
      <c r="G1184">
        <v>2021.6510499999999</v>
      </c>
      <c r="H1184">
        <v>194.44431</v>
      </c>
      <c r="I1184">
        <v>2021.73657</v>
      </c>
      <c r="J1184">
        <v>69.654679999999999</v>
      </c>
      <c r="K1184">
        <v>2022.3865000000001</v>
      </c>
      <c r="L1184">
        <v>113.4735</v>
      </c>
      <c r="M1184">
        <v>2021.85428</v>
      </c>
      <c r="N1184">
        <v>194.88289</v>
      </c>
      <c r="O1184">
        <v>2022.7655099999999</v>
      </c>
      <c r="P1184">
        <v>70.148579999999995</v>
      </c>
      <c r="Q1184">
        <v>2022.72468</v>
      </c>
      <c r="R1184">
        <v>113.89058</v>
      </c>
    </row>
    <row r="1185" spans="1:18" x14ac:dyDescent="0.35">
      <c r="A1185">
        <v>2022.0359100000001</v>
      </c>
      <c r="B1185">
        <v>195.50283999999999</v>
      </c>
      <c r="C1185">
        <v>2022.4739</v>
      </c>
      <c r="D1185">
        <v>70.784199999999998</v>
      </c>
      <c r="E1185">
        <v>2022.34636</v>
      </c>
      <c r="F1185">
        <v>114.44906</v>
      </c>
      <c r="G1185">
        <v>2021.65717</v>
      </c>
      <c r="H1185">
        <v>194.35196999999999</v>
      </c>
      <c r="I1185">
        <v>2021.7430199999999</v>
      </c>
      <c r="J1185">
        <v>69.556889999999996</v>
      </c>
      <c r="K1185">
        <v>2022.3978</v>
      </c>
      <c r="L1185">
        <v>113.34978</v>
      </c>
      <c r="M1185">
        <v>2021.86222</v>
      </c>
      <c r="N1185">
        <v>194.79442</v>
      </c>
      <c r="O1185">
        <v>2022.7796599999999</v>
      </c>
      <c r="P1185">
        <v>70.054910000000007</v>
      </c>
      <c r="Q1185">
        <v>2022.7384199999999</v>
      </c>
      <c r="R1185">
        <v>113.77063</v>
      </c>
    </row>
    <row r="1186" spans="1:18" x14ac:dyDescent="0.35">
      <c r="A1186">
        <v>2022.0455999999999</v>
      </c>
      <c r="B1186">
        <v>195.42064999999999</v>
      </c>
      <c r="C1186">
        <v>2022.48784</v>
      </c>
      <c r="D1186">
        <v>70.69753</v>
      </c>
      <c r="E1186">
        <v>2022.3590799999999</v>
      </c>
      <c r="F1186">
        <v>114.33568</v>
      </c>
      <c r="G1186">
        <v>2021.6633099999999</v>
      </c>
      <c r="H1186">
        <v>194.25962000000001</v>
      </c>
      <c r="I1186">
        <v>2021.74947</v>
      </c>
      <c r="J1186">
        <v>69.459100000000007</v>
      </c>
      <c r="K1186">
        <v>2022.4091000000001</v>
      </c>
      <c r="L1186">
        <v>113.22604</v>
      </c>
      <c r="M1186">
        <v>2021.8701799999999</v>
      </c>
      <c r="N1186">
        <v>194.70595</v>
      </c>
      <c r="O1186">
        <v>2022.7937899999999</v>
      </c>
      <c r="P1186">
        <v>69.961219999999997</v>
      </c>
      <c r="Q1186">
        <v>2022.7521300000001</v>
      </c>
      <c r="R1186">
        <v>113.65067000000001</v>
      </c>
    </row>
    <row r="1187" spans="1:18" x14ac:dyDescent="0.35">
      <c r="A1187">
        <v>2022.05531</v>
      </c>
      <c r="B1187">
        <v>195.33847</v>
      </c>
      <c r="C1187">
        <v>2022.50181</v>
      </c>
      <c r="D1187">
        <v>70.610879999999995</v>
      </c>
      <c r="E1187">
        <v>2022.37184</v>
      </c>
      <c r="F1187">
        <v>114.2223</v>
      </c>
      <c r="G1187">
        <v>2021.66947</v>
      </c>
      <c r="H1187">
        <v>194.16726</v>
      </c>
      <c r="I1187">
        <v>2021.75593</v>
      </c>
      <c r="J1187">
        <v>69.361289999999997</v>
      </c>
      <c r="K1187">
        <v>2022.42038</v>
      </c>
      <c r="L1187">
        <v>113.10227999999999</v>
      </c>
      <c r="M1187">
        <v>2021.87815</v>
      </c>
      <c r="N1187">
        <v>194.61748</v>
      </c>
      <c r="O1187">
        <v>2022.80789</v>
      </c>
      <c r="P1187">
        <v>69.867530000000002</v>
      </c>
      <c r="Q1187">
        <v>2022.7658300000001</v>
      </c>
      <c r="R1187">
        <v>113.5307</v>
      </c>
    </row>
    <row r="1188" spans="1:18" x14ac:dyDescent="0.35">
      <c r="A1188">
        <v>2022.0650499999999</v>
      </c>
      <c r="B1188">
        <v>195.25630000000001</v>
      </c>
      <c r="C1188">
        <v>2022.5158300000001</v>
      </c>
      <c r="D1188">
        <v>70.524230000000003</v>
      </c>
      <c r="E1188">
        <v>2022.38463</v>
      </c>
      <c r="F1188">
        <v>114.10893</v>
      </c>
      <c r="G1188">
        <v>2021.6756399999999</v>
      </c>
      <c r="H1188">
        <v>194.07490999999999</v>
      </c>
      <c r="I1188">
        <v>2021.7623900000001</v>
      </c>
      <c r="J1188">
        <v>69.263480000000001</v>
      </c>
      <c r="K1188">
        <v>2022.43165</v>
      </c>
      <c r="L1188">
        <v>112.9785</v>
      </c>
      <c r="M1188">
        <v>2021.88615</v>
      </c>
      <c r="N1188">
        <v>194.52901</v>
      </c>
      <c r="O1188">
        <v>2022.8219799999999</v>
      </c>
      <c r="P1188">
        <v>69.773820000000001</v>
      </c>
      <c r="Q1188">
        <v>2022.7795000000001</v>
      </c>
      <c r="R1188">
        <v>113.41070999999999</v>
      </c>
    </row>
    <row r="1189" spans="1:18" x14ac:dyDescent="0.35">
      <c r="A1189">
        <v>2022.0748100000001</v>
      </c>
      <c r="B1189">
        <v>195.17412999999999</v>
      </c>
      <c r="C1189">
        <v>2022.52988</v>
      </c>
      <c r="D1189">
        <v>70.437600000000003</v>
      </c>
      <c r="E1189">
        <v>2022.3974599999999</v>
      </c>
      <c r="F1189">
        <v>113.99557</v>
      </c>
      <c r="G1189">
        <v>2021.68183</v>
      </c>
      <c r="H1189">
        <v>193.98255</v>
      </c>
      <c r="I1189">
        <v>2021.7688599999999</v>
      </c>
      <c r="J1189">
        <v>69.165649999999999</v>
      </c>
      <c r="K1189">
        <v>2022.44291</v>
      </c>
      <c r="L1189">
        <v>112.85469999999999</v>
      </c>
      <c r="M1189">
        <v>2021.8941600000001</v>
      </c>
      <c r="N1189">
        <v>194.44055</v>
      </c>
      <c r="O1189">
        <v>2022.8360399999999</v>
      </c>
      <c r="P1189">
        <v>69.680109999999999</v>
      </c>
      <c r="Q1189">
        <v>2022.79315</v>
      </c>
      <c r="R1189">
        <v>113.2907</v>
      </c>
    </row>
    <row r="1190" spans="1:18" x14ac:dyDescent="0.35">
      <c r="A1190">
        <v>2022.0845999999999</v>
      </c>
      <c r="B1190">
        <v>195.09198000000001</v>
      </c>
      <c r="C1190">
        <v>2022.5439699999999</v>
      </c>
      <c r="D1190">
        <v>70.350980000000007</v>
      </c>
      <c r="E1190">
        <v>2022.4103299999999</v>
      </c>
      <c r="F1190">
        <v>113.88221</v>
      </c>
      <c r="G1190">
        <v>2021.68803</v>
      </c>
      <c r="H1190">
        <v>193.89018999999999</v>
      </c>
      <c r="I1190">
        <v>2021.7753399999999</v>
      </c>
      <c r="J1190">
        <v>69.067819999999998</v>
      </c>
      <c r="K1190">
        <v>2022.45416</v>
      </c>
      <c r="L1190">
        <v>112.73088</v>
      </c>
      <c r="M1190">
        <v>2021.90219</v>
      </c>
      <c r="N1190">
        <v>194.35209</v>
      </c>
      <c r="O1190">
        <v>2022.8500799999999</v>
      </c>
      <c r="P1190">
        <v>69.586380000000005</v>
      </c>
      <c r="Q1190">
        <v>2022.8067799999999</v>
      </c>
      <c r="R1190">
        <v>113.17068</v>
      </c>
    </row>
    <row r="1191" spans="1:18" x14ac:dyDescent="0.35">
      <c r="A1191">
        <v>2022.0944099999999</v>
      </c>
      <c r="B1191">
        <v>195.00984</v>
      </c>
      <c r="C1191">
        <v>2022.5581099999999</v>
      </c>
      <c r="D1191">
        <v>70.26437</v>
      </c>
      <c r="E1191">
        <v>2022.4232300000001</v>
      </c>
      <c r="F1191">
        <v>113.76887000000001</v>
      </c>
      <c r="G1191">
        <v>2021.69425</v>
      </c>
      <c r="H1191">
        <v>193.79783</v>
      </c>
      <c r="I1191">
        <v>2021.7818199999999</v>
      </c>
      <c r="J1191">
        <v>68.969980000000007</v>
      </c>
      <c r="K1191">
        <v>2022.4654</v>
      </c>
      <c r="L1191">
        <v>112.60704</v>
      </c>
      <c r="M1191">
        <v>2021.9102399999999</v>
      </c>
      <c r="N1191">
        <v>194.26362</v>
      </c>
      <c r="O1191">
        <v>2022.8641</v>
      </c>
      <c r="P1191">
        <v>69.492630000000005</v>
      </c>
      <c r="Q1191">
        <v>2022.8203799999999</v>
      </c>
      <c r="R1191">
        <v>113.05065</v>
      </c>
    </row>
    <row r="1192" spans="1:18" x14ac:dyDescent="0.35">
      <c r="A1192">
        <v>2022.1042500000001</v>
      </c>
      <c r="B1192">
        <v>194.92770999999999</v>
      </c>
      <c r="C1192">
        <v>2022.5722800000001</v>
      </c>
      <c r="D1192">
        <v>70.177769999999995</v>
      </c>
      <c r="E1192">
        <v>2022.4361699999999</v>
      </c>
      <c r="F1192">
        <v>113.65553</v>
      </c>
      <c r="G1192">
        <v>2021.70048</v>
      </c>
      <c r="H1192">
        <v>193.70545999999999</v>
      </c>
      <c r="I1192">
        <v>2021.7882999999999</v>
      </c>
      <c r="J1192">
        <v>68.872119999999995</v>
      </c>
      <c r="K1192">
        <v>2022.4766299999999</v>
      </c>
      <c r="L1192">
        <v>112.48318</v>
      </c>
      <c r="M1192">
        <v>2021.91831</v>
      </c>
      <c r="N1192">
        <v>194.17516000000001</v>
      </c>
      <c r="O1192">
        <v>2022.8780999999999</v>
      </c>
      <c r="P1192">
        <v>69.398880000000005</v>
      </c>
      <c r="Q1192">
        <v>2022.8339599999999</v>
      </c>
      <c r="R1192">
        <v>112.9306</v>
      </c>
    </row>
    <row r="1193" spans="1:18" x14ac:dyDescent="0.35">
      <c r="A1193">
        <v>2022.11412</v>
      </c>
      <c r="B1193">
        <v>194.84558000000001</v>
      </c>
      <c r="C1193">
        <v>2022.5864999999999</v>
      </c>
      <c r="D1193">
        <v>70.091189999999997</v>
      </c>
      <c r="E1193">
        <v>2022.4491399999999</v>
      </c>
      <c r="F1193">
        <v>113.54219999999999</v>
      </c>
      <c r="G1193">
        <v>2021.7067300000001</v>
      </c>
      <c r="H1193">
        <v>193.6131</v>
      </c>
      <c r="I1193">
        <v>2021.7947899999999</v>
      </c>
      <c r="J1193">
        <v>68.774259999999998</v>
      </c>
      <c r="K1193">
        <v>2022.48784</v>
      </c>
      <c r="L1193">
        <v>112.3593</v>
      </c>
      <c r="M1193">
        <v>2021.9264000000001</v>
      </c>
      <c r="N1193">
        <v>194.08671000000001</v>
      </c>
      <c r="O1193">
        <v>2022.8920800000001</v>
      </c>
      <c r="P1193">
        <v>69.305120000000002</v>
      </c>
      <c r="Q1193">
        <v>2022.84752</v>
      </c>
      <c r="R1193">
        <v>112.81054</v>
      </c>
    </row>
    <row r="1194" spans="1:18" x14ac:dyDescent="0.35">
      <c r="A1194">
        <v>2022.12401</v>
      </c>
      <c r="B1194">
        <v>194.76347000000001</v>
      </c>
      <c r="C1194">
        <v>2022.60076</v>
      </c>
      <c r="D1194">
        <v>70.00461</v>
      </c>
      <c r="E1194">
        <v>2022.46216</v>
      </c>
      <c r="F1194">
        <v>113.42888000000001</v>
      </c>
      <c r="G1194">
        <v>2021.713</v>
      </c>
      <c r="H1194">
        <v>193.52072999999999</v>
      </c>
      <c r="I1194">
        <v>2021.8012900000001</v>
      </c>
      <c r="J1194">
        <v>68.676389999999998</v>
      </c>
      <c r="K1194">
        <v>2022.4990399999999</v>
      </c>
      <c r="L1194">
        <v>112.23539</v>
      </c>
      <c r="M1194">
        <v>2021.93451</v>
      </c>
      <c r="N1194">
        <v>193.99825000000001</v>
      </c>
      <c r="O1194">
        <v>2022.9060400000001</v>
      </c>
      <c r="P1194">
        <v>69.211340000000007</v>
      </c>
      <c r="Q1194">
        <v>2022.86105</v>
      </c>
      <c r="R1194">
        <v>112.69046</v>
      </c>
    </row>
    <row r="1195" spans="1:18" x14ac:dyDescent="0.35">
      <c r="A1195">
        <v>2022.13393</v>
      </c>
      <c r="B1195">
        <v>194.68136999999999</v>
      </c>
      <c r="C1195">
        <v>2022.6150500000001</v>
      </c>
      <c r="D1195">
        <v>69.918049999999994</v>
      </c>
      <c r="E1195">
        <v>2022.4752100000001</v>
      </c>
      <c r="F1195">
        <v>113.31556999999999</v>
      </c>
      <c r="G1195">
        <v>2021.71929</v>
      </c>
      <c r="H1195">
        <v>193.42834999999999</v>
      </c>
      <c r="I1195">
        <v>2021.8077900000001</v>
      </c>
      <c r="J1195">
        <v>68.578509999999994</v>
      </c>
      <c r="K1195">
        <v>2022.5102300000001</v>
      </c>
      <c r="L1195">
        <v>112.11147</v>
      </c>
      <c r="M1195">
        <v>2021.94263</v>
      </c>
      <c r="N1195">
        <v>193.90978999999999</v>
      </c>
      <c r="O1195">
        <v>2022.9199699999999</v>
      </c>
      <c r="P1195">
        <v>69.117549999999994</v>
      </c>
      <c r="Q1195">
        <v>2022.87456</v>
      </c>
      <c r="R1195">
        <v>112.57037</v>
      </c>
    </row>
    <row r="1196" spans="1:18" x14ac:dyDescent="0.35">
      <c r="A1196">
        <v>2022.1438700000001</v>
      </c>
      <c r="B1196">
        <v>194.59927999999999</v>
      </c>
      <c r="C1196">
        <v>2022.6293900000001</v>
      </c>
      <c r="D1196">
        <v>69.831500000000005</v>
      </c>
      <c r="E1196">
        <v>2022.4883</v>
      </c>
      <c r="F1196">
        <v>113.20227</v>
      </c>
      <c r="G1196">
        <v>2021.72559</v>
      </c>
      <c r="H1196">
        <v>193.33598000000001</v>
      </c>
      <c r="I1196">
        <v>2021.8143</v>
      </c>
      <c r="J1196">
        <v>68.480609999999999</v>
      </c>
      <c r="K1196">
        <v>2022.5214100000001</v>
      </c>
      <c r="L1196">
        <v>111.98752</v>
      </c>
      <c r="M1196">
        <v>2021.9507799999999</v>
      </c>
      <c r="N1196">
        <v>193.82133999999999</v>
      </c>
      <c r="O1196">
        <v>2022.93388</v>
      </c>
      <c r="P1196">
        <v>69.023750000000007</v>
      </c>
      <c r="Q1196">
        <v>2022.88805</v>
      </c>
      <c r="R1196">
        <v>112.45026</v>
      </c>
    </row>
    <row r="1197" spans="1:18" x14ac:dyDescent="0.35">
      <c r="A1197">
        <v>2022.1538399999999</v>
      </c>
      <c r="B1197">
        <v>194.5172</v>
      </c>
      <c r="C1197">
        <v>2022.6437800000001</v>
      </c>
      <c r="D1197">
        <v>69.744960000000006</v>
      </c>
      <c r="E1197">
        <v>2022.5014200000001</v>
      </c>
      <c r="F1197">
        <v>113.08898000000001</v>
      </c>
      <c r="G1197">
        <v>2021.7319</v>
      </c>
      <c r="H1197">
        <v>193.24359999999999</v>
      </c>
      <c r="I1197">
        <v>2021.8208099999999</v>
      </c>
      <c r="J1197">
        <v>68.382710000000003</v>
      </c>
      <c r="K1197">
        <v>2022.5325800000001</v>
      </c>
      <c r="L1197">
        <v>111.86355</v>
      </c>
      <c r="M1197">
        <v>2021.95894</v>
      </c>
      <c r="N1197">
        <v>193.73289</v>
      </c>
      <c r="O1197">
        <v>2022.94777</v>
      </c>
      <c r="P1197">
        <v>68.929940000000002</v>
      </c>
      <c r="Q1197">
        <v>2022.9015099999999</v>
      </c>
      <c r="R1197">
        <v>112.33014</v>
      </c>
    </row>
    <row r="1198" spans="1:18" x14ac:dyDescent="0.35">
      <c r="A1198">
        <v>2022.1638399999999</v>
      </c>
      <c r="B1198">
        <v>194.43512999999999</v>
      </c>
      <c r="C1198">
        <v>2022.6582000000001</v>
      </c>
      <c r="D1198">
        <v>69.658429999999996</v>
      </c>
      <c r="E1198">
        <v>2022.51459</v>
      </c>
      <c r="F1198">
        <v>112.97569</v>
      </c>
      <c r="G1198">
        <v>2021.7382399999999</v>
      </c>
      <c r="H1198">
        <v>193.15122</v>
      </c>
      <c r="I1198">
        <v>2021.8273300000001</v>
      </c>
      <c r="J1198">
        <v>68.284800000000004</v>
      </c>
      <c r="K1198">
        <v>2022.5437300000001</v>
      </c>
      <c r="L1198">
        <v>111.73956</v>
      </c>
      <c r="M1198">
        <v>2021.96712</v>
      </c>
      <c r="N1198">
        <v>193.64444</v>
      </c>
      <c r="O1198">
        <v>2022.96163</v>
      </c>
      <c r="P1198">
        <v>68.836110000000005</v>
      </c>
      <c r="Q1198">
        <v>2022.9149399999999</v>
      </c>
      <c r="R1198">
        <v>112.21</v>
      </c>
    </row>
    <row r="1199" spans="1:18" x14ac:dyDescent="0.35">
      <c r="A1199">
        <v>2022.1738700000001</v>
      </c>
      <c r="B1199">
        <v>194.35307</v>
      </c>
      <c r="C1199">
        <v>2022.6726699999999</v>
      </c>
      <c r="D1199">
        <v>69.571920000000006</v>
      </c>
      <c r="E1199">
        <v>2022.5277900000001</v>
      </c>
      <c r="F1199">
        <v>112.86241</v>
      </c>
      <c r="G1199">
        <v>2021.74459</v>
      </c>
      <c r="H1199">
        <v>193.05883</v>
      </c>
      <c r="I1199">
        <v>2021.83386</v>
      </c>
      <c r="J1199">
        <v>68.186869999999999</v>
      </c>
      <c r="K1199">
        <v>2022.5548699999999</v>
      </c>
      <c r="L1199">
        <v>111.61555</v>
      </c>
      <c r="M1199">
        <v>2021.97533</v>
      </c>
      <c r="N1199">
        <v>193.55599000000001</v>
      </c>
      <c r="O1199">
        <v>2022.9754800000001</v>
      </c>
      <c r="P1199">
        <v>68.742279999999994</v>
      </c>
      <c r="Q1199">
        <v>2022.9283600000001</v>
      </c>
      <c r="R1199">
        <v>112.08985</v>
      </c>
    </row>
    <row r="1200" spans="1:18" x14ac:dyDescent="0.35">
      <c r="A1200">
        <v>2022.1839199999999</v>
      </c>
      <c r="B1200">
        <v>194.27101999999999</v>
      </c>
      <c r="C1200">
        <v>2022.6871799999999</v>
      </c>
      <c r="D1200">
        <v>69.485420000000005</v>
      </c>
      <c r="E1200">
        <v>2022.5410400000001</v>
      </c>
      <c r="F1200">
        <v>112.74915</v>
      </c>
      <c r="G1200">
        <v>2021.7509600000001</v>
      </c>
      <c r="H1200">
        <v>192.96645000000001</v>
      </c>
      <c r="I1200">
        <v>2021.8403900000001</v>
      </c>
      <c r="J1200">
        <v>68.088939999999994</v>
      </c>
      <c r="K1200">
        <v>2022.566</v>
      </c>
      <c r="L1200">
        <v>111.49151999999999</v>
      </c>
      <c r="M1200">
        <v>2021.9835499999999</v>
      </c>
      <c r="N1200">
        <v>193.46754999999999</v>
      </c>
      <c r="O1200">
        <v>2022.9893</v>
      </c>
      <c r="P1200">
        <v>68.648430000000005</v>
      </c>
      <c r="Q1200">
        <v>2022.94174</v>
      </c>
      <c r="R1200">
        <v>111.96968</v>
      </c>
    </row>
    <row r="1201" spans="1:18" x14ac:dyDescent="0.35">
      <c r="A1201">
        <v>2022.194</v>
      </c>
      <c r="B1201">
        <v>194.18898999999999</v>
      </c>
      <c r="C1201">
        <v>2022.70173</v>
      </c>
      <c r="D1201">
        <v>69.398929999999993</v>
      </c>
      <c r="E1201">
        <v>2022.55432</v>
      </c>
      <c r="F1201">
        <v>112.63589</v>
      </c>
      <c r="G1201">
        <v>2021.7573500000001</v>
      </c>
      <c r="H1201">
        <v>192.87405999999999</v>
      </c>
      <c r="I1201">
        <v>2021.8469299999999</v>
      </c>
      <c r="J1201">
        <v>67.990989999999996</v>
      </c>
      <c r="K1201">
        <v>2022.5771099999999</v>
      </c>
      <c r="L1201">
        <v>111.36745999999999</v>
      </c>
      <c r="M1201">
        <v>2021.99179</v>
      </c>
      <c r="N1201">
        <v>193.37909999999999</v>
      </c>
      <c r="O1201">
        <v>2023.0030899999999</v>
      </c>
      <c r="P1201">
        <v>68.554559999999995</v>
      </c>
      <c r="Q1201">
        <v>2022.9550999999999</v>
      </c>
      <c r="R1201">
        <v>111.84950000000001</v>
      </c>
    </row>
    <row r="1202" spans="1:18" x14ac:dyDescent="0.35">
      <c r="A1202">
        <v>2022.2041099999999</v>
      </c>
      <c r="B1202">
        <v>194.10695999999999</v>
      </c>
      <c r="C1202">
        <v>2022.71633</v>
      </c>
      <c r="D1202">
        <v>69.312449999999998</v>
      </c>
      <c r="E1202">
        <v>2022.56764</v>
      </c>
      <c r="F1202">
        <v>112.52264</v>
      </c>
      <c r="G1202">
        <v>2021.7637500000001</v>
      </c>
      <c r="H1202">
        <v>192.78166999999999</v>
      </c>
      <c r="I1202">
        <v>2021.85347</v>
      </c>
      <c r="J1202">
        <v>67.893039999999999</v>
      </c>
      <c r="K1202">
        <v>2022.5882200000001</v>
      </c>
      <c r="L1202">
        <v>111.24338</v>
      </c>
      <c r="M1202">
        <v>2022.0000600000001</v>
      </c>
      <c r="N1202">
        <v>193.29066</v>
      </c>
      <c r="O1202">
        <v>2023.0168699999999</v>
      </c>
      <c r="P1202">
        <v>68.46069</v>
      </c>
      <c r="Q1202">
        <v>2022.9684400000001</v>
      </c>
      <c r="R1202">
        <v>111.72929999999999</v>
      </c>
    </row>
    <row r="1203" spans="1:18" x14ac:dyDescent="0.35">
      <c r="A1203">
        <v>2022.21425</v>
      </c>
      <c r="B1203">
        <v>194.02494999999999</v>
      </c>
      <c r="C1203">
        <v>2022.7309700000001</v>
      </c>
      <c r="D1203">
        <v>69.225989999999996</v>
      </c>
      <c r="E1203">
        <v>2022.5810100000001</v>
      </c>
      <c r="F1203">
        <v>112.40940000000001</v>
      </c>
      <c r="G1203">
        <v>2021.77017</v>
      </c>
      <c r="H1203">
        <v>192.68926999999999</v>
      </c>
      <c r="I1203">
        <v>2021.8600200000001</v>
      </c>
      <c r="J1203">
        <v>67.795069999999996</v>
      </c>
      <c r="K1203">
        <v>2022.5993100000001</v>
      </c>
      <c r="L1203">
        <v>111.11928</v>
      </c>
      <c r="M1203">
        <v>2022.0083400000001</v>
      </c>
      <c r="N1203">
        <v>193.20222000000001</v>
      </c>
      <c r="O1203">
        <v>2023.03061</v>
      </c>
      <c r="P1203">
        <v>68.366799999999998</v>
      </c>
      <c r="Q1203">
        <v>2022.9817499999999</v>
      </c>
      <c r="R1203">
        <v>111.60908999999999</v>
      </c>
    </row>
    <row r="1204" spans="1:18" x14ac:dyDescent="0.35">
      <c r="A1204">
        <v>2022.22441</v>
      </c>
      <c r="B1204">
        <v>193.94293999999999</v>
      </c>
      <c r="C1204">
        <v>2022.74566</v>
      </c>
      <c r="D1204">
        <v>69.139529999999993</v>
      </c>
      <c r="E1204">
        <v>2022.5944099999999</v>
      </c>
      <c r="F1204">
        <v>112.29617</v>
      </c>
      <c r="G1204">
        <v>2021.7766099999999</v>
      </c>
      <c r="H1204">
        <v>192.59687</v>
      </c>
      <c r="I1204">
        <v>2021.8665699999999</v>
      </c>
      <c r="J1204">
        <v>67.697100000000006</v>
      </c>
      <c r="K1204">
        <v>2022.6103800000001</v>
      </c>
      <c r="L1204">
        <v>110.99516</v>
      </c>
      <c r="M1204">
        <v>2022.0166400000001</v>
      </c>
      <c r="N1204">
        <v>193.11377999999999</v>
      </c>
      <c r="O1204">
        <v>2023.0443399999999</v>
      </c>
      <c r="P1204">
        <v>68.272900000000007</v>
      </c>
      <c r="Q1204">
        <v>2022.99504</v>
      </c>
      <c r="R1204">
        <v>111.48886</v>
      </c>
    </row>
    <row r="1205" spans="1:18" x14ac:dyDescent="0.35">
      <c r="A1205">
        <v>2022.2346</v>
      </c>
      <c r="B1205">
        <v>193.86095</v>
      </c>
      <c r="C1205">
        <v>2022.7603899999999</v>
      </c>
      <c r="D1205">
        <v>69.053089999999997</v>
      </c>
      <c r="E1205">
        <v>2022.6078500000001</v>
      </c>
      <c r="F1205">
        <v>112.18294</v>
      </c>
      <c r="G1205">
        <v>2021.78307</v>
      </c>
      <c r="H1205">
        <v>192.50447</v>
      </c>
      <c r="I1205">
        <v>2021.8731299999999</v>
      </c>
      <c r="J1205">
        <v>67.599109999999996</v>
      </c>
      <c r="K1205">
        <v>2022.6214500000001</v>
      </c>
      <c r="L1205">
        <v>110.87101</v>
      </c>
      <c r="M1205">
        <v>2022.0249699999999</v>
      </c>
      <c r="N1205">
        <v>193.02534</v>
      </c>
      <c r="O1205">
        <v>2023.0580399999999</v>
      </c>
      <c r="P1205">
        <v>68.178989999999999</v>
      </c>
      <c r="Q1205">
        <v>2023.0083</v>
      </c>
      <c r="R1205">
        <v>111.36861</v>
      </c>
    </row>
    <row r="1206" spans="1:18" x14ac:dyDescent="0.35">
      <c r="A1206">
        <v>2022.2448199999999</v>
      </c>
      <c r="B1206">
        <v>193.77896999999999</v>
      </c>
      <c r="C1206">
        <v>2022.7751699999999</v>
      </c>
      <c r="D1206">
        <v>68.966669999999993</v>
      </c>
      <c r="E1206">
        <v>2022.6213399999999</v>
      </c>
      <c r="F1206">
        <v>112.06973000000001</v>
      </c>
      <c r="G1206">
        <v>2021.78954</v>
      </c>
      <c r="H1206">
        <v>192.41207</v>
      </c>
      <c r="I1206">
        <v>2021.8797</v>
      </c>
      <c r="J1206">
        <v>67.501109999999997</v>
      </c>
      <c r="K1206">
        <v>2022.6324999999999</v>
      </c>
      <c r="L1206">
        <v>110.74684000000001</v>
      </c>
      <c r="M1206">
        <v>2022.03331</v>
      </c>
      <c r="N1206">
        <v>192.93691000000001</v>
      </c>
      <c r="O1206">
        <v>2023.0717199999999</v>
      </c>
      <c r="P1206">
        <v>68.085059999999999</v>
      </c>
      <c r="Q1206">
        <v>2023.02153</v>
      </c>
      <c r="R1206">
        <v>111.24835</v>
      </c>
    </row>
    <row r="1207" spans="1:18" x14ac:dyDescent="0.35">
      <c r="A1207">
        <v>2022.2550699999999</v>
      </c>
      <c r="B1207">
        <v>193.697</v>
      </c>
      <c r="C1207">
        <v>2022.78999</v>
      </c>
      <c r="D1207">
        <v>68.880250000000004</v>
      </c>
      <c r="E1207">
        <v>2022.6348599999999</v>
      </c>
      <c r="F1207">
        <v>111.95653</v>
      </c>
      <c r="G1207">
        <v>2021.79603</v>
      </c>
      <c r="H1207">
        <v>192.31967</v>
      </c>
      <c r="I1207">
        <v>2021.88627</v>
      </c>
      <c r="J1207">
        <v>67.403099999999995</v>
      </c>
      <c r="K1207">
        <v>2022.64354</v>
      </c>
      <c r="L1207">
        <v>110.62264999999999</v>
      </c>
      <c r="M1207">
        <v>2022.04168</v>
      </c>
      <c r="N1207">
        <v>192.84848</v>
      </c>
      <c r="O1207">
        <v>2023.08537</v>
      </c>
      <c r="P1207">
        <v>67.991119999999995</v>
      </c>
      <c r="Q1207">
        <v>2023.0347400000001</v>
      </c>
      <c r="R1207">
        <v>111.12806999999999</v>
      </c>
    </row>
    <row r="1208" spans="1:18" x14ac:dyDescent="0.35">
      <c r="A1208">
        <v>2022.2653499999999</v>
      </c>
      <c r="B1208">
        <v>193.61503999999999</v>
      </c>
      <c r="C1208">
        <v>2022.80486</v>
      </c>
      <c r="D1208">
        <v>68.793850000000006</v>
      </c>
      <c r="E1208">
        <v>2022.64843</v>
      </c>
      <c r="F1208">
        <v>111.84332999999999</v>
      </c>
      <c r="G1208">
        <v>2021.8025500000001</v>
      </c>
      <c r="H1208">
        <v>192.22726</v>
      </c>
      <c r="I1208">
        <v>2021.89285</v>
      </c>
      <c r="J1208">
        <v>67.305080000000004</v>
      </c>
      <c r="K1208">
        <v>2022.6545599999999</v>
      </c>
      <c r="L1208">
        <v>110.49843</v>
      </c>
      <c r="M1208">
        <v>2022.05007</v>
      </c>
      <c r="N1208">
        <v>192.76004</v>
      </c>
      <c r="O1208">
        <v>2023.0989999999999</v>
      </c>
      <c r="P1208">
        <v>67.897170000000003</v>
      </c>
      <c r="Q1208">
        <v>2023.04792</v>
      </c>
      <c r="R1208">
        <v>111.00776999999999</v>
      </c>
    </row>
    <row r="1209" spans="1:18" x14ac:dyDescent="0.35">
      <c r="A1209">
        <v>2022.27566</v>
      </c>
      <c r="B1209">
        <v>193.53309999999999</v>
      </c>
      <c r="C1209">
        <v>2022.8197700000001</v>
      </c>
      <c r="D1209">
        <v>68.707470000000001</v>
      </c>
      <c r="E1209">
        <v>2022.6620399999999</v>
      </c>
      <c r="F1209">
        <v>111.73014999999999</v>
      </c>
      <c r="G1209">
        <v>2021.80908</v>
      </c>
      <c r="H1209">
        <v>192.13484</v>
      </c>
      <c r="I1209">
        <v>2021.8994299999999</v>
      </c>
      <c r="J1209">
        <v>67.207049999999995</v>
      </c>
      <c r="K1209">
        <v>2022.6655699999999</v>
      </c>
      <c r="L1209">
        <v>110.37419</v>
      </c>
      <c r="M1209">
        <v>2022.0584799999999</v>
      </c>
      <c r="N1209">
        <v>192.67160999999999</v>
      </c>
      <c r="O1209">
        <v>2023.1126099999999</v>
      </c>
      <c r="P1209">
        <v>67.803200000000004</v>
      </c>
      <c r="Q1209">
        <v>2023.0610799999999</v>
      </c>
      <c r="R1209">
        <v>110.88746</v>
      </c>
    </row>
    <row r="1210" spans="1:18" x14ac:dyDescent="0.35">
      <c r="A1210">
        <v>2022.2860000000001</v>
      </c>
      <c r="B1210">
        <v>193.45115999999999</v>
      </c>
      <c r="C1210">
        <v>2022.83473</v>
      </c>
      <c r="D1210">
        <v>68.621089999999995</v>
      </c>
      <c r="E1210">
        <v>2022.67569</v>
      </c>
      <c r="F1210">
        <v>111.61698</v>
      </c>
      <c r="G1210">
        <v>2021.8156200000001</v>
      </c>
      <c r="H1210">
        <v>192.04243</v>
      </c>
      <c r="I1210">
        <v>2021.9060300000001</v>
      </c>
      <c r="J1210">
        <v>67.109009999999998</v>
      </c>
      <c r="K1210">
        <v>2022.6765700000001</v>
      </c>
      <c r="L1210">
        <v>110.24992</v>
      </c>
      <c r="M1210">
        <v>2022.06691</v>
      </c>
      <c r="N1210">
        <v>192.58319</v>
      </c>
      <c r="O1210">
        <v>2023.12619</v>
      </c>
      <c r="P1210">
        <v>67.709220000000002</v>
      </c>
      <c r="Q1210">
        <v>2023.07421</v>
      </c>
      <c r="R1210">
        <v>110.76712999999999</v>
      </c>
    </row>
    <row r="1211" spans="1:18" x14ac:dyDescent="0.35">
      <c r="A1211">
        <v>2022.29637</v>
      </c>
      <c r="B1211">
        <v>193.36923999999999</v>
      </c>
      <c r="C1211">
        <v>2022.8497400000001</v>
      </c>
      <c r="D1211">
        <v>68.534729999999996</v>
      </c>
      <c r="E1211">
        <v>2022.68939</v>
      </c>
      <c r="F1211">
        <v>111.50381</v>
      </c>
      <c r="G1211">
        <v>2021.8221900000001</v>
      </c>
      <c r="H1211">
        <v>191.95000999999999</v>
      </c>
      <c r="I1211">
        <v>2021.9126200000001</v>
      </c>
      <c r="J1211">
        <v>67.010949999999994</v>
      </c>
      <c r="K1211">
        <v>2022.6875500000001</v>
      </c>
      <c r="L1211">
        <v>110.12563</v>
      </c>
      <c r="M1211">
        <v>2022.07536</v>
      </c>
      <c r="N1211">
        <v>192.49476000000001</v>
      </c>
      <c r="O1211">
        <v>2023.1397400000001</v>
      </c>
      <c r="P1211">
        <v>67.615229999999997</v>
      </c>
      <c r="Q1211">
        <v>2023.0873099999999</v>
      </c>
      <c r="R1211">
        <v>110.64678000000001</v>
      </c>
    </row>
    <row r="1212" spans="1:18" x14ac:dyDescent="0.35">
      <c r="A1212">
        <v>2022.3067599999999</v>
      </c>
      <c r="B1212">
        <v>193.28733</v>
      </c>
      <c r="C1212">
        <v>2022.8647900000001</v>
      </c>
      <c r="D1212">
        <v>68.44838</v>
      </c>
      <c r="E1212">
        <v>2022.7031199999999</v>
      </c>
      <c r="F1212">
        <v>111.39064999999999</v>
      </c>
      <c r="G1212">
        <v>2021.8287800000001</v>
      </c>
      <c r="H1212">
        <v>191.85758999999999</v>
      </c>
      <c r="I1212">
        <v>2021.91923</v>
      </c>
      <c r="J1212">
        <v>66.912890000000004</v>
      </c>
      <c r="K1212">
        <v>2022.6985199999999</v>
      </c>
      <c r="L1212">
        <v>110.00132000000001</v>
      </c>
      <c r="M1212">
        <v>2022.08383</v>
      </c>
      <c r="N1212">
        <v>192.40634</v>
      </c>
      <c r="O1212">
        <v>2023.15327</v>
      </c>
      <c r="P1212">
        <v>67.52122</v>
      </c>
      <c r="Q1212">
        <v>2023.1003900000001</v>
      </c>
      <c r="R1212">
        <v>110.52642</v>
      </c>
    </row>
    <row r="1213" spans="1:18" x14ac:dyDescent="0.35">
      <c r="A1213">
        <v>2022.31719</v>
      </c>
      <c r="B1213">
        <v>193.20543000000001</v>
      </c>
      <c r="C1213">
        <v>2022.8798899999999</v>
      </c>
      <c r="D1213">
        <v>68.362049999999996</v>
      </c>
      <c r="E1213">
        <v>2022.7168999999999</v>
      </c>
      <c r="F1213">
        <v>111.27751000000001</v>
      </c>
      <c r="G1213">
        <v>2021.83538</v>
      </c>
      <c r="H1213">
        <v>191.76517000000001</v>
      </c>
      <c r="I1213">
        <v>2021.9258400000001</v>
      </c>
      <c r="J1213">
        <v>66.814809999999994</v>
      </c>
      <c r="K1213">
        <v>2022.70948</v>
      </c>
      <c r="L1213">
        <v>109.87698</v>
      </c>
      <c r="M1213">
        <v>2022.09232</v>
      </c>
      <c r="N1213">
        <v>192.31791999999999</v>
      </c>
      <c r="O1213">
        <v>2023.16677</v>
      </c>
      <c r="P1213">
        <v>67.427199999999999</v>
      </c>
      <c r="Q1213">
        <v>2023.1134300000001</v>
      </c>
      <c r="R1213">
        <v>110.40604</v>
      </c>
    </row>
    <row r="1214" spans="1:18" x14ac:dyDescent="0.35">
      <c r="A1214">
        <v>2022.3276499999999</v>
      </c>
      <c r="B1214">
        <v>193.12353999999999</v>
      </c>
      <c r="C1214">
        <v>2022.8950400000001</v>
      </c>
      <c r="D1214">
        <v>68.275729999999996</v>
      </c>
      <c r="E1214">
        <v>2022.73073</v>
      </c>
      <c r="F1214">
        <v>111.16437000000001</v>
      </c>
      <c r="G1214">
        <v>2021.8420000000001</v>
      </c>
      <c r="H1214">
        <v>191.67274</v>
      </c>
      <c r="I1214">
        <v>2021.93245</v>
      </c>
      <c r="J1214">
        <v>66.716719999999995</v>
      </c>
      <c r="K1214">
        <v>2022.7204200000001</v>
      </c>
      <c r="L1214">
        <v>109.75261999999999</v>
      </c>
      <c r="M1214">
        <v>2022.1008400000001</v>
      </c>
      <c r="N1214">
        <v>192.2295</v>
      </c>
      <c r="O1214">
        <v>2023.1802499999999</v>
      </c>
      <c r="P1214">
        <v>67.333169999999996</v>
      </c>
      <c r="Q1214">
        <v>2023.12645</v>
      </c>
      <c r="R1214">
        <v>110.28564</v>
      </c>
    </row>
    <row r="1215" spans="1:18" x14ac:dyDescent="0.35">
      <c r="A1215">
        <v>2022.3381300000001</v>
      </c>
      <c r="B1215">
        <v>193.04166000000001</v>
      </c>
      <c r="C1215">
        <v>2022.9102399999999</v>
      </c>
      <c r="D1215">
        <v>68.189419999999998</v>
      </c>
      <c r="E1215">
        <v>2022.74459</v>
      </c>
      <c r="F1215">
        <v>111.05125</v>
      </c>
      <c r="G1215">
        <v>2021.8486399999999</v>
      </c>
      <c r="H1215">
        <v>191.58031</v>
      </c>
      <c r="I1215">
        <v>2021.9390800000001</v>
      </c>
      <c r="J1215">
        <v>66.618629999999996</v>
      </c>
      <c r="K1215">
        <v>2022.73135</v>
      </c>
      <c r="L1215">
        <v>109.62824000000001</v>
      </c>
      <c r="M1215">
        <v>2022.1093800000001</v>
      </c>
      <c r="N1215">
        <v>192.14107999999999</v>
      </c>
      <c r="O1215">
        <v>2023.19371</v>
      </c>
      <c r="P1215">
        <v>67.23912</v>
      </c>
      <c r="Q1215">
        <v>2023.1394499999999</v>
      </c>
      <c r="R1215">
        <v>110.16522999999999</v>
      </c>
    </row>
    <row r="1216" spans="1:18" x14ac:dyDescent="0.35">
      <c r="A1216">
        <v>2022.3486499999999</v>
      </c>
      <c r="B1216">
        <v>192.9598</v>
      </c>
      <c r="C1216">
        <v>2022.9254800000001</v>
      </c>
      <c r="D1216">
        <v>68.103129999999993</v>
      </c>
      <c r="E1216">
        <v>2022.7585099999999</v>
      </c>
      <c r="F1216">
        <v>110.93813</v>
      </c>
      <c r="G1216">
        <v>2021.8553099999999</v>
      </c>
      <c r="H1216">
        <v>191.48787999999999</v>
      </c>
      <c r="I1216">
        <v>2021.94571</v>
      </c>
      <c r="J1216">
        <v>66.520510000000002</v>
      </c>
      <c r="K1216">
        <v>2022.74227</v>
      </c>
      <c r="L1216">
        <v>109.50382999999999</v>
      </c>
      <c r="M1216">
        <v>2022.1179400000001</v>
      </c>
      <c r="N1216">
        <v>192.05266</v>
      </c>
      <c r="O1216">
        <v>2023.20713</v>
      </c>
      <c r="P1216">
        <v>67.145060000000001</v>
      </c>
      <c r="Q1216">
        <v>2023.1524099999999</v>
      </c>
      <c r="R1216">
        <v>110.0448</v>
      </c>
    </row>
    <row r="1217" spans="1:18" x14ac:dyDescent="0.35">
      <c r="A1217">
        <v>2022.3592000000001</v>
      </c>
      <c r="B1217">
        <v>192.87795</v>
      </c>
      <c r="C1217">
        <v>2022.9407799999999</v>
      </c>
      <c r="D1217">
        <v>68.016850000000005</v>
      </c>
      <c r="E1217">
        <v>2022.7724599999999</v>
      </c>
      <c r="F1217">
        <v>110.82501999999999</v>
      </c>
      <c r="G1217">
        <v>2021.8619900000001</v>
      </c>
      <c r="H1217">
        <v>191.39544000000001</v>
      </c>
      <c r="I1217">
        <v>2021.95234</v>
      </c>
      <c r="J1217">
        <v>66.422389999999993</v>
      </c>
      <c r="K1217">
        <v>2022.75317</v>
      </c>
      <c r="L1217">
        <v>109.37939</v>
      </c>
      <c r="M1217">
        <v>2022.12652</v>
      </c>
      <c r="N1217">
        <v>191.96424999999999</v>
      </c>
      <c r="O1217">
        <v>2023.2205300000001</v>
      </c>
      <c r="P1217">
        <v>67.050979999999996</v>
      </c>
      <c r="Q1217">
        <v>2023.16535</v>
      </c>
      <c r="R1217">
        <v>109.92435</v>
      </c>
    </row>
    <row r="1218" spans="1:18" x14ac:dyDescent="0.35">
      <c r="A1218">
        <v>2022.36978</v>
      </c>
      <c r="B1218">
        <v>192.79611</v>
      </c>
      <c r="C1218">
        <v>2022.9561200000001</v>
      </c>
      <c r="D1218">
        <v>67.930589999999995</v>
      </c>
      <c r="E1218">
        <v>2022.78646</v>
      </c>
      <c r="F1218">
        <v>110.71193</v>
      </c>
      <c r="G1218">
        <v>2021.86869</v>
      </c>
      <c r="H1218">
        <v>191.30301</v>
      </c>
      <c r="I1218">
        <v>2021.9589900000001</v>
      </c>
      <c r="J1218">
        <v>66.324259999999995</v>
      </c>
      <c r="K1218">
        <v>2022.76405</v>
      </c>
      <c r="L1218">
        <v>109.25493</v>
      </c>
      <c r="M1218">
        <v>2022.1351299999999</v>
      </c>
      <c r="N1218">
        <v>191.87584000000001</v>
      </c>
      <c r="O1218">
        <v>2023.2339099999999</v>
      </c>
      <c r="P1218">
        <v>66.956890000000001</v>
      </c>
      <c r="Q1218">
        <v>2023.1782599999999</v>
      </c>
      <c r="R1218">
        <v>109.80388000000001</v>
      </c>
    </row>
    <row r="1219" spans="1:18" x14ac:dyDescent="0.35">
      <c r="A1219">
        <v>2022.38039</v>
      </c>
      <c r="B1219">
        <v>192.71428</v>
      </c>
      <c r="C1219">
        <v>2022.9715100000001</v>
      </c>
      <c r="D1219">
        <v>67.844340000000003</v>
      </c>
      <c r="E1219">
        <v>2022.8005000000001</v>
      </c>
      <c r="F1219">
        <v>110.59884</v>
      </c>
      <c r="G1219">
        <v>2021.8754100000001</v>
      </c>
      <c r="H1219">
        <v>191.21055999999999</v>
      </c>
      <c r="I1219">
        <v>2021.9656399999999</v>
      </c>
      <c r="J1219">
        <v>66.226110000000006</v>
      </c>
      <c r="K1219">
        <v>2022.7749200000001</v>
      </c>
      <c r="L1219">
        <v>109.13043999999999</v>
      </c>
      <c r="M1219">
        <v>2022.1437599999999</v>
      </c>
      <c r="N1219">
        <v>191.78743</v>
      </c>
      <c r="O1219">
        <v>2023.2472600000001</v>
      </c>
      <c r="P1219">
        <v>66.862780000000001</v>
      </c>
      <c r="Q1219">
        <v>2023.1911399999999</v>
      </c>
      <c r="R1219">
        <v>109.68340000000001</v>
      </c>
    </row>
    <row r="1220" spans="1:18" x14ac:dyDescent="0.35">
      <c r="A1220">
        <v>2022.39104</v>
      </c>
      <c r="B1220">
        <v>192.63247000000001</v>
      </c>
      <c r="C1220">
        <v>2022.98696</v>
      </c>
      <c r="D1220">
        <v>67.758099999999999</v>
      </c>
      <c r="E1220">
        <v>2022.81459</v>
      </c>
      <c r="F1220">
        <v>110.48577</v>
      </c>
      <c r="G1220">
        <v>2021.8821499999999</v>
      </c>
      <c r="H1220">
        <v>191.11812</v>
      </c>
      <c r="I1220">
        <v>2021.9722899999999</v>
      </c>
      <c r="J1220">
        <v>66.127949999999998</v>
      </c>
      <c r="K1220">
        <v>2022.7857799999999</v>
      </c>
      <c r="L1220">
        <v>109.00593000000001</v>
      </c>
      <c r="M1220">
        <v>2022.1524099999999</v>
      </c>
      <c r="N1220">
        <v>191.69901999999999</v>
      </c>
      <c r="O1220">
        <v>2023.2605799999999</v>
      </c>
      <c r="P1220">
        <v>66.76867</v>
      </c>
      <c r="Q1220">
        <v>2023.20399</v>
      </c>
      <c r="R1220">
        <v>109.5629</v>
      </c>
    </row>
    <row r="1221" spans="1:18" x14ac:dyDescent="0.35">
      <c r="A1221">
        <v>2022.4017100000001</v>
      </c>
      <c r="B1221">
        <v>192.55067</v>
      </c>
      <c r="C1221">
        <v>2023.00245</v>
      </c>
      <c r="D1221">
        <v>67.671880000000002</v>
      </c>
      <c r="E1221">
        <v>2022.82873</v>
      </c>
      <c r="F1221">
        <v>110.37269999999999</v>
      </c>
      <c r="G1221">
        <v>2021.8889099999999</v>
      </c>
      <c r="H1221">
        <v>191.02566999999999</v>
      </c>
      <c r="I1221">
        <v>2021.9789599999999</v>
      </c>
      <c r="J1221">
        <v>66.029780000000002</v>
      </c>
      <c r="K1221">
        <v>2022.7966200000001</v>
      </c>
      <c r="L1221">
        <v>108.88139</v>
      </c>
      <c r="M1221">
        <v>2022.1610800000001</v>
      </c>
      <c r="N1221">
        <v>191.61062000000001</v>
      </c>
      <c r="O1221">
        <v>2023.27388</v>
      </c>
      <c r="P1221">
        <v>66.674530000000004</v>
      </c>
      <c r="Q1221">
        <v>2023.2168099999999</v>
      </c>
      <c r="R1221">
        <v>109.44238</v>
      </c>
    </row>
    <row r="1222" spans="1:18" x14ac:dyDescent="0.35">
      <c r="A1222">
        <v>2022.4124200000001</v>
      </c>
      <c r="B1222">
        <v>192.46888000000001</v>
      </c>
      <c r="C1222">
        <v>2023.0179900000001</v>
      </c>
      <c r="D1222">
        <v>67.585669999999993</v>
      </c>
      <c r="E1222">
        <v>2022.8429100000001</v>
      </c>
      <c r="F1222">
        <v>110.25964999999999</v>
      </c>
      <c r="G1222">
        <v>2021.8956900000001</v>
      </c>
      <c r="H1222">
        <v>190.93322000000001</v>
      </c>
      <c r="I1222">
        <v>2021.9856299999999</v>
      </c>
      <c r="J1222">
        <v>65.931600000000003</v>
      </c>
      <c r="K1222">
        <v>2022.80745</v>
      </c>
      <c r="L1222">
        <v>108.75682999999999</v>
      </c>
      <c r="M1222">
        <v>2022.1697799999999</v>
      </c>
      <c r="N1222">
        <v>191.52221</v>
      </c>
      <c r="O1222">
        <v>2023.2871399999999</v>
      </c>
      <c r="P1222">
        <v>66.580380000000005</v>
      </c>
      <c r="Q1222">
        <v>2023.2296100000001</v>
      </c>
      <c r="R1222">
        <v>109.32183999999999</v>
      </c>
    </row>
    <row r="1223" spans="1:18" x14ac:dyDescent="0.35">
      <c r="A1223">
        <v>2022.4231600000001</v>
      </c>
      <c r="B1223">
        <v>192.3871</v>
      </c>
      <c r="C1223">
        <v>2023.03358</v>
      </c>
      <c r="D1223">
        <v>67.499480000000005</v>
      </c>
      <c r="E1223">
        <v>2022.8571300000001</v>
      </c>
      <c r="F1223">
        <v>110.14660000000001</v>
      </c>
      <c r="G1223">
        <v>2021.9024899999999</v>
      </c>
      <c r="H1223">
        <v>190.84075999999999</v>
      </c>
      <c r="I1223">
        <v>2021.9922999999999</v>
      </c>
      <c r="J1223">
        <v>65.833399999999997</v>
      </c>
      <c r="K1223">
        <v>2022.81827</v>
      </c>
      <c r="L1223">
        <v>108.63224</v>
      </c>
      <c r="M1223">
        <v>2022.1785</v>
      </c>
      <c r="N1223">
        <v>191.43380999999999</v>
      </c>
      <c r="O1223">
        <v>2023.3003900000001</v>
      </c>
      <c r="P1223">
        <v>66.486220000000003</v>
      </c>
      <c r="Q1223">
        <v>2023.2423699999999</v>
      </c>
      <c r="R1223">
        <v>109.20129</v>
      </c>
    </row>
    <row r="1224" spans="1:18" x14ac:dyDescent="0.35">
      <c r="A1224">
        <v>2022.4339299999999</v>
      </c>
      <c r="B1224">
        <v>192.30534</v>
      </c>
      <c r="C1224">
        <v>2023.0492300000001</v>
      </c>
      <c r="D1224">
        <v>67.413300000000007</v>
      </c>
      <c r="E1224">
        <v>2022.87141</v>
      </c>
      <c r="F1224">
        <v>110.03357</v>
      </c>
      <c r="G1224">
        <v>2021.90931</v>
      </c>
      <c r="H1224">
        <v>190.74831</v>
      </c>
      <c r="I1224">
        <v>2021.99899</v>
      </c>
      <c r="J1224">
        <v>65.735190000000003</v>
      </c>
      <c r="K1224">
        <v>2022.82907</v>
      </c>
      <c r="L1224">
        <v>108.50762</v>
      </c>
      <c r="M1224">
        <v>2022.1872499999999</v>
      </c>
      <c r="N1224">
        <v>191.34540999999999</v>
      </c>
      <c r="O1224">
        <v>2023.3136</v>
      </c>
      <c r="P1224">
        <v>66.392049999999998</v>
      </c>
      <c r="Q1224">
        <v>2023.2551100000001</v>
      </c>
      <c r="R1224">
        <v>109.08071</v>
      </c>
    </row>
    <row r="1225" spans="1:18" x14ac:dyDescent="0.35">
      <c r="A1225">
        <v>2022.4447299999999</v>
      </c>
      <c r="B1225">
        <v>192.22359</v>
      </c>
      <c r="C1225">
        <v>2023.06492</v>
      </c>
      <c r="D1225">
        <v>67.327129999999997</v>
      </c>
      <c r="E1225">
        <v>2022.88573</v>
      </c>
      <c r="F1225">
        <v>109.92054</v>
      </c>
      <c r="G1225">
        <v>2021.91615</v>
      </c>
      <c r="H1225">
        <v>190.65584999999999</v>
      </c>
      <c r="I1225">
        <v>2022.00568</v>
      </c>
      <c r="J1225">
        <v>65.636970000000005</v>
      </c>
      <c r="K1225">
        <v>2022.8398500000001</v>
      </c>
      <c r="L1225">
        <v>108.38298</v>
      </c>
      <c r="M1225">
        <v>2022.1960200000001</v>
      </c>
      <c r="N1225">
        <v>191.25702000000001</v>
      </c>
      <c r="O1225">
        <v>2023.3267900000001</v>
      </c>
      <c r="P1225">
        <v>66.297849999999997</v>
      </c>
      <c r="Q1225">
        <v>2023.26782</v>
      </c>
      <c r="R1225">
        <v>108.96012</v>
      </c>
    </row>
    <row r="1226" spans="1:18" x14ac:dyDescent="0.35">
      <c r="A1226">
        <v>2022.4555700000001</v>
      </c>
      <c r="B1226">
        <v>192.14185000000001</v>
      </c>
      <c r="C1226">
        <v>2023.0806700000001</v>
      </c>
      <c r="D1226">
        <v>67.240979999999993</v>
      </c>
      <c r="E1226">
        <v>2022.9000900000001</v>
      </c>
      <c r="F1226">
        <v>109.80753</v>
      </c>
      <c r="G1226">
        <v>2021.92301</v>
      </c>
      <c r="H1226">
        <v>190.56338</v>
      </c>
      <c r="I1226">
        <v>2022.0123799999999</v>
      </c>
      <c r="J1226">
        <v>65.538740000000004</v>
      </c>
      <c r="K1226">
        <v>2022.8506199999999</v>
      </c>
      <c r="L1226">
        <v>108.25830999999999</v>
      </c>
      <c r="M1226">
        <v>2022.20481</v>
      </c>
      <c r="N1226">
        <v>191.16862</v>
      </c>
      <c r="O1226">
        <v>2023.33995</v>
      </c>
      <c r="P1226">
        <v>66.203649999999996</v>
      </c>
      <c r="Q1226">
        <v>2023.2804900000001</v>
      </c>
      <c r="R1226">
        <v>108.83951</v>
      </c>
    </row>
    <row r="1227" spans="1:18" x14ac:dyDescent="0.35">
      <c r="A1227">
        <v>2022.4664399999999</v>
      </c>
      <c r="B1227">
        <v>192.06012000000001</v>
      </c>
      <c r="C1227">
        <v>2023.09646</v>
      </c>
      <c r="D1227">
        <v>67.154849999999996</v>
      </c>
      <c r="E1227">
        <v>2022.9145000000001</v>
      </c>
      <c r="F1227">
        <v>109.69453</v>
      </c>
      <c r="G1227">
        <v>2021.9298899999999</v>
      </c>
      <c r="H1227">
        <v>190.47091</v>
      </c>
      <c r="I1227">
        <v>2022.01908</v>
      </c>
      <c r="J1227">
        <v>65.4405</v>
      </c>
      <c r="K1227">
        <v>2022.8613700000001</v>
      </c>
      <c r="L1227">
        <v>108.13361999999999</v>
      </c>
      <c r="M1227">
        <v>2022.21362</v>
      </c>
      <c r="N1227">
        <v>191.08023</v>
      </c>
      <c r="O1227">
        <v>2023.3530800000001</v>
      </c>
      <c r="P1227">
        <v>66.10942</v>
      </c>
      <c r="Q1227">
        <v>2023.29314</v>
      </c>
      <c r="R1227">
        <v>108.71888</v>
      </c>
    </row>
    <row r="1228" spans="1:18" x14ac:dyDescent="0.35">
      <c r="A1228">
        <v>2022.4773399999999</v>
      </c>
      <c r="B1228">
        <v>191.97841</v>
      </c>
      <c r="C1228">
        <v>2023.11232</v>
      </c>
      <c r="D1228">
        <v>67.068730000000002</v>
      </c>
      <c r="E1228">
        <v>2022.92896</v>
      </c>
      <c r="F1228">
        <v>109.58154</v>
      </c>
      <c r="G1228">
        <v>2021.93679</v>
      </c>
      <c r="H1228">
        <v>190.37844000000001</v>
      </c>
      <c r="I1228">
        <v>2022.0257899999999</v>
      </c>
      <c r="J1228">
        <v>65.342240000000004</v>
      </c>
      <c r="K1228">
        <v>2022.87211</v>
      </c>
      <c r="L1228">
        <v>108.0089</v>
      </c>
      <c r="M1228">
        <v>2022.22246</v>
      </c>
      <c r="N1228">
        <v>190.99184</v>
      </c>
      <c r="O1228">
        <v>2023.36618</v>
      </c>
      <c r="P1228">
        <v>66.015190000000004</v>
      </c>
      <c r="Q1228">
        <v>2023.30576</v>
      </c>
      <c r="R1228">
        <v>108.59823</v>
      </c>
    </row>
    <row r="1229" spans="1:18" x14ac:dyDescent="0.35">
      <c r="A1229">
        <v>2022.48828</v>
      </c>
      <c r="B1229">
        <v>191.89671000000001</v>
      </c>
      <c r="C1229">
        <v>2023.1282200000001</v>
      </c>
      <c r="D1229">
        <v>66.982619999999997</v>
      </c>
      <c r="E1229">
        <v>2022.9434699999999</v>
      </c>
      <c r="F1229">
        <v>109.46856</v>
      </c>
      <c r="G1229">
        <v>2021.94372</v>
      </c>
      <c r="H1229">
        <v>190.28596999999999</v>
      </c>
      <c r="I1229">
        <v>2022.03251</v>
      </c>
      <c r="J1229">
        <v>65.243970000000004</v>
      </c>
      <c r="K1229">
        <v>2022.88283</v>
      </c>
      <c r="L1229">
        <v>107.88415000000001</v>
      </c>
      <c r="M1229">
        <v>2022.2313300000001</v>
      </c>
      <c r="N1229">
        <v>190.90344999999999</v>
      </c>
      <c r="O1229">
        <v>2023.3792599999999</v>
      </c>
      <c r="P1229">
        <v>65.920940000000002</v>
      </c>
      <c r="Q1229">
        <v>2023.31834</v>
      </c>
      <c r="R1229">
        <v>108.47756</v>
      </c>
    </row>
    <row r="1230" spans="1:18" x14ac:dyDescent="0.35">
      <c r="A1230">
        <v>2022.4992400000001</v>
      </c>
      <c r="B1230">
        <v>191.81503000000001</v>
      </c>
      <c r="C1230">
        <v>2023.14417</v>
      </c>
      <c r="D1230">
        <v>66.896529999999998</v>
      </c>
      <c r="E1230">
        <v>2022.95803</v>
      </c>
      <c r="F1230">
        <v>109.35559000000001</v>
      </c>
      <c r="G1230">
        <v>2021.95066</v>
      </c>
      <c r="H1230">
        <v>190.19349</v>
      </c>
      <c r="I1230">
        <v>2022.0392400000001</v>
      </c>
      <c r="J1230">
        <v>65.145690000000002</v>
      </c>
      <c r="K1230">
        <v>2022.89354</v>
      </c>
      <c r="L1230">
        <v>107.75937</v>
      </c>
      <c r="M1230">
        <v>2022.2402099999999</v>
      </c>
      <c r="N1230">
        <v>190.81506999999999</v>
      </c>
      <c r="O1230">
        <v>2023.3923</v>
      </c>
      <c r="P1230">
        <v>65.826669999999993</v>
      </c>
      <c r="Q1230">
        <v>2023.3308999999999</v>
      </c>
      <c r="R1230">
        <v>108.35688</v>
      </c>
    </row>
    <row r="1231" spans="1:18" x14ac:dyDescent="0.35">
      <c r="A1231">
        <v>2022.51025</v>
      </c>
      <c r="B1231">
        <v>191.73336</v>
      </c>
      <c r="C1231">
        <v>2023.1601800000001</v>
      </c>
      <c r="D1231">
        <v>66.810460000000006</v>
      </c>
      <c r="E1231">
        <v>2022.97263</v>
      </c>
      <c r="F1231">
        <v>109.24263000000001</v>
      </c>
      <c r="G1231">
        <v>2021.9576300000001</v>
      </c>
      <c r="H1231">
        <v>190.10101</v>
      </c>
      <c r="I1231">
        <v>2022.0459699999999</v>
      </c>
      <c r="J1231">
        <v>65.047389999999993</v>
      </c>
      <c r="K1231">
        <v>2022.9042300000001</v>
      </c>
      <c r="L1231">
        <v>107.63457</v>
      </c>
      <c r="M1231">
        <v>2022.2491299999999</v>
      </c>
      <c r="N1231">
        <v>190.72667999999999</v>
      </c>
      <c r="O1231">
        <v>2023.4053200000001</v>
      </c>
      <c r="P1231">
        <v>65.732389999999995</v>
      </c>
      <c r="Q1231">
        <v>2023.3434299999999</v>
      </c>
      <c r="R1231">
        <v>108.23617</v>
      </c>
    </row>
    <row r="1232" spans="1:18" x14ac:dyDescent="0.35">
      <c r="A1232">
        <v>2022.5212799999999</v>
      </c>
      <c r="B1232">
        <v>191.65170000000001</v>
      </c>
      <c r="C1232">
        <v>2023.17625</v>
      </c>
      <c r="D1232">
        <v>66.724400000000003</v>
      </c>
      <c r="E1232">
        <v>2022.98729</v>
      </c>
      <c r="F1232">
        <v>109.12967999999999</v>
      </c>
      <c r="G1232">
        <v>2021.96461</v>
      </c>
      <c r="H1232">
        <v>190.00853000000001</v>
      </c>
      <c r="I1232">
        <v>2022.0527099999999</v>
      </c>
      <c r="J1232">
        <v>64.949079999999995</v>
      </c>
      <c r="K1232">
        <v>2022.91491</v>
      </c>
      <c r="L1232">
        <v>107.50973999999999</v>
      </c>
      <c r="M1232">
        <v>2022.2580599999999</v>
      </c>
      <c r="N1232">
        <v>190.63829999999999</v>
      </c>
      <c r="O1232">
        <v>2023.41831</v>
      </c>
      <c r="P1232">
        <v>65.638090000000005</v>
      </c>
      <c r="Q1232">
        <v>2023.35592</v>
      </c>
      <c r="R1232">
        <v>108.11545</v>
      </c>
    </row>
    <row r="1233" spans="1:18" x14ac:dyDescent="0.35">
      <c r="A1233">
        <v>2022.5323599999999</v>
      </c>
      <c r="B1233">
        <v>191.57005000000001</v>
      </c>
      <c r="C1233">
        <v>2023.19236</v>
      </c>
      <c r="D1233">
        <v>66.638350000000003</v>
      </c>
      <c r="E1233">
        <v>2023.00199</v>
      </c>
      <c r="F1233">
        <v>109.01674</v>
      </c>
      <c r="G1233">
        <v>2021.97162</v>
      </c>
      <c r="H1233">
        <v>189.91604000000001</v>
      </c>
      <c r="I1233">
        <v>2022.0594599999999</v>
      </c>
      <c r="J1233">
        <v>64.850759999999994</v>
      </c>
      <c r="K1233">
        <v>2022.9255700000001</v>
      </c>
      <c r="L1233">
        <v>107.38488</v>
      </c>
      <c r="M1233">
        <v>2022.26702</v>
      </c>
      <c r="N1233">
        <v>190.54991999999999</v>
      </c>
      <c r="O1233">
        <v>2023.43127</v>
      </c>
      <c r="P1233">
        <v>65.543769999999995</v>
      </c>
      <c r="Q1233">
        <v>2023.3683900000001</v>
      </c>
      <c r="R1233">
        <v>107.99471</v>
      </c>
    </row>
    <row r="1234" spans="1:18" x14ac:dyDescent="0.35">
      <c r="A1234">
        <v>2022.5434600000001</v>
      </c>
      <c r="B1234">
        <v>191.48841999999999</v>
      </c>
      <c r="C1234">
        <v>2023.2085300000001</v>
      </c>
      <c r="D1234">
        <v>66.552319999999995</v>
      </c>
      <c r="E1234">
        <v>2023.01674</v>
      </c>
      <c r="F1234">
        <v>108.90382</v>
      </c>
      <c r="G1234">
        <v>2021.97865</v>
      </c>
      <c r="H1234">
        <v>189.82355000000001</v>
      </c>
      <c r="I1234">
        <v>2022.06621</v>
      </c>
      <c r="J1234">
        <v>64.752430000000004</v>
      </c>
      <c r="K1234">
        <v>2022.93622</v>
      </c>
      <c r="L1234">
        <v>107.25999</v>
      </c>
      <c r="M1234">
        <v>2022.27601</v>
      </c>
      <c r="N1234">
        <v>190.46154000000001</v>
      </c>
      <c r="O1234">
        <v>2023.4442100000001</v>
      </c>
      <c r="P1234">
        <v>65.449439999999996</v>
      </c>
      <c r="Q1234">
        <v>2023.3808200000001</v>
      </c>
      <c r="R1234">
        <v>107.87394</v>
      </c>
    </row>
    <row r="1235" spans="1:18" x14ac:dyDescent="0.35">
      <c r="A1235">
        <v>2022.5545999999999</v>
      </c>
      <c r="B1235">
        <v>191.4068</v>
      </c>
      <c r="C1235">
        <v>2023.2247600000001</v>
      </c>
      <c r="D1235">
        <v>66.466309999999993</v>
      </c>
      <c r="E1235">
        <v>2023.0315399999999</v>
      </c>
      <c r="F1235">
        <v>108.79089999999999</v>
      </c>
      <c r="G1235">
        <v>2021.9857</v>
      </c>
      <c r="H1235">
        <v>189.73105000000001</v>
      </c>
      <c r="I1235">
        <v>2022.0729699999999</v>
      </c>
      <c r="J1235">
        <v>64.654079999999993</v>
      </c>
      <c r="K1235">
        <v>2022.94685</v>
      </c>
      <c r="L1235">
        <v>107.13508</v>
      </c>
      <c r="M1235">
        <v>2022.28502</v>
      </c>
      <c r="N1235">
        <v>190.37316999999999</v>
      </c>
      <c r="O1235">
        <v>2023.4571100000001</v>
      </c>
      <c r="P1235">
        <v>65.355099999999993</v>
      </c>
      <c r="Q1235">
        <v>2023.3932199999999</v>
      </c>
      <c r="R1235">
        <v>107.75315999999999</v>
      </c>
    </row>
    <row r="1236" spans="1:18" x14ac:dyDescent="0.35">
      <c r="A1236">
        <v>2022.5657699999999</v>
      </c>
      <c r="B1236">
        <v>191.3252</v>
      </c>
      <c r="C1236">
        <v>2023.2410400000001</v>
      </c>
      <c r="D1236">
        <v>66.380309999999994</v>
      </c>
      <c r="E1236">
        <v>2023.04639</v>
      </c>
      <c r="F1236">
        <v>108.678</v>
      </c>
      <c r="G1236">
        <v>2021.99278</v>
      </c>
      <c r="H1236">
        <v>189.63856000000001</v>
      </c>
      <c r="I1236">
        <v>2022.0797399999999</v>
      </c>
      <c r="J1236">
        <v>64.555719999999994</v>
      </c>
      <c r="K1236">
        <v>2022.9574600000001</v>
      </c>
      <c r="L1236">
        <v>107.01014000000001</v>
      </c>
      <c r="M1236">
        <v>2022.2940599999999</v>
      </c>
      <c r="N1236">
        <v>190.28479999999999</v>
      </c>
      <c r="O1236">
        <v>2023.4699900000001</v>
      </c>
      <c r="P1236">
        <v>65.260739999999998</v>
      </c>
      <c r="Q1236">
        <v>2023.4055900000001</v>
      </c>
      <c r="R1236">
        <v>107.63236000000001</v>
      </c>
    </row>
    <row r="1237" spans="1:18" x14ac:dyDescent="0.35">
      <c r="A1237">
        <v>2022.57698</v>
      </c>
      <c r="B1237">
        <v>191.24360999999999</v>
      </c>
      <c r="C1237">
        <v>2023.25737</v>
      </c>
      <c r="D1237">
        <v>66.294330000000002</v>
      </c>
      <c r="E1237">
        <v>2023.0612900000001</v>
      </c>
      <c r="F1237">
        <v>108.56511</v>
      </c>
      <c r="G1237">
        <v>2021.9998700000001</v>
      </c>
      <c r="H1237">
        <v>189.54605000000001</v>
      </c>
      <c r="I1237">
        <v>2022.0865200000001</v>
      </c>
      <c r="J1237">
        <v>64.457340000000002</v>
      </c>
      <c r="K1237">
        <v>2022.9680599999999</v>
      </c>
      <c r="L1237">
        <v>106.88517</v>
      </c>
      <c r="M1237">
        <v>2022.30312</v>
      </c>
      <c r="N1237">
        <v>190.19642999999999</v>
      </c>
      <c r="O1237">
        <v>2023.4828299999999</v>
      </c>
      <c r="P1237">
        <v>65.166359999999997</v>
      </c>
      <c r="Q1237">
        <v>2023.4179300000001</v>
      </c>
      <c r="R1237">
        <v>107.51154</v>
      </c>
    </row>
    <row r="1238" spans="1:18" x14ac:dyDescent="0.35">
      <c r="A1238">
        <v>2022.5882300000001</v>
      </c>
      <c r="B1238">
        <v>191.16202999999999</v>
      </c>
      <c r="C1238">
        <v>2023.27376</v>
      </c>
      <c r="D1238">
        <v>66.208359999999999</v>
      </c>
      <c r="E1238">
        <v>2023.0762400000001</v>
      </c>
      <c r="F1238">
        <v>108.45223</v>
      </c>
      <c r="G1238">
        <v>2022.0069900000001</v>
      </c>
      <c r="H1238">
        <v>189.45355000000001</v>
      </c>
      <c r="I1238">
        <v>2022.0933</v>
      </c>
      <c r="J1238">
        <v>64.358949999999993</v>
      </c>
      <c r="K1238">
        <v>2022.97864</v>
      </c>
      <c r="L1238">
        <v>106.76017</v>
      </c>
      <c r="M1238">
        <v>2022.3122100000001</v>
      </c>
      <c r="N1238">
        <v>190.10805999999999</v>
      </c>
      <c r="O1238">
        <v>2023.4956400000001</v>
      </c>
      <c r="P1238">
        <v>65.071969999999993</v>
      </c>
      <c r="Q1238">
        <v>2023.4302399999999</v>
      </c>
      <c r="R1238">
        <v>107.39069000000001</v>
      </c>
    </row>
    <row r="1239" spans="1:18" x14ac:dyDescent="0.35">
      <c r="A1239">
        <v>2022.59951</v>
      </c>
      <c r="B1239">
        <v>191.08046999999999</v>
      </c>
      <c r="C1239">
        <v>2023.2902099999999</v>
      </c>
      <c r="D1239">
        <v>66.122410000000002</v>
      </c>
      <c r="E1239">
        <v>2023.09124</v>
      </c>
      <c r="F1239">
        <v>108.33936</v>
      </c>
      <c r="G1239">
        <v>2022.01413</v>
      </c>
      <c r="H1239">
        <v>189.36104</v>
      </c>
      <c r="I1239">
        <v>2022.1001000000001</v>
      </c>
      <c r="J1239">
        <v>64.260549999999995</v>
      </c>
      <c r="K1239">
        <v>2022.9892</v>
      </c>
      <c r="L1239">
        <v>106.63514000000001</v>
      </c>
      <c r="M1239">
        <v>2022.32132</v>
      </c>
      <c r="N1239">
        <v>190.01969</v>
      </c>
      <c r="O1239">
        <v>2023.5084300000001</v>
      </c>
      <c r="P1239">
        <v>64.977559999999997</v>
      </c>
      <c r="Q1239">
        <v>2023.4425100000001</v>
      </c>
      <c r="R1239">
        <v>107.26983</v>
      </c>
    </row>
    <row r="1240" spans="1:18" x14ac:dyDescent="0.35">
      <c r="A1240">
        <v>2022.6108300000001</v>
      </c>
      <c r="B1240">
        <v>190.99892</v>
      </c>
      <c r="C1240">
        <v>2023.3067100000001</v>
      </c>
      <c r="D1240">
        <v>66.036479999999997</v>
      </c>
      <c r="E1240">
        <v>2023.1062999999999</v>
      </c>
      <c r="F1240">
        <v>108.2265</v>
      </c>
      <c r="G1240">
        <v>2022.0212899999999</v>
      </c>
      <c r="H1240">
        <v>189.26853</v>
      </c>
      <c r="I1240">
        <v>2022.1069</v>
      </c>
      <c r="J1240">
        <v>64.162139999999994</v>
      </c>
      <c r="K1240">
        <v>2022.9997499999999</v>
      </c>
      <c r="L1240">
        <v>106.51008</v>
      </c>
      <c r="M1240">
        <v>2022.3304599999999</v>
      </c>
      <c r="N1240">
        <v>189.93133</v>
      </c>
      <c r="O1240">
        <v>2023.5211899999999</v>
      </c>
      <c r="P1240">
        <v>64.883129999999994</v>
      </c>
      <c r="Q1240">
        <v>2023.4547500000001</v>
      </c>
      <c r="R1240">
        <v>107.14895</v>
      </c>
    </row>
    <row r="1241" spans="1:18" x14ac:dyDescent="0.35">
      <c r="A1241">
        <v>2022.6221800000001</v>
      </c>
      <c r="B1241">
        <v>190.91739000000001</v>
      </c>
      <c r="C1241">
        <v>2023.3232700000001</v>
      </c>
      <c r="D1241">
        <v>65.950559999999996</v>
      </c>
      <c r="E1241">
        <v>2023.1214</v>
      </c>
      <c r="F1241">
        <v>108.11366</v>
      </c>
      <c r="G1241">
        <v>2022.0284799999999</v>
      </c>
      <c r="H1241">
        <v>189.17600999999999</v>
      </c>
      <c r="I1241">
        <v>2022.1137000000001</v>
      </c>
      <c r="J1241">
        <v>64.06371</v>
      </c>
      <c r="K1241">
        <v>2023.0102899999999</v>
      </c>
      <c r="L1241">
        <v>106.38500000000001</v>
      </c>
      <c r="M1241">
        <v>2022.3396299999999</v>
      </c>
      <c r="N1241">
        <v>189.84297000000001</v>
      </c>
      <c r="O1241">
        <v>2023.5339100000001</v>
      </c>
      <c r="P1241">
        <v>64.788690000000003</v>
      </c>
      <c r="Q1241">
        <v>2023.46696</v>
      </c>
      <c r="R1241">
        <v>107.02804999999999</v>
      </c>
    </row>
    <row r="1242" spans="1:18" x14ac:dyDescent="0.35">
      <c r="A1242">
        <v>2022.63356</v>
      </c>
      <c r="B1242">
        <v>190.83587</v>
      </c>
      <c r="C1242">
        <v>2023.33989</v>
      </c>
      <c r="D1242">
        <v>65.864660000000001</v>
      </c>
      <c r="E1242">
        <v>2023.1365499999999</v>
      </c>
      <c r="F1242">
        <v>108.00082</v>
      </c>
      <c r="G1242">
        <v>2022.0356899999999</v>
      </c>
      <c r="H1242">
        <v>189.08349999999999</v>
      </c>
      <c r="I1242">
        <v>2022.1205199999999</v>
      </c>
      <c r="J1242">
        <v>63.965269999999997</v>
      </c>
      <c r="K1242">
        <v>2023.0208</v>
      </c>
      <c r="L1242">
        <v>106.25988</v>
      </c>
      <c r="M1242">
        <v>2022.3488199999999</v>
      </c>
      <c r="N1242">
        <v>189.75461000000001</v>
      </c>
      <c r="O1242">
        <v>2023.5466100000001</v>
      </c>
      <c r="P1242">
        <v>64.694230000000005</v>
      </c>
      <c r="Q1242">
        <v>2023.4791399999999</v>
      </c>
      <c r="R1242">
        <v>106.90713</v>
      </c>
    </row>
    <row r="1243" spans="1:18" x14ac:dyDescent="0.35">
      <c r="A1243">
        <v>2022.64499</v>
      </c>
      <c r="B1243">
        <v>190.75436999999999</v>
      </c>
      <c r="C1243">
        <v>2023.3565599999999</v>
      </c>
      <c r="D1243">
        <v>65.778769999999994</v>
      </c>
      <c r="E1243">
        <v>2023.15176</v>
      </c>
      <c r="F1243">
        <v>107.88800000000001</v>
      </c>
      <c r="G1243">
        <v>2022.0429200000001</v>
      </c>
      <c r="H1243">
        <v>188.99097</v>
      </c>
      <c r="I1243">
        <v>2022.12734</v>
      </c>
      <c r="J1243">
        <v>63.866810000000001</v>
      </c>
      <c r="K1243">
        <v>2023.0313000000001</v>
      </c>
      <c r="L1243">
        <v>106.13473999999999</v>
      </c>
      <c r="M1243">
        <v>2022.3580400000001</v>
      </c>
      <c r="N1243">
        <v>189.66624999999999</v>
      </c>
      <c r="O1243">
        <v>2023.55927</v>
      </c>
      <c r="P1243">
        <v>64.599760000000003</v>
      </c>
      <c r="Q1243">
        <v>2023.4912899999999</v>
      </c>
      <c r="R1243">
        <v>106.78618</v>
      </c>
    </row>
    <row r="1244" spans="1:18" x14ac:dyDescent="0.35">
      <c r="A1244">
        <v>2022.6564499999999</v>
      </c>
      <c r="B1244">
        <v>190.67287999999999</v>
      </c>
      <c r="C1244">
        <v>2023.37329</v>
      </c>
      <c r="D1244">
        <v>65.692899999999995</v>
      </c>
      <c r="E1244">
        <v>2023.1670200000001</v>
      </c>
      <c r="F1244">
        <v>107.77518999999999</v>
      </c>
      <c r="G1244">
        <v>2022.05017</v>
      </c>
      <c r="H1244">
        <v>188.89845</v>
      </c>
      <c r="I1244">
        <v>2022.13417</v>
      </c>
      <c r="J1244">
        <v>63.768340000000002</v>
      </c>
      <c r="K1244">
        <v>2023.04178</v>
      </c>
      <c r="L1244">
        <v>106.00955999999999</v>
      </c>
      <c r="M1244">
        <v>2022.3672799999999</v>
      </c>
      <c r="N1244">
        <v>189.5779</v>
      </c>
      <c r="O1244">
        <v>2023.5718999999999</v>
      </c>
      <c r="P1244">
        <v>64.505269999999996</v>
      </c>
      <c r="Q1244">
        <v>2023.5034000000001</v>
      </c>
      <c r="R1244">
        <v>106.66522000000001</v>
      </c>
    </row>
    <row r="1245" spans="1:18" x14ac:dyDescent="0.35">
      <c r="A1245">
        <v>2022.66795</v>
      </c>
      <c r="B1245">
        <v>190.59139999999999</v>
      </c>
      <c r="C1245">
        <v>2023.3900799999999</v>
      </c>
      <c r="D1245">
        <v>65.607050000000001</v>
      </c>
      <c r="E1245">
        <v>2023.1823300000001</v>
      </c>
      <c r="F1245">
        <v>107.66239</v>
      </c>
      <c r="G1245">
        <v>2022.05745</v>
      </c>
      <c r="H1245">
        <v>188.80591999999999</v>
      </c>
      <c r="I1245">
        <v>2022.1410100000001</v>
      </c>
      <c r="J1245">
        <v>63.66986</v>
      </c>
      <c r="K1245">
        <v>2023.05225</v>
      </c>
      <c r="L1245">
        <v>105.88436</v>
      </c>
      <c r="M1245">
        <v>2022.37655</v>
      </c>
      <c r="N1245">
        <v>189.48955000000001</v>
      </c>
      <c r="O1245">
        <v>2023.5845099999999</v>
      </c>
      <c r="P1245">
        <v>64.410759999999996</v>
      </c>
      <c r="Q1245">
        <v>2023.51548</v>
      </c>
      <c r="R1245">
        <v>106.54424</v>
      </c>
    </row>
    <row r="1246" spans="1:18" x14ac:dyDescent="0.35">
      <c r="A1246">
        <v>2022.67948</v>
      </c>
      <c r="B1246">
        <v>190.50994</v>
      </c>
      <c r="C1246">
        <v>2023.4069300000001</v>
      </c>
      <c r="D1246">
        <v>65.521209999999996</v>
      </c>
      <c r="E1246">
        <v>2023.1976999999999</v>
      </c>
      <c r="F1246">
        <v>107.54961</v>
      </c>
      <c r="G1246">
        <v>2022.06475</v>
      </c>
      <c r="H1246">
        <v>188.71338</v>
      </c>
      <c r="I1246">
        <v>2022.14786</v>
      </c>
      <c r="J1246">
        <v>63.571359999999999</v>
      </c>
      <c r="K1246">
        <v>2023.0626999999999</v>
      </c>
      <c r="L1246">
        <v>105.75913</v>
      </c>
      <c r="M1246">
        <v>2022.3858499999999</v>
      </c>
      <c r="N1246">
        <v>189.40119999999999</v>
      </c>
      <c r="O1246">
        <v>2023.59708</v>
      </c>
      <c r="P1246">
        <v>64.316239999999993</v>
      </c>
      <c r="Q1246">
        <v>2023.5275200000001</v>
      </c>
      <c r="R1246">
        <v>106.42323</v>
      </c>
    </row>
    <row r="1247" spans="1:18" x14ac:dyDescent="0.35">
      <c r="A1247">
        <v>2022.6910499999999</v>
      </c>
      <c r="B1247">
        <v>190.42849000000001</v>
      </c>
      <c r="C1247">
        <v>2023.42383</v>
      </c>
      <c r="D1247">
        <v>65.435389999999998</v>
      </c>
      <c r="E1247">
        <v>2023.2131099999999</v>
      </c>
      <c r="F1247">
        <v>107.43683</v>
      </c>
      <c r="G1247">
        <v>2022.0720699999999</v>
      </c>
      <c r="H1247">
        <v>188.62084999999999</v>
      </c>
      <c r="I1247">
        <v>2022.15471</v>
      </c>
      <c r="J1247">
        <v>63.472850000000001</v>
      </c>
      <c r="K1247">
        <v>2023.07313</v>
      </c>
      <c r="L1247">
        <v>105.63387</v>
      </c>
      <c r="M1247">
        <v>2022.39517</v>
      </c>
      <c r="N1247">
        <v>189.31285</v>
      </c>
      <c r="O1247">
        <v>2023.6096199999999</v>
      </c>
      <c r="P1247">
        <v>64.221699999999998</v>
      </c>
      <c r="Q1247">
        <v>2023.53953</v>
      </c>
      <c r="R1247">
        <v>106.30221</v>
      </c>
    </row>
    <row r="1248" spans="1:18" x14ac:dyDescent="0.35">
      <c r="A1248">
        <v>2022.7026599999999</v>
      </c>
      <c r="B1248">
        <v>190.34706</v>
      </c>
      <c r="C1248">
        <v>2023.4407900000001</v>
      </c>
      <c r="D1248">
        <v>65.349590000000006</v>
      </c>
      <c r="E1248">
        <v>2023.2285899999999</v>
      </c>
      <c r="F1248">
        <v>107.32407000000001</v>
      </c>
      <c r="G1248">
        <v>2022.0794100000001</v>
      </c>
      <c r="H1248">
        <v>188.5283</v>
      </c>
      <c r="I1248">
        <v>2022.16157</v>
      </c>
      <c r="J1248">
        <v>63.374319999999997</v>
      </c>
      <c r="K1248">
        <v>2023.0835500000001</v>
      </c>
      <c r="L1248">
        <v>105.50857000000001</v>
      </c>
      <c r="M1248">
        <v>2022.40453</v>
      </c>
      <c r="N1248">
        <v>189.22451000000001</v>
      </c>
      <c r="O1248">
        <v>2023.62213</v>
      </c>
      <c r="P1248">
        <v>64.127139999999997</v>
      </c>
      <c r="Q1248">
        <v>2023.55151</v>
      </c>
      <c r="R1248">
        <v>106.18116000000001</v>
      </c>
    </row>
    <row r="1249" spans="1:18" x14ac:dyDescent="0.35">
      <c r="A1249">
        <v>2022.7143000000001</v>
      </c>
      <c r="B1249">
        <v>190.26563999999999</v>
      </c>
      <c r="C1249">
        <v>2023.4578200000001</v>
      </c>
      <c r="D1249">
        <v>65.263800000000003</v>
      </c>
      <c r="E1249">
        <v>2023.2441100000001</v>
      </c>
      <c r="F1249">
        <v>107.21132</v>
      </c>
      <c r="G1249">
        <v>2022.0867800000001</v>
      </c>
      <c r="H1249">
        <v>188.43575999999999</v>
      </c>
      <c r="I1249">
        <v>2022.1684399999999</v>
      </c>
      <c r="J1249">
        <v>63.275779999999997</v>
      </c>
      <c r="K1249">
        <v>2023.09394</v>
      </c>
      <c r="L1249">
        <v>105.38325</v>
      </c>
      <c r="M1249">
        <v>2022.4139</v>
      </c>
      <c r="N1249">
        <v>189.13616999999999</v>
      </c>
      <c r="O1249">
        <v>2023.6346100000001</v>
      </c>
      <c r="P1249">
        <v>64.032560000000004</v>
      </c>
      <c r="Q1249">
        <v>2023.5634500000001</v>
      </c>
      <c r="R1249">
        <v>106.06009</v>
      </c>
    </row>
    <row r="1250" spans="1:18" x14ac:dyDescent="0.35">
      <c r="A1250">
        <v>2022.7259899999999</v>
      </c>
      <c r="B1250">
        <v>190.18423999999999</v>
      </c>
      <c r="C1250">
        <v>2023.4748999999999</v>
      </c>
      <c r="D1250">
        <v>65.178030000000007</v>
      </c>
      <c r="E1250">
        <v>2023.2596900000001</v>
      </c>
      <c r="F1250">
        <v>107.09858</v>
      </c>
      <c r="G1250">
        <v>2022.0941800000001</v>
      </c>
      <c r="H1250">
        <v>188.34321</v>
      </c>
      <c r="I1250">
        <v>2022.1753200000001</v>
      </c>
      <c r="J1250">
        <v>63.177230000000002</v>
      </c>
      <c r="K1250">
        <v>2023.1043199999999</v>
      </c>
      <c r="L1250">
        <v>105.25789</v>
      </c>
      <c r="M1250">
        <v>2022.4233099999999</v>
      </c>
      <c r="N1250">
        <v>189.04783</v>
      </c>
      <c r="O1250">
        <v>2023.64705</v>
      </c>
      <c r="P1250">
        <v>63.93797</v>
      </c>
      <c r="Q1250">
        <v>2023.57536</v>
      </c>
      <c r="R1250">
        <v>105.93899999999999</v>
      </c>
    </row>
    <row r="1251" spans="1:18" x14ac:dyDescent="0.35">
      <c r="A1251">
        <v>2022.7377100000001</v>
      </c>
      <c r="B1251">
        <v>190.10284999999999</v>
      </c>
      <c r="C1251">
        <v>2023.4920400000001</v>
      </c>
      <c r="D1251">
        <v>65.092280000000002</v>
      </c>
      <c r="E1251">
        <v>2023.27532</v>
      </c>
      <c r="F1251">
        <v>106.98586</v>
      </c>
      <c r="G1251">
        <v>2022.10159</v>
      </c>
      <c r="H1251">
        <v>188.25066000000001</v>
      </c>
      <c r="I1251">
        <v>2022.1822</v>
      </c>
      <c r="J1251">
        <v>63.078659999999999</v>
      </c>
      <c r="K1251">
        <v>2023.1146900000001</v>
      </c>
      <c r="L1251">
        <v>105.13251</v>
      </c>
      <c r="M1251">
        <v>2022.43274</v>
      </c>
      <c r="N1251">
        <v>188.95948999999999</v>
      </c>
      <c r="O1251">
        <v>2023.6594600000001</v>
      </c>
      <c r="P1251">
        <v>63.843359999999997</v>
      </c>
      <c r="Q1251">
        <v>2023.5872400000001</v>
      </c>
      <c r="R1251">
        <v>105.81789000000001</v>
      </c>
    </row>
    <row r="1252" spans="1:18" x14ac:dyDescent="0.35">
      <c r="A1252">
        <v>2022.74947</v>
      </c>
      <c r="B1252">
        <v>190.02148</v>
      </c>
      <c r="C1252">
        <v>2023.5092400000001</v>
      </c>
      <c r="D1252">
        <v>65.006540000000001</v>
      </c>
      <c r="E1252">
        <v>2023.2910099999999</v>
      </c>
      <c r="F1252">
        <v>106.87314000000001</v>
      </c>
      <c r="G1252">
        <v>2022.1090300000001</v>
      </c>
      <c r="H1252">
        <v>188.15809999999999</v>
      </c>
      <c r="I1252">
        <v>2022.1891000000001</v>
      </c>
      <c r="J1252">
        <v>62.980080000000001</v>
      </c>
      <c r="K1252">
        <v>2023.1250299999999</v>
      </c>
      <c r="L1252">
        <v>105.00709000000001</v>
      </c>
      <c r="M1252">
        <v>2022.4422</v>
      </c>
      <c r="N1252">
        <v>188.87116</v>
      </c>
      <c r="O1252">
        <v>2023.6718499999999</v>
      </c>
      <c r="P1252">
        <v>63.748730000000002</v>
      </c>
      <c r="Q1252">
        <v>2023.59908</v>
      </c>
      <c r="R1252">
        <v>105.69676</v>
      </c>
    </row>
    <row r="1253" spans="1:18" x14ac:dyDescent="0.35">
      <c r="A1253">
        <v>2022.76126</v>
      </c>
      <c r="B1253">
        <v>189.94012000000001</v>
      </c>
      <c r="C1253">
        <v>2023.5264999999999</v>
      </c>
      <c r="D1253">
        <v>64.920829999999995</v>
      </c>
      <c r="E1253">
        <v>2023.30675</v>
      </c>
      <c r="F1253">
        <v>106.76044</v>
      </c>
      <c r="G1253">
        <v>2022.1165000000001</v>
      </c>
      <c r="H1253">
        <v>188.06554</v>
      </c>
      <c r="I1253">
        <v>2022.1959999999999</v>
      </c>
      <c r="J1253">
        <v>62.881480000000003</v>
      </c>
      <c r="K1253">
        <v>2023.13536</v>
      </c>
      <c r="L1253">
        <v>104.88164999999999</v>
      </c>
      <c r="M1253">
        <v>2022.4516900000001</v>
      </c>
      <c r="N1253">
        <v>188.78281999999999</v>
      </c>
      <c r="O1253">
        <v>2023.6841999999999</v>
      </c>
      <c r="P1253">
        <v>63.654089999999997</v>
      </c>
      <c r="Q1253">
        <v>2023.61088</v>
      </c>
      <c r="R1253">
        <v>105.57561</v>
      </c>
    </row>
    <row r="1254" spans="1:18" x14ac:dyDescent="0.35">
      <c r="A1254">
        <v>2022.7731000000001</v>
      </c>
      <c r="B1254">
        <v>189.85878</v>
      </c>
      <c r="C1254">
        <v>2023.5438200000001</v>
      </c>
      <c r="D1254">
        <v>64.835130000000007</v>
      </c>
      <c r="E1254">
        <v>2023.3225500000001</v>
      </c>
      <c r="F1254">
        <v>106.64775</v>
      </c>
      <c r="G1254">
        <v>2022.12399</v>
      </c>
      <c r="H1254">
        <v>187.97298000000001</v>
      </c>
      <c r="I1254">
        <v>2022.20291</v>
      </c>
      <c r="J1254">
        <v>62.782859999999999</v>
      </c>
      <c r="K1254">
        <v>2023.1456700000001</v>
      </c>
      <c r="L1254">
        <v>104.75617</v>
      </c>
      <c r="M1254">
        <v>2022.4612099999999</v>
      </c>
      <c r="N1254">
        <v>188.69450000000001</v>
      </c>
      <c r="O1254">
        <v>2023.69651</v>
      </c>
      <c r="P1254">
        <v>63.559429999999999</v>
      </c>
      <c r="Q1254">
        <v>2023.62266</v>
      </c>
      <c r="R1254">
        <v>105.45443</v>
      </c>
    </row>
    <row r="1255" spans="1:18" x14ac:dyDescent="0.35">
      <c r="A1255">
        <v>2022.7849699999999</v>
      </c>
      <c r="B1255">
        <v>189.77744999999999</v>
      </c>
      <c r="C1255">
        <v>2023.5612100000001</v>
      </c>
      <c r="D1255">
        <v>64.749440000000007</v>
      </c>
      <c r="E1255">
        <v>2023.3384000000001</v>
      </c>
      <c r="F1255">
        <v>106.53507999999999</v>
      </c>
      <c r="G1255">
        <v>2022.1315</v>
      </c>
      <c r="H1255">
        <v>187.88041000000001</v>
      </c>
      <c r="I1255">
        <v>2022.20983</v>
      </c>
      <c r="J1255">
        <v>62.684240000000003</v>
      </c>
      <c r="K1255">
        <v>2023.1559600000001</v>
      </c>
      <c r="L1255">
        <v>104.63066000000001</v>
      </c>
      <c r="M1255">
        <v>2022.47075</v>
      </c>
      <c r="N1255">
        <v>188.60616999999999</v>
      </c>
      <c r="O1255">
        <v>2023.7088000000001</v>
      </c>
      <c r="P1255">
        <v>63.464750000000002</v>
      </c>
      <c r="Q1255">
        <v>2023.6343899999999</v>
      </c>
      <c r="R1255">
        <v>105.33323</v>
      </c>
    </row>
    <row r="1256" spans="1:18" x14ac:dyDescent="0.35">
      <c r="A1256">
        <v>2022.7968900000001</v>
      </c>
      <c r="B1256">
        <v>189.69614000000001</v>
      </c>
      <c r="C1256">
        <v>2023.5786499999999</v>
      </c>
      <c r="D1256">
        <v>64.663780000000003</v>
      </c>
      <c r="E1256">
        <v>2023.3543099999999</v>
      </c>
      <c r="F1256">
        <v>106.42242</v>
      </c>
      <c r="G1256">
        <v>2022.13904</v>
      </c>
      <c r="H1256">
        <v>187.78783999999999</v>
      </c>
      <c r="I1256">
        <v>2022.21676</v>
      </c>
      <c r="J1256">
        <v>62.585590000000003</v>
      </c>
      <c r="K1256">
        <v>2023.16624</v>
      </c>
      <c r="L1256">
        <v>104.50512000000001</v>
      </c>
      <c r="M1256">
        <v>2022.4803300000001</v>
      </c>
      <c r="N1256">
        <v>188.51784000000001</v>
      </c>
      <c r="O1256">
        <v>2023.7210500000001</v>
      </c>
      <c r="P1256">
        <v>63.370049999999999</v>
      </c>
      <c r="Q1256">
        <v>2023.64609</v>
      </c>
      <c r="R1256">
        <v>105.21201000000001</v>
      </c>
    </row>
    <row r="1257" spans="1:18" x14ac:dyDescent="0.35">
      <c r="A1257">
        <v>2022.8088399999999</v>
      </c>
      <c r="B1257">
        <v>189.61483999999999</v>
      </c>
      <c r="C1257">
        <v>2023.5961600000001</v>
      </c>
      <c r="D1257">
        <v>64.578130000000002</v>
      </c>
      <c r="E1257">
        <v>2023.3702699999999</v>
      </c>
      <c r="F1257">
        <v>106.30977</v>
      </c>
      <c r="G1257">
        <v>2022.1466</v>
      </c>
      <c r="H1257">
        <v>187.69526999999999</v>
      </c>
      <c r="I1257">
        <v>2022.22369</v>
      </c>
      <c r="J1257">
        <v>62.486939999999997</v>
      </c>
      <c r="K1257">
        <v>2023.1765</v>
      </c>
      <c r="L1257">
        <v>104.37954999999999</v>
      </c>
      <c r="M1257">
        <v>2022.48993</v>
      </c>
      <c r="N1257">
        <v>188.42952</v>
      </c>
      <c r="O1257">
        <v>2023.7332699999999</v>
      </c>
      <c r="P1257">
        <v>63.275329999999997</v>
      </c>
      <c r="Q1257">
        <v>2023.6577600000001</v>
      </c>
      <c r="R1257">
        <v>105.09077000000001</v>
      </c>
    </row>
    <row r="1258" spans="1:18" x14ac:dyDescent="0.35">
      <c r="A1258">
        <v>2022.8208299999999</v>
      </c>
      <c r="B1258">
        <v>189.53355999999999</v>
      </c>
      <c r="C1258">
        <v>2023.61373</v>
      </c>
      <c r="D1258">
        <v>64.492500000000007</v>
      </c>
      <c r="E1258">
        <v>2023.3862899999999</v>
      </c>
      <c r="F1258">
        <v>106.19713</v>
      </c>
      <c r="G1258">
        <v>2022.15419</v>
      </c>
      <c r="H1258">
        <v>187.60269</v>
      </c>
      <c r="I1258">
        <v>2022.23063</v>
      </c>
      <c r="J1258">
        <v>62.388269999999999</v>
      </c>
      <c r="K1258">
        <v>2023.1867299999999</v>
      </c>
      <c r="L1258">
        <v>104.25395</v>
      </c>
      <c r="M1258">
        <v>2022.49956</v>
      </c>
      <c r="N1258">
        <v>188.34119999999999</v>
      </c>
      <c r="O1258">
        <v>2023.7454600000001</v>
      </c>
      <c r="P1258">
        <v>63.180599999999998</v>
      </c>
      <c r="Q1258">
        <v>2023.66939</v>
      </c>
      <c r="R1258">
        <v>104.96951</v>
      </c>
    </row>
    <row r="1259" spans="1:18" x14ac:dyDescent="0.35">
      <c r="A1259">
        <v>2022.83286</v>
      </c>
      <c r="B1259">
        <v>189.45230000000001</v>
      </c>
      <c r="C1259">
        <v>2023.6313600000001</v>
      </c>
      <c r="D1259">
        <v>64.406880000000001</v>
      </c>
      <c r="E1259">
        <v>2023.40237</v>
      </c>
      <c r="F1259">
        <v>106.08450000000001</v>
      </c>
      <c r="G1259">
        <v>2022.1618000000001</v>
      </c>
      <c r="H1259">
        <v>187.51009999999999</v>
      </c>
      <c r="I1259">
        <v>2022.23759</v>
      </c>
      <c r="J1259">
        <v>62.289580000000001</v>
      </c>
      <c r="K1259">
        <v>2023.19696</v>
      </c>
      <c r="L1259">
        <v>104.12831</v>
      </c>
      <c r="M1259">
        <v>2022.5092199999999</v>
      </c>
      <c r="N1259">
        <v>188.25289000000001</v>
      </c>
      <c r="O1259">
        <v>2023.7576100000001</v>
      </c>
      <c r="P1259">
        <v>63.085850000000001</v>
      </c>
      <c r="Q1259">
        <v>2023.6809800000001</v>
      </c>
      <c r="R1259">
        <v>104.84822</v>
      </c>
    </row>
    <row r="1260" spans="1:18" x14ac:dyDescent="0.35">
      <c r="A1260">
        <v>2022.84493</v>
      </c>
      <c r="B1260">
        <v>189.37105</v>
      </c>
      <c r="C1260">
        <v>2023.64905</v>
      </c>
      <c r="D1260">
        <v>64.321290000000005</v>
      </c>
      <c r="E1260">
        <v>2023.4185</v>
      </c>
      <c r="F1260">
        <v>105.97189</v>
      </c>
      <c r="G1260">
        <v>2022.1694399999999</v>
      </c>
      <c r="H1260">
        <v>187.41752</v>
      </c>
      <c r="I1260">
        <v>2022.2445499999999</v>
      </c>
      <c r="J1260">
        <v>62.19088</v>
      </c>
      <c r="K1260">
        <v>2023.2071599999999</v>
      </c>
      <c r="L1260">
        <v>104.00264</v>
      </c>
      <c r="M1260">
        <v>2022.5189</v>
      </c>
      <c r="N1260">
        <v>188.16457</v>
      </c>
      <c r="O1260">
        <v>2023.76973</v>
      </c>
      <c r="P1260">
        <v>62.991079999999997</v>
      </c>
      <c r="Q1260">
        <v>2023.69254</v>
      </c>
      <c r="R1260">
        <v>104.72691</v>
      </c>
    </row>
    <row r="1261" spans="1:18" x14ac:dyDescent="0.35">
      <c r="A1261">
        <v>2022.8570400000001</v>
      </c>
      <c r="B1261">
        <v>189.28980999999999</v>
      </c>
      <c r="C1261">
        <v>2023.6668099999999</v>
      </c>
      <c r="D1261">
        <v>64.235709999999997</v>
      </c>
      <c r="E1261">
        <v>2023.43469</v>
      </c>
      <c r="F1261">
        <v>105.85929</v>
      </c>
      <c r="G1261">
        <v>2022.1771000000001</v>
      </c>
      <c r="H1261">
        <v>187.32492999999999</v>
      </c>
      <c r="I1261">
        <v>2022.25152</v>
      </c>
      <c r="J1261">
        <v>62.09216</v>
      </c>
      <c r="K1261">
        <v>2023.2173399999999</v>
      </c>
      <c r="L1261">
        <v>103.87694</v>
      </c>
      <c r="M1261">
        <v>2022.52862</v>
      </c>
      <c r="N1261">
        <v>188.07625999999999</v>
      </c>
      <c r="O1261">
        <v>2023.78181</v>
      </c>
      <c r="P1261">
        <v>62.89629</v>
      </c>
      <c r="Q1261">
        <v>2023.70406</v>
      </c>
      <c r="R1261">
        <v>104.60558</v>
      </c>
    </row>
    <row r="1262" spans="1:18" x14ac:dyDescent="0.35">
      <c r="A1262">
        <v>2022.8691899999999</v>
      </c>
      <c r="B1262">
        <v>189.20859999999999</v>
      </c>
      <c r="C1262">
        <v>2023.68462</v>
      </c>
      <c r="D1262">
        <v>64.150149999999996</v>
      </c>
      <c r="E1262">
        <v>2023.4509399999999</v>
      </c>
      <c r="F1262">
        <v>105.74670999999999</v>
      </c>
      <c r="G1262">
        <v>2022.18478</v>
      </c>
      <c r="H1262">
        <v>187.23232999999999</v>
      </c>
      <c r="I1262">
        <v>2022.2584899999999</v>
      </c>
      <c r="J1262">
        <v>61.993429999999996</v>
      </c>
      <c r="K1262">
        <v>2023.2275099999999</v>
      </c>
      <c r="L1262">
        <v>103.75121</v>
      </c>
      <c r="M1262">
        <v>2022.53836</v>
      </c>
      <c r="N1262">
        <v>187.98795000000001</v>
      </c>
      <c r="O1262">
        <v>2023.79386</v>
      </c>
      <c r="P1262">
        <v>62.801490000000001</v>
      </c>
      <c r="Q1262">
        <v>2023.7155499999999</v>
      </c>
      <c r="R1262">
        <v>104.48423</v>
      </c>
    </row>
    <row r="1263" spans="1:18" x14ac:dyDescent="0.35">
      <c r="A1263">
        <v>2022.88138</v>
      </c>
      <c r="B1263">
        <v>189.12739999999999</v>
      </c>
      <c r="C1263">
        <v>2023.7025100000001</v>
      </c>
      <c r="D1263">
        <v>64.064610000000002</v>
      </c>
      <c r="E1263">
        <v>2023.4672499999999</v>
      </c>
      <c r="F1263">
        <v>105.63413</v>
      </c>
      <c r="G1263">
        <v>2022.1925000000001</v>
      </c>
      <c r="H1263">
        <v>187.13972999999999</v>
      </c>
      <c r="I1263">
        <v>2022.26548</v>
      </c>
      <c r="J1263">
        <v>61.894680000000001</v>
      </c>
      <c r="K1263">
        <v>2023.23766</v>
      </c>
      <c r="L1263">
        <v>103.62545</v>
      </c>
      <c r="M1263">
        <v>2022.5481400000001</v>
      </c>
      <c r="N1263">
        <v>187.89965000000001</v>
      </c>
      <c r="O1263">
        <v>2023.8058799999999</v>
      </c>
      <c r="P1263">
        <v>62.706659999999999</v>
      </c>
      <c r="Q1263">
        <v>2023.7270000000001</v>
      </c>
      <c r="R1263">
        <v>104.36284999999999</v>
      </c>
    </row>
    <row r="1264" spans="1:18" x14ac:dyDescent="0.35">
      <c r="A1264">
        <v>2022.8936100000001</v>
      </c>
      <c r="B1264">
        <v>189.04621</v>
      </c>
      <c r="C1264">
        <v>2023.72045</v>
      </c>
      <c r="D1264">
        <v>63.979089999999999</v>
      </c>
      <c r="E1264">
        <v>2023.48361</v>
      </c>
      <c r="F1264">
        <v>105.52157</v>
      </c>
      <c r="G1264">
        <v>2022.2002299999999</v>
      </c>
      <c r="H1264">
        <v>187.04713000000001</v>
      </c>
      <c r="I1264">
        <v>2022.2724700000001</v>
      </c>
      <c r="J1264">
        <v>61.795920000000002</v>
      </c>
      <c r="K1264">
        <v>2023.2477799999999</v>
      </c>
      <c r="L1264">
        <v>103.49965</v>
      </c>
      <c r="M1264">
        <v>2022.5579399999999</v>
      </c>
      <c r="N1264">
        <v>187.81134</v>
      </c>
      <c r="O1264">
        <v>2023.8178700000001</v>
      </c>
      <c r="P1264">
        <v>62.611820000000002</v>
      </c>
      <c r="Q1264">
        <v>2023.7384099999999</v>
      </c>
      <c r="R1264">
        <v>104.24145</v>
      </c>
    </row>
    <row r="1265" spans="1:18" x14ac:dyDescent="0.35">
      <c r="A1265">
        <v>2022.90589</v>
      </c>
      <c r="B1265">
        <v>188.96503999999999</v>
      </c>
      <c r="C1265">
        <v>2023.73847</v>
      </c>
      <c r="D1265">
        <v>63.89358</v>
      </c>
      <c r="E1265">
        <v>2023.5000299999999</v>
      </c>
      <c r="F1265">
        <v>105.40903</v>
      </c>
      <c r="G1265">
        <v>2022.2080000000001</v>
      </c>
      <c r="H1265">
        <v>186.95452</v>
      </c>
      <c r="I1265">
        <v>2022.2794799999999</v>
      </c>
      <c r="J1265">
        <v>61.697139999999997</v>
      </c>
      <c r="K1265">
        <v>2023.2578900000001</v>
      </c>
      <c r="L1265">
        <v>103.37381999999999</v>
      </c>
      <c r="M1265">
        <v>2022.5677800000001</v>
      </c>
      <c r="N1265">
        <v>187.72304</v>
      </c>
      <c r="O1265">
        <v>2023.82981</v>
      </c>
      <c r="P1265">
        <v>62.516959999999997</v>
      </c>
      <c r="Q1265">
        <v>2023.7497800000001</v>
      </c>
      <c r="R1265">
        <v>104.12003</v>
      </c>
    </row>
    <row r="1266" spans="1:18" x14ac:dyDescent="0.35">
      <c r="A1266">
        <v>2022.9182000000001</v>
      </c>
      <c r="B1266">
        <v>188.88389000000001</v>
      </c>
      <c r="C1266">
        <v>2023.7565400000001</v>
      </c>
      <c r="D1266">
        <v>63.808100000000003</v>
      </c>
      <c r="E1266">
        <v>2023.5165099999999</v>
      </c>
      <c r="F1266">
        <v>105.29649999999999</v>
      </c>
      <c r="G1266">
        <v>2022.21579</v>
      </c>
      <c r="H1266">
        <v>186.86190999999999</v>
      </c>
      <c r="I1266">
        <v>2022.28649</v>
      </c>
      <c r="J1266">
        <v>61.59834</v>
      </c>
      <c r="K1266">
        <v>2023.2679900000001</v>
      </c>
      <c r="L1266">
        <v>103.24795</v>
      </c>
      <c r="M1266">
        <v>2022.57764</v>
      </c>
      <c r="N1266">
        <v>187.63475</v>
      </c>
      <c r="O1266">
        <v>2023.8417300000001</v>
      </c>
      <c r="P1266">
        <v>62.422080000000001</v>
      </c>
      <c r="Q1266">
        <v>2023.7611199999999</v>
      </c>
      <c r="R1266">
        <v>103.99858999999999</v>
      </c>
    </row>
    <row r="1267" spans="1:18" x14ac:dyDescent="0.35">
      <c r="A1267">
        <v>2022.93055</v>
      </c>
      <c r="B1267">
        <v>188.80275</v>
      </c>
      <c r="C1267">
        <v>2023.77468</v>
      </c>
      <c r="D1267">
        <v>63.722630000000002</v>
      </c>
      <c r="E1267">
        <v>2023.53305</v>
      </c>
      <c r="F1267">
        <v>105.18398000000001</v>
      </c>
      <c r="G1267">
        <v>2022.2236</v>
      </c>
      <c r="H1267">
        <v>186.76929999999999</v>
      </c>
      <c r="I1267">
        <v>2022.29351</v>
      </c>
      <c r="J1267">
        <v>61.49953</v>
      </c>
      <c r="K1267">
        <v>2023.2780600000001</v>
      </c>
      <c r="L1267">
        <v>103.12205</v>
      </c>
      <c r="M1267">
        <v>2022.58753</v>
      </c>
      <c r="N1267">
        <v>187.54644999999999</v>
      </c>
      <c r="O1267">
        <v>2023.8536099999999</v>
      </c>
      <c r="P1267">
        <v>62.327179999999998</v>
      </c>
      <c r="Q1267">
        <v>2023.77242</v>
      </c>
      <c r="R1267">
        <v>103.87712000000001</v>
      </c>
    </row>
    <row r="1268" spans="1:18" x14ac:dyDescent="0.35">
      <c r="A1268">
        <v>2022.9429500000001</v>
      </c>
      <c r="B1268">
        <v>188.72163</v>
      </c>
      <c r="C1268">
        <v>2023.7928899999999</v>
      </c>
      <c r="D1268">
        <v>63.637180000000001</v>
      </c>
      <c r="E1268">
        <v>2023.5496499999999</v>
      </c>
      <c r="F1268">
        <v>105.07147000000001</v>
      </c>
      <c r="G1268">
        <v>2022.23144</v>
      </c>
      <c r="H1268">
        <v>186.67668</v>
      </c>
      <c r="I1268">
        <v>2022.30054</v>
      </c>
      <c r="J1268">
        <v>61.400709999999997</v>
      </c>
      <c r="K1268">
        <v>2023.28811</v>
      </c>
      <c r="L1268">
        <v>102.99612</v>
      </c>
      <c r="M1268">
        <v>2022.59745</v>
      </c>
      <c r="N1268">
        <v>187.45815999999999</v>
      </c>
      <c r="O1268">
        <v>2023.86546</v>
      </c>
      <c r="P1268">
        <v>62.232259999999997</v>
      </c>
      <c r="Q1268">
        <v>2023.78369</v>
      </c>
      <c r="R1268">
        <v>103.75561999999999</v>
      </c>
    </row>
    <row r="1269" spans="1:18" x14ac:dyDescent="0.35">
      <c r="A1269">
        <v>2022.9553900000001</v>
      </c>
      <c r="B1269">
        <v>188.64053000000001</v>
      </c>
      <c r="C1269">
        <v>2023.81116</v>
      </c>
      <c r="D1269">
        <v>63.551749999999998</v>
      </c>
      <c r="E1269">
        <v>2023.5663099999999</v>
      </c>
      <c r="F1269">
        <v>104.95898</v>
      </c>
      <c r="G1269">
        <v>2022.2393099999999</v>
      </c>
      <c r="H1269">
        <v>186.58404999999999</v>
      </c>
      <c r="I1269">
        <v>2022.3075799999999</v>
      </c>
      <c r="J1269">
        <v>61.301859999999998</v>
      </c>
      <c r="K1269">
        <v>2023.2981500000001</v>
      </c>
      <c r="L1269">
        <v>102.87016</v>
      </c>
      <c r="M1269">
        <v>2022.6074100000001</v>
      </c>
      <c r="N1269">
        <v>187.36986999999999</v>
      </c>
      <c r="O1269">
        <v>2023.87727</v>
      </c>
      <c r="P1269">
        <v>62.137329999999999</v>
      </c>
      <c r="Q1269">
        <v>2023.7949100000001</v>
      </c>
      <c r="R1269">
        <v>103.63411000000001</v>
      </c>
    </row>
    <row r="1270" spans="1:18" x14ac:dyDescent="0.35">
      <c r="A1270">
        <v>2022.9678699999999</v>
      </c>
      <c r="B1270">
        <v>188.55944</v>
      </c>
      <c r="C1270">
        <v>2023.8294900000001</v>
      </c>
      <c r="D1270">
        <v>63.466340000000002</v>
      </c>
      <c r="E1270">
        <v>2023.58303</v>
      </c>
      <c r="F1270">
        <v>104.84650000000001</v>
      </c>
      <c r="G1270">
        <v>2022.2472</v>
      </c>
      <c r="H1270">
        <v>186.49143000000001</v>
      </c>
      <c r="I1270">
        <v>2022.3146200000001</v>
      </c>
      <c r="J1270">
        <v>61.203009999999999</v>
      </c>
      <c r="K1270">
        <v>2023.30816</v>
      </c>
      <c r="L1270">
        <v>102.74415999999999</v>
      </c>
      <c r="M1270">
        <v>2022.6173899999999</v>
      </c>
      <c r="N1270">
        <v>187.28157999999999</v>
      </c>
      <c r="O1270">
        <v>2023.88904</v>
      </c>
      <c r="P1270">
        <v>62.042369999999998</v>
      </c>
      <c r="Q1270">
        <v>2023.8061</v>
      </c>
      <c r="R1270">
        <v>103.51257</v>
      </c>
    </row>
    <row r="1271" spans="1:18" x14ac:dyDescent="0.35">
      <c r="A1271">
        <v>2022.9803899999999</v>
      </c>
      <c r="B1271">
        <v>188.47837000000001</v>
      </c>
      <c r="C1271">
        <v>2023.8479</v>
      </c>
      <c r="D1271">
        <v>63.380940000000002</v>
      </c>
      <c r="E1271">
        <v>2023.5998099999999</v>
      </c>
      <c r="F1271">
        <v>104.73403</v>
      </c>
      <c r="G1271">
        <v>2022.25512</v>
      </c>
      <c r="H1271">
        <v>186.39879999999999</v>
      </c>
      <c r="I1271">
        <v>2022.32168</v>
      </c>
      <c r="J1271">
        <v>61.104129999999998</v>
      </c>
      <c r="K1271">
        <v>2023.31816</v>
      </c>
      <c r="L1271">
        <v>102.61812999999999</v>
      </c>
      <c r="M1271">
        <v>2022.6274000000001</v>
      </c>
      <c r="N1271">
        <v>187.19329999999999</v>
      </c>
      <c r="O1271">
        <v>2023.9007799999999</v>
      </c>
      <c r="P1271">
        <v>61.947400000000002</v>
      </c>
      <c r="Q1271">
        <v>2023.8172500000001</v>
      </c>
      <c r="R1271">
        <v>103.39100999999999</v>
      </c>
    </row>
    <row r="1272" spans="1:18" x14ac:dyDescent="0.35">
      <c r="A1272">
        <v>2022.9929500000001</v>
      </c>
      <c r="B1272">
        <v>188.39731</v>
      </c>
      <c r="C1272">
        <v>2023.86637</v>
      </c>
      <c r="D1272">
        <v>63.295569999999998</v>
      </c>
      <c r="E1272">
        <v>2023.6166499999999</v>
      </c>
      <c r="F1272">
        <v>104.62157999999999</v>
      </c>
      <c r="G1272">
        <v>2022.26307</v>
      </c>
      <c r="H1272">
        <v>186.30616000000001</v>
      </c>
      <c r="I1272">
        <v>2022.3287499999999</v>
      </c>
      <c r="J1272">
        <v>61.005240000000001</v>
      </c>
      <c r="K1272">
        <v>2023.3281300000001</v>
      </c>
      <c r="L1272">
        <v>102.49206</v>
      </c>
      <c r="M1272">
        <v>2022.6374499999999</v>
      </c>
      <c r="N1272">
        <v>187.10502</v>
      </c>
      <c r="O1272">
        <v>2023.91248</v>
      </c>
      <c r="P1272">
        <v>61.852409999999999</v>
      </c>
      <c r="Q1272">
        <v>2023.82836</v>
      </c>
      <c r="R1272">
        <v>103.26942</v>
      </c>
    </row>
    <row r="1273" spans="1:18" x14ac:dyDescent="0.35">
      <c r="A1273">
        <v>2023.0055600000001</v>
      </c>
      <c r="B1273">
        <v>188.31628000000001</v>
      </c>
      <c r="C1273">
        <v>2023.8849</v>
      </c>
      <c r="D1273">
        <v>63.21022</v>
      </c>
      <c r="E1273">
        <v>2023.63355</v>
      </c>
      <c r="F1273">
        <v>104.50914</v>
      </c>
      <c r="G1273">
        <v>2022.2710400000001</v>
      </c>
      <c r="H1273">
        <v>186.21351999999999</v>
      </c>
      <c r="I1273">
        <v>2022.33582</v>
      </c>
      <c r="J1273">
        <v>60.90634</v>
      </c>
      <c r="K1273">
        <v>2023.33809</v>
      </c>
      <c r="L1273">
        <v>102.36596</v>
      </c>
      <c r="M1273">
        <v>2022.64752</v>
      </c>
      <c r="N1273">
        <v>187.01674</v>
      </c>
      <c r="O1273">
        <v>2023.9241500000001</v>
      </c>
      <c r="P1273">
        <v>61.757390000000001</v>
      </c>
      <c r="Q1273">
        <v>2023.83944</v>
      </c>
      <c r="R1273">
        <v>103.14781000000001</v>
      </c>
    </row>
    <row r="1274" spans="1:18" x14ac:dyDescent="0.35">
      <c r="A1274">
        <v>2023.0182</v>
      </c>
      <c r="B1274">
        <v>188.23525000000001</v>
      </c>
      <c r="C1274">
        <v>2023.9035100000001</v>
      </c>
      <c r="D1274">
        <v>63.124879999999997</v>
      </c>
      <c r="E1274">
        <v>2023.6505099999999</v>
      </c>
      <c r="F1274">
        <v>104.39672</v>
      </c>
      <c r="G1274">
        <v>2022.2790399999999</v>
      </c>
      <c r="H1274">
        <v>186.12088</v>
      </c>
      <c r="I1274">
        <v>2022.3429000000001</v>
      </c>
      <c r="J1274">
        <v>60.80742</v>
      </c>
      <c r="K1274">
        <v>2023.3480300000001</v>
      </c>
      <c r="L1274">
        <v>102.23983</v>
      </c>
      <c r="M1274">
        <v>2022.6576299999999</v>
      </c>
      <c r="N1274">
        <v>186.92846</v>
      </c>
      <c r="O1274">
        <v>2023.93579</v>
      </c>
      <c r="P1274">
        <v>61.66236</v>
      </c>
      <c r="Q1274">
        <v>2023.8504700000001</v>
      </c>
      <c r="R1274">
        <v>103.02616999999999</v>
      </c>
    </row>
    <row r="1275" spans="1:18" x14ac:dyDescent="0.35">
      <c r="A1275">
        <v>2023.0309</v>
      </c>
      <c r="B1275">
        <v>188.15424999999999</v>
      </c>
      <c r="C1275">
        <v>2023.92218</v>
      </c>
      <c r="D1275">
        <v>63.039560000000002</v>
      </c>
      <c r="E1275">
        <v>2023.6675299999999</v>
      </c>
      <c r="F1275">
        <v>104.28431</v>
      </c>
      <c r="G1275">
        <v>2022.2870600000001</v>
      </c>
      <c r="H1275">
        <v>186.02823000000001</v>
      </c>
      <c r="I1275">
        <v>2022.35</v>
      </c>
      <c r="J1275">
        <v>60.708480000000002</v>
      </c>
      <c r="K1275">
        <v>2023.3579500000001</v>
      </c>
      <c r="L1275">
        <v>102.11366</v>
      </c>
      <c r="M1275">
        <v>2022.66777</v>
      </c>
      <c r="N1275">
        <v>186.84019000000001</v>
      </c>
      <c r="O1275">
        <v>2023.9473800000001</v>
      </c>
      <c r="P1275">
        <v>61.567309999999999</v>
      </c>
      <c r="Q1275">
        <v>2023.8614700000001</v>
      </c>
      <c r="R1275">
        <v>102.90452000000001</v>
      </c>
    </row>
    <row r="1276" spans="1:18" x14ac:dyDescent="0.35">
      <c r="A1276">
        <v>2023.0436299999999</v>
      </c>
      <c r="B1276">
        <v>188.07326</v>
      </c>
      <c r="C1276">
        <v>2023.94092</v>
      </c>
      <c r="D1276">
        <v>62.954270000000001</v>
      </c>
      <c r="E1276">
        <v>2023.68461</v>
      </c>
      <c r="F1276">
        <v>104.17191</v>
      </c>
      <c r="G1276">
        <v>2022.29512</v>
      </c>
      <c r="H1276">
        <v>185.93557000000001</v>
      </c>
      <c r="I1276">
        <v>2022.3570999999999</v>
      </c>
      <c r="J1276">
        <v>60.609520000000003</v>
      </c>
      <c r="K1276">
        <v>2023.3678500000001</v>
      </c>
      <c r="L1276">
        <v>101.98745</v>
      </c>
      <c r="M1276">
        <v>2022.67794</v>
      </c>
      <c r="N1276">
        <v>186.75192000000001</v>
      </c>
      <c r="O1276">
        <v>2023.95894</v>
      </c>
      <c r="P1276">
        <v>61.472239999999999</v>
      </c>
      <c r="Q1276">
        <v>2023.8724199999999</v>
      </c>
      <c r="R1276">
        <v>102.78283</v>
      </c>
    </row>
    <row r="1277" spans="1:18" x14ac:dyDescent="0.35">
      <c r="A1277">
        <v>2023.0564099999999</v>
      </c>
      <c r="B1277">
        <v>187.99229</v>
      </c>
      <c r="C1277">
        <v>2023.95973</v>
      </c>
      <c r="D1277">
        <v>62.868989999999997</v>
      </c>
      <c r="E1277">
        <v>2023.7017599999999</v>
      </c>
      <c r="F1277">
        <v>104.05953</v>
      </c>
      <c r="G1277">
        <v>2022.3032000000001</v>
      </c>
      <c r="H1277">
        <v>185.84291999999999</v>
      </c>
      <c r="I1277">
        <v>2022.36421</v>
      </c>
      <c r="J1277">
        <v>60.510550000000002</v>
      </c>
      <c r="K1277">
        <v>2023.37772</v>
      </c>
      <c r="L1277">
        <v>101.86121</v>
      </c>
      <c r="M1277">
        <v>2022.68813</v>
      </c>
      <c r="N1277">
        <v>186.66364999999999</v>
      </c>
      <c r="O1277">
        <v>2023.97047</v>
      </c>
      <c r="P1277">
        <v>61.37715</v>
      </c>
      <c r="Q1277">
        <v>2023.8833400000001</v>
      </c>
      <c r="R1277">
        <v>102.66113</v>
      </c>
    </row>
    <row r="1278" spans="1:18" x14ac:dyDescent="0.35">
      <c r="A1278">
        <v>2023.0692300000001</v>
      </c>
      <c r="B1278">
        <v>187.91134</v>
      </c>
      <c r="C1278">
        <v>2023.9785999999999</v>
      </c>
      <c r="D1278">
        <v>62.783729999999998</v>
      </c>
      <c r="E1278">
        <v>2023.7189599999999</v>
      </c>
      <c r="F1278">
        <v>103.94716</v>
      </c>
      <c r="G1278">
        <v>2022.31131</v>
      </c>
      <c r="H1278">
        <v>185.75026</v>
      </c>
      <c r="I1278">
        <v>2022.3713299999999</v>
      </c>
      <c r="J1278">
        <v>60.411560000000001</v>
      </c>
      <c r="K1278">
        <v>2023.3875800000001</v>
      </c>
      <c r="L1278">
        <v>101.73493999999999</v>
      </c>
      <c r="M1278">
        <v>2022.6983700000001</v>
      </c>
      <c r="N1278">
        <v>186.57539</v>
      </c>
      <c r="O1278">
        <v>2023.9819500000001</v>
      </c>
      <c r="P1278">
        <v>61.282040000000002</v>
      </c>
      <c r="Q1278">
        <v>2023.8942199999999</v>
      </c>
      <c r="R1278">
        <v>102.53939</v>
      </c>
    </row>
    <row r="1279" spans="1:18" x14ac:dyDescent="0.35">
      <c r="A1279">
        <v>2023.0820900000001</v>
      </c>
      <c r="B1279">
        <v>187.83041</v>
      </c>
      <c r="C1279">
        <v>2023.9975400000001</v>
      </c>
      <c r="D1279">
        <v>62.69849</v>
      </c>
      <c r="E1279">
        <v>2023.73623</v>
      </c>
      <c r="F1279">
        <v>103.83481</v>
      </c>
      <c r="G1279">
        <v>2022.31944</v>
      </c>
      <c r="H1279">
        <v>185.65759</v>
      </c>
      <c r="I1279">
        <v>2022.3784599999999</v>
      </c>
      <c r="J1279">
        <v>60.312559999999998</v>
      </c>
      <c r="K1279">
        <v>2023.39742</v>
      </c>
      <c r="L1279">
        <v>101.60863000000001</v>
      </c>
      <c r="M1279">
        <v>2022.7086300000001</v>
      </c>
      <c r="N1279">
        <v>186.48712</v>
      </c>
      <c r="O1279">
        <v>2023.9934000000001</v>
      </c>
      <c r="P1279">
        <v>61.186909999999997</v>
      </c>
      <c r="Q1279">
        <v>2023.90506</v>
      </c>
      <c r="R1279">
        <v>102.41764000000001</v>
      </c>
    </row>
    <row r="1280" spans="1:18" x14ac:dyDescent="0.35">
      <c r="A1280">
        <v>2023.095</v>
      </c>
      <c r="B1280">
        <v>187.74949000000001</v>
      </c>
      <c r="C1280">
        <v>2024.01656</v>
      </c>
      <c r="D1280">
        <v>62.61327</v>
      </c>
      <c r="E1280">
        <v>2023.7535700000001</v>
      </c>
      <c r="F1280">
        <v>103.72247</v>
      </c>
      <c r="G1280">
        <v>2022.3276000000001</v>
      </c>
      <c r="H1280">
        <v>185.56492</v>
      </c>
      <c r="I1280">
        <v>2022.3856000000001</v>
      </c>
      <c r="J1280">
        <v>60.213540000000002</v>
      </c>
      <c r="K1280">
        <v>2023.40724</v>
      </c>
      <c r="L1280">
        <v>101.48228</v>
      </c>
      <c r="M1280">
        <v>2022.71892</v>
      </c>
      <c r="N1280">
        <v>186.39886000000001</v>
      </c>
      <c r="O1280">
        <v>2024.0048200000001</v>
      </c>
      <c r="P1280">
        <v>61.091749999999998</v>
      </c>
      <c r="Q1280">
        <v>2023.9158600000001</v>
      </c>
      <c r="R1280">
        <v>102.29585</v>
      </c>
    </row>
    <row r="1281" spans="1:18" x14ac:dyDescent="0.35">
      <c r="A1281">
        <v>2023.1079500000001</v>
      </c>
      <c r="B1281">
        <v>187.66858999999999</v>
      </c>
      <c r="C1281">
        <v>2024.0356400000001</v>
      </c>
      <c r="D1281">
        <v>62.52807</v>
      </c>
      <c r="E1281">
        <v>2023.7709600000001</v>
      </c>
      <c r="F1281">
        <v>103.61014</v>
      </c>
      <c r="G1281">
        <v>2022.3357900000001</v>
      </c>
      <c r="H1281">
        <v>185.47224</v>
      </c>
      <c r="I1281">
        <v>2022.39274</v>
      </c>
      <c r="J1281">
        <v>60.1145</v>
      </c>
      <c r="K1281">
        <v>2023.41704</v>
      </c>
      <c r="L1281">
        <v>101.35590000000001</v>
      </c>
      <c r="M1281">
        <v>2022.7292500000001</v>
      </c>
      <c r="N1281">
        <v>186.31061</v>
      </c>
      <c r="O1281">
        <v>2024.0161900000001</v>
      </c>
      <c r="P1281">
        <v>60.996580000000002</v>
      </c>
      <c r="Q1281">
        <v>2023.92662</v>
      </c>
      <c r="R1281">
        <v>102.17404999999999</v>
      </c>
    </row>
    <row r="1282" spans="1:18" x14ac:dyDescent="0.35">
      <c r="A1282">
        <v>2023.12095</v>
      </c>
      <c r="B1282">
        <v>187.58770999999999</v>
      </c>
      <c r="C1282">
        <v>2024.0547899999999</v>
      </c>
      <c r="D1282">
        <v>62.442889999999998</v>
      </c>
      <c r="E1282">
        <v>2023.7884200000001</v>
      </c>
      <c r="F1282">
        <v>103.49782999999999</v>
      </c>
      <c r="G1282">
        <v>2022.34401</v>
      </c>
      <c r="H1282">
        <v>185.37957</v>
      </c>
      <c r="I1282">
        <v>2022.3998999999999</v>
      </c>
      <c r="J1282">
        <v>60.015450000000001</v>
      </c>
      <c r="K1282">
        <v>2023.4268199999999</v>
      </c>
      <c r="L1282">
        <v>101.22948</v>
      </c>
      <c r="M1282">
        <v>2022.7396100000001</v>
      </c>
      <c r="N1282">
        <v>186.22235000000001</v>
      </c>
      <c r="O1282">
        <v>2024.0275300000001</v>
      </c>
      <c r="P1282">
        <v>60.901389999999999</v>
      </c>
      <c r="Q1282">
        <v>2023.9373399999999</v>
      </c>
      <c r="R1282">
        <v>102.05222000000001</v>
      </c>
    </row>
    <row r="1283" spans="1:18" x14ac:dyDescent="0.35">
      <c r="A1283">
        <v>2023.13399</v>
      </c>
      <c r="B1283">
        <v>187.50684000000001</v>
      </c>
      <c r="C1283">
        <v>2024.07402</v>
      </c>
      <c r="D1283">
        <v>62.357729999999997</v>
      </c>
      <c r="E1283">
        <v>2023.80594</v>
      </c>
      <c r="F1283">
        <v>103.38553</v>
      </c>
      <c r="G1283">
        <v>2022.3522599999999</v>
      </c>
      <c r="H1283">
        <v>185.28688</v>
      </c>
      <c r="I1283">
        <v>2022.40707</v>
      </c>
      <c r="J1283">
        <v>59.916370000000001</v>
      </c>
      <c r="K1283">
        <v>2023.43658</v>
      </c>
      <c r="L1283">
        <v>101.10303</v>
      </c>
      <c r="M1283">
        <v>2022.75</v>
      </c>
      <c r="N1283">
        <v>186.13409999999999</v>
      </c>
      <c r="O1283">
        <v>2024.0388399999999</v>
      </c>
      <c r="P1283">
        <v>60.806179999999998</v>
      </c>
      <c r="Q1283">
        <v>2023.94802</v>
      </c>
      <c r="R1283">
        <v>101.93035999999999</v>
      </c>
    </row>
    <row r="1284" spans="1:18" x14ac:dyDescent="0.35">
      <c r="A1284">
        <v>2023.14707</v>
      </c>
      <c r="B1284">
        <v>187.42599000000001</v>
      </c>
      <c r="C1284">
        <v>2024.09331</v>
      </c>
      <c r="D1284">
        <v>62.272599999999997</v>
      </c>
      <c r="E1284">
        <v>2023.8235299999999</v>
      </c>
      <c r="F1284">
        <v>103.27325</v>
      </c>
      <c r="G1284">
        <v>2022.3605299999999</v>
      </c>
      <c r="H1284">
        <v>185.19418999999999</v>
      </c>
      <c r="I1284">
        <v>2022.4142400000001</v>
      </c>
      <c r="J1284">
        <v>59.81729</v>
      </c>
      <c r="K1284">
        <v>2023.44631</v>
      </c>
      <c r="L1284">
        <v>100.97654</v>
      </c>
      <c r="M1284">
        <v>2022.7604200000001</v>
      </c>
      <c r="N1284">
        <v>186.04586</v>
      </c>
      <c r="O1284">
        <v>2024.0500999999999</v>
      </c>
      <c r="P1284">
        <v>60.710949999999997</v>
      </c>
      <c r="Q1284">
        <v>2023.95866</v>
      </c>
      <c r="R1284">
        <v>101.80848</v>
      </c>
    </row>
    <row r="1285" spans="1:18" x14ac:dyDescent="0.35">
      <c r="A1285">
        <v>2023.1602</v>
      </c>
      <c r="B1285">
        <v>187.34515999999999</v>
      </c>
      <c r="C1285">
        <v>2024.11267</v>
      </c>
      <c r="D1285">
        <v>62.187480000000001</v>
      </c>
      <c r="E1285">
        <v>2023.8411799999999</v>
      </c>
      <c r="F1285">
        <v>103.16098</v>
      </c>
      <c r="G1285">
        <v>2022.3688299999999</v>
      </c>
      <c r="H1285">
        <v>185.10149999999999</v>
      </c>
      <c r="I1285">
        <v>2022.4214300000001</v>
      </c>
      <c r="J1285">
        <v>59.718179999999997</v>
      </c>
      <c r="K1285">
        <v>2023.4560300000001</v>
      </c>
      <c r="L1285">
        <v>100.85001</v>
      </c>
      <c r="M1285">
        <v>2022.77088</v>
      </c>
      <c r="N1285">
        <v>185.95760999999999</v>
      </c>
      <c r="O1285">
        <v>2024.06133</v>
      </c>
      <c r="P1285">
        <v>60.615699999999997</v>
      </c>
      <c r="Q1285">
        <v>2023.9692500000001</v>
      </c>
      <c r="R1285">
        <v>101.68657</v>
      </c>
    </row>
    <row r="1286" spans="1:18" x14ac:dyDescent="0.35">
      <c r="A1286">
        <v>2023.17338</v>
      </c>
      <c r="B1286">
        <v>187.26435000000001</v>
      </c>
      <c r="C1286">
        <v>2024.13211</v>
      </c>
      <c r="D1286">
        <v>62.102379999999997</v>
      </c>
      <c r="E1286">
        <v>2023.85889</v>
      </c>
      <c r="F1286">
        <v>103.04873000000001</v>
      </c>
      <c r="G1286">
        <v>2022.37716</v>
      </c>
      <c r="H1286">
        <v>185.00881000000001</v>
      </c>
      <c r="I1286">
        <v>2022.4286199999999</v>
      </c>
      <c r="J1286">
        <v>59.619059999999998</v>
      </c>
      <c r="K1286">
        <v>2023.4657299999999</v>
      </c>
      <c r="L1286">
        <v>100.72345</v>
      </c>
      <c r="M1286">
        <v>2022.7813699999999</v>
      </c>
      <c r="N1286">
        <v>185.86937</v>
      </c>
      <c r="O1286">
        <v>2024.07251</v>
      </c>
      <c r="P1286">
        <v>60.520429999999998</v>
      </c>
      <c r="Q1286">
        <v>2023.97981</v>
      </c>
      <c r="R1286">
        <v>101.56464</v>
      </c>
    </row>
    <row r="1287" spans="1:18" x14ac:dyDescent="0.35">
      <c r="A1287">
        <v>2023.1866</v>
      </c>
      <c r="B1287">
        <v>187.18356</v>
      </c>
      <c r="C1287">
        <v>2024.1516099999999</v>
      </c>
      <c r="D1287">
        <v>62.017299999999999</v>
      </c>
      <c r="E1287">
        <v>2023.8766700000001</v>
      </c>
      <c r="F1287">
        <v>102.93649000000001</v>
      </c>
      <c r="G1287">
        <v>2022.38552</v>
      </c>
      <c r="H1287">
        <v>184.9161</v>
      </c>
      <c r="I1287">
        <v>2022.4358299999999</v>
      </c>
      <c r="J1287">
        <v>59.519919999999999</v>
      </c>
      <c r="K1287">
        <v>2023.4754</v>
      </c>
      <c r="L1287">
        <v>100.59685</v>
      </c>
      <c r="M1287">
        <v>2022.79189</v>
      </c>
      <c r="N1287">
        <v>185.78112999999999</v>
      </c>
      <c r="O1287">
        <v>2024.08366</v>
      </c>
      <c r="P1287">
        <v>60.425130000000003</v>
      </c>
      <c r="Q1287">
        <v>2023.9903300000001</v>
      </c>
      <c r="R1287">
        <v>101.44268</v>
      </c>
    </row>
    <row r="1288" spans="1:18" x14ac:dyDescent="0.35">
      <c r="A1288">
        <v>2023.1998599999999</v>
      </c>
      <c r="B1288">
        <v>187.10278</v>
      </c>
      <c r="C1288">
        <v>2024.17119</v>
      </c>
      <c r="D1288">
        <v>61.93224</v>
      </c>
      <c r="E1288">
        <v>2023.8945200000001</v>
      </c>
      <c r="F1288">
        <v>102.82427</v>
      </c>
      <c r="G1288">
        <v>2022.39391</v>
      </c>
      <c r="H1288">
        <v>184.82339999999999</v>
      </c>
      <c r="I1288">
        <v>2022.4430400000001</v>
      </c>
      <c r="J1288">
        <v>59.420760000000001</v>
      </c>
      <c r="K1288">
        <v>2023.48506</v>
      </c>
      <c r="L1288">
        <v>100.47022</v>
      </c>
      <c r="M1288">
        <v>2022.8024399999999</v>
      </c>
      <c r="N1288">
        <v>185.69290000000001</v>
      </c>
      <c r="O1288">
        <v>2024.0947799999999</v>
      </c>
      <c r="P1288">
        <v>60.329819999999998</v>
      </c>
      <c r="Q1288">
        <v>2024.0008</v>
      </c>
      <c r="R1288">
        <v>101.3207</v>
      </c>
    </row>
    <row r="1289" spans="1:18" x14ac:dyDescent="0.35">
      <c r="A1289">
        <v>2023.21318</v>
      </c>
      <c r="B1289">
        <v>187.02202</v>
      </c>
      <c r="C1289">
        <v>2024.19084</v>
      </c>
      <c r="D1289">
        <v>61.847200000000001</v>
      </c>
      <c r="E1289">
        <v>2023.9124300000001</v>
      </c>
      <c r="F1289">
        <v>102.71205999999999</v>
      </c>
      <c r="G1289">
        <v>2022.4023299999999</v>
      </c>
      <c r="H1289">
        <v>184.73069000000001</v>
      </c>
      <c r="I1289">
        <v>2022.45027</v>
      </c>
      <c r="J1289">
        <v>59.32159</v>
      </c>
      <c r="K1289">
        <v>2023.49469</v>
      </c>
      <c r="L1289">
        <v>100.34354999999999</v>
      </c>
      <c r="M1289">
        <v>2022.81303</v>
      </c>
      <c r="N1289">
        <v>185.60466</v>
      </c>
      <c r="O1289">
        <v>2024.1058499999999</v>
      </c>
      <c r="P1289">
        <v>60.234490000000001</v>
      </c>
      <c r="Q1289">
        <v>2024.0112300000001</v>
      </c>
      <c r="R1289">
        <v>101.19869</v>
      </c>
    </row>
    <row r="1290" spans="1:18" x14ac:dyDescent="0.35">
      <c r="A1290">
        <v>2023.2265299999999</v>
      </c>
      <c r="B1290">
        <v>186.94128000000001</v>
      </c>
      <c r="C1290">
        <v>2024.21056</v>
      </c>
      <c r="D1290">
        <v>61.762189999999997</v>
      </c>
      <c r="E1290">
        <v>2023.9304099999999</v>
      </c>
      <c r="F1290">
        <v>102.59987</v>
      </c>
      <c r="G1290">
        <v>2022.41077</v>
      </c>
      <c r="H1290">
        <v>184.63797</v>
      </c>
      <c r="I1290">
        <v>2022.4575</v>
      </c>
      <c r="J1290">
        <v>59.222389999999997</v>
      </c>
      <c r="K1290">
        <v>2023.5043000000001</v>
      </c>
      <c r="L1290">
        <v>100.21684</v>
      </c>
      <c r="M1290">
        <v>2022.82365</v>
      </c>
      <c r="N1290">
        <v>185.51643999999999</v>
      </c>
      <c r="O1290">
        <v>2024.11689</v>
      </c>
      <c r="P1290">
        <v>60.139130000000002</v>
      </c>
      <c r="Q1290">
        <v>2024.02163</v>
      </c>
      <c r="R1290">
        <v>101.07665</v>
      </c>
    </row>
    <row r="1291" spans="1:18" x14ac:dyDescent="0.35">
      <c r="A1291">
        <v>2023.2399399999999</v>
      </c>
      <c r="B1291">
        <v>186.86055999999999</v>
      </c>
      <c r="C1291">
        <v>2024.23036</v>
      </c>
      <c r="D1291">
        <v>61.677190000000003</v>
      </c>
      <c r="E1291">
        <v>2023.9484500000001</v>
      </c>
      <c r="F1291">
        <v>102.48769</v>
      </c>
      <c r="G1291">
        <v>2022.4192399999999</v>
      </c>
      <c r="H1291">
        <v>184.54525000000001</v>
      </c>
      <c r="I1291">
        <v>2022.4647500000001</v>
      </c>
      <c r="J1291">
        <v>59.123190000000001</v>
      </c>
      <c r="K1291">
        <v>2023.5138899999999</v>
      </c>
      <c r="L1291">
        <v>100.09009</v>
      </c>
      <c r="M1291">
        <v>2022.8343</v>
      </c>
      <c r="N1291">
        <v>185.42821000000001</v>
      </c>
      <c r="O1291">
        <v>2024.12788</v>
      </c>
      <c r="P1291">
        <v>60.043750000000003</v>
      </c>
      <c r="Q1291">
        <v>2024.03198</v>
      </c>
      <c r="R1291">
        <v>100.95459</v>
      </c>
    </row>
    <row r="1292" spans="1:18" x14ac:dyDescent="0.35">
      <c r="A1292">
        <v>2023.2533900000001</v>
      </c>
      <c r="B1292">
        <v>186.77986000000001</v>
      </c>
      <c r="C1292">
        <v>2024.2502300000001</v>
      </c>
      <c r="D1292">
        <v>61.592210000000001</v>
      </c>
      <c r="E1292">
        <v>2023.9665600000001</v>
      </c>
      <c r="F1292">
        <v>102.37551999999999</v>
      </c>
      <c r="G1292">
        <v>2022.4277500000001</v>
      </c>
      <c r="H1292">
        <v>184.45253</v>
      </c>
      <c r="I1292">
        <v>2022.472</v>
      </c>
      <c r="J1292">
        <v>59.023960000000002</v>
      </c>
      <c r="K1292">
        <v>2023.5234599999999</v>
      </c>
      <c r="L1292">
        <v>99.963310000000007</v>
      </c>
      <c r="M1292">
        <v>2022.8449900000001</v>
      </c>
      <c r="N1292">
        <v>185.33999</v>
      </c>
      <c r="O1292">
        <v>2024.1388400000001</v>
      </c>
      <c r="P1292">
        <v>59.948360000000001</v>
      </c>
      <c r="Q1292">
        <v>2024.0422799999999</v>
      </c>
      <c r="R1292">
        <v>100.8325</v>
      </c>
    </row>
    <row r="1293" spans="1:18" x14ac:dyDescent="0.35">
      <c r="A1293">
        <v>2023.2668799999999</v>
      </c>
      <c r="B1293">
        <v>186.69917000000001</v>
      </c>
      <c r="C1293">
        <v>2024.27017</v>
      </c>
      <c r="D1293">
        <v>61.507260000000002</v>
      </c>
      <c r="E1293">
        <v>2023.9847299999999</v>
      </c>
      <c r="F1293">
        <v>102.26336999999999</v>
      </c>
      <c r="G1293">
        <v>2022.4362799999999</v>
      </c>
      <c r="H1293">
        <v>184.35980000000001</v>
      </c>
      <c r="I1293">
        <v>2022.47927</v>
      </c>
      <c r="J1293">
        <v>58.924709999999997</v>
      </c>
      <c r="K1293">
        <v>2023.5330100000001</v>
      </c>
      <c r="L1293">
        <v>99.836479999999995</v>
      </c>
      <c r="M1293">
        <v>2022.85571</v>
      </c>
      <c r="N1293">
        <v>185.25175999999999</v>
      </c>
      <c r="O1293">
        <v>2024.14976</v>
      </c>
      <c r="P1293">
        <v>59.852939999999997</v>
      </c>
      <c r="Q1293">
        <v>2024.0525500000001</v>
      </c>
      <c r="R1293">
        <v>100.71039</v>
      </c>
    </row>
    <row r="1294" spans="1:18" x14ac:dyDescent="0.35">
      <c r="A1294">
        <v>2023.28043</v>
      </c>
      <c r="B1294">
        <v>186.61850999999999</v>
      </c>
      <c r="C1294">
        <v>2024.29018</v>
      </c>
      <c r="D1294">
        <v>61.422330000000002</v>
      </c>
      <c r="E1294">
        <v>2024.00297</v>
      </c>
      <c r="F1294">
        <v>102.15124</v>
      </c>
      <c r="G1294">
        <v>2022.4448400000001</v>
      </c>
      <c r="H1294">
        <v>184.26706999999999</v>
      </c>
      <c r="I1294">
        <v>2022.4865400000001</v>
      </c>
      <c r="J1294">
        <v>58.825449999999996</v>
      </c>
      <c r="K1294">
        <v>2023.5425399999999</v>
      </c>
      <c r="L1294">
        <v>99.709620000000001</v>
      </c>
      <c r="M1294">
        <v>2022.8664699999999</v>
      </c>
      <c r="N1294">
        <v>185.16354999999999</v>
      </c>
      <c r="O1294">
        <v>2024.1606400000001</v>
      </c>
      <c r="P1294">
        <v>59.7575</v>
      </c>
      <c r="Q1294">
        <v>2024.06277</v>
      </c>
      <c r="R1294">
        <v>100.58825</v>
      </c>
    </row>
    <row r="1295" spans="1:18" x14ac:dyDescent="0.35">
      <c r="A1295">
        <v>2023.29402</v>
      </c>
      <c r="B1295">
        <v>186.53785999999999</v>
      </c>
      <c r="C1295">
        <v>2024.3102699999999</v>
      </c>
      <c r="D1295">
        <v>61.337409999999998</v>
      </c>
      <c r="E1295">
        <v>2024.0212799999999</v>
      </c>
      <c r="F1295">
        <v>102.03912</v>
      </c>
      <c r="G1295">
        <v>2022.45343</v>
      </c>
      <c r="H1295">
        <v>184.17433</v>
      </c>
      <c r="I1295">
        <v>2022.4938199999999</v>
      </c>
      <c r="J1295">
        <v>58.726170000000003</v>
      </c>
      <c r="K1295">
        <v>2023.55204</v>
      </c>
      <c r="L1295">
        <v>99.582729999999998</v>
      </c>
      <c r="M1295">
        <v>2022.87726</v>
      </c>
      <c r="N1295">
        <v>185.07533000000001</v>
      </c>
      <c r="O1295">
        <v>2024.17147</v>
      </c>
      <c r="P1295">
        <v>59.662039999999998</v>
      </c>
      <c r="Q1295">
        <v>2024.07296</v>
      </c>
      <c r="R1295">
        <v>100.46608000000001</v>
      </c>
    </row>
    <row r="1296" spans="1:18" x14ac:dyDescent="0.35">
      <c r="A1296">
        <v>2023.30765</v>
      </c>
      <c r="B1296">
        <v>186.45723000000001</v>
      </c>
      <c r="C1296">
        <v>2024.33043</v>
      </c>
      <c r="D1296">
        <v>61.252519999999997</v>
      </c>
      <c r="E1296">
        <v>2024.0396599999999</v>
      </c>
      <c r="F1296">
        <v>101.92702</v>
      </c>
      <c r="G1296">
        <v>2022.4620500000001</v>
      </c>
      <c r="H1296">
        <v>184.08159000000001</v>
      </c>
      <c r="I1296">
        <v>2022.5011199999999</v>
      </c>
      <c r="J1296">
        <v>58.626869999999997</v>
      </c>
      <c r="K1296">
        <v>2023.5615299999999</v>
      </c>
      <c r="L1296">
        <v>99.455789999999993</v>
      </c>
      <c r="M1296">
        <v>2022.8880799999999</v>
      </c>
      <c r="N1296">
        <v>184.98712</v>
      </c>
      <c r="O1296">
        <v>2024.18227</v>
      </c>
      <c r="P1296">
        <v>59.566560000000003</v>
      </c>
      <c r="Q1296">
        <v>2024.0830900000001</v>
      </c>
      <c r="R1296">
        <v>100.34389</v>
      </c>
    </row>
    <row r="1297" spans="1:18" x14ac:dyDescent="0.35">
      <c r="A1297">
        <v>2023.32134</v>
      </c>
      <c r="B1297">
        <v>186.37662</v>
      </c>
      <c r="C1297">
        <v>2024.35067</v>
      </c>
      <c r="D1297">
        <v>61.167650000000002</v>
      </c>
      <c r="E1297">
        <v>2024.0581</v>
      </c>
      <c r="F1297">
        <v>101.81493</v>
      </c>
      <c r="G1297">
        <v>2022.4707000000001</v>
      </c>
      <c r="H1297">
        <v>183.98884000000001</v>
      </c>
      <c r="I1297">
        <v>2022.5084199999999</v>
      </c>
      <c r="J1297">
        <v>58.527560000000001</v>
      </c>
      <c r="K1297">
        <v>2023.5709899999999</v>
      </c>
      <c r="L1297">
        <v>99.328819999999993</v>
      </c>
      <c r="M1297">
        <v>2022.89894</v>
      </c>
      <c r="N1297">
        <v>184.89891</v>
      </c>
      <c r="O1297">
        <v>2024.1930299999999</v>
      </c>
      <c r="P1297">
        <v>59.471049999999998</v>
      </c>
      <c r="Q1297">
        <v>2024.09319</v>
      </c>
      <c r="R1297">
        <v>100.22167</v>
      </c>
    </row>
    <row r="1298" spans="1:18" x14ac:dyDescent="0.35">
      <c r="A1298">
        <v>2023.3350700000001</v>
      </c>
      <c r="B1298">
        <v>186.29603</v>
      </c>
      <c r="C1298">
        <v>2024.3709799999999</v>
      </c>
      <c r="D1298">
        <v>61.082799999999999</v>
      </c>
      <c r="E1298">
        <v>2024.07662</v>
      </c>
      <c r="F1298">
        <v>101.70286</v>
      </c>
      <c r="G1298">
        <v>2022.47938</v>
      </c>
      <c r="H1298">
        <v>183.89608999999999</v>
      </c>
      <c r="I1298">
        <v>2022.5157300000001</v>
      </c>
      <c r="J1298">
        <v>58.428220000000003</v>
      </c>
      <c r="K1298">
        <v>2023.58043</v>
      </c>
      <c r="L1298">
        <v>99.201800000000006</v>
      </c>
      <c r="M1298">
        <v>2022.9098300000001</v>
      </c>
      <c r="N1298">
        <v>184.81071</v>
      </c>
      <c r="O1298">
        <v>2024.2037499999999</v>
      </c>
      <c r="P1298">
        <v>59.375529999999998</v>
      </c>
      <c r="Q1298">
        <v>2024.1032399999999</v>
      </c>
      <c r="R1298">
        <v>100.09941999999999</v>
      </c>
    </row>
    <row r="1299" spans="1:18" x14ac:dyDescent="0.35">
      <c r="A1299">
        <v>2023.3488500000001</v>
      </c>
      <c r="B1299">
        <v>186.21545</v>
      </c>
      <c r="C1299">
        <v>2024.3913700000001</v>
      </c>
      <c r="D1299">
        <v>60.997970000000002</v>
      </c>
      <c r="E1299">
        <v>2024.0952</v>
      </c>
      <c r="F1299">
        <v>101.5908</v>
      </c>
      <c r="G1299">
        <v>2022.4880900000001</v>
      </c>
      <c r="H1299">
        <v>183.80332999999999</v>
      </c>
      <c r="I1299">
        <v>2022.52306</v>
      </c>
      <c r="J1299">
        <v>58.328870000000002</v>
      </c>
      <c r="K1299">
        <v>2023.5898500000001</v>
      </c>
      <c r="L1299">
        <v>99.074749999999995</v>
      </c>
      <c r="M1299">
        <v>2022.92076</v>
      </c>
      <c r="N1299">
        <v>184.72251</v>
      </c>
      <c r="O1299">
        <v>2024.21443</v>
      </c>
      <c r="P1299">
        <v>59.279980000000002</v>
      </c>
      <c r="Q1299">
        <v>2024.1132500000001</v>
      </c>
      <c r="R1299">
        <v>99.977149999999995</v>
      </c>
    </row>
    <row r="1300" spans="1:18" x14ac:dyDescent="0.35">
      <c r="A1300">
        <v>2023.36268</v>
      </c>
      <c r="B1300">
        <v>186.13489999999999</v>
      </c>
      <c r="C1300">
        <v>2024.41183</v>
      </c>
      <c r="D1300">
        <v>60.913170000000001</v>
      </c>
      <c r="E1300">
        <v>2024.11385</v>
      </c>
      <c r="F1300">
        <v>101.47875999999999</v>
      </c>
      <c r="G1300">
        <v>2022.49683</v>
      </c>
      <c r="H1300">
        <v>183.71056999999999</v>
      </c>
      <c r="I1300">
        <v>2022.5303899999999</v>
      </c>
      <c r="J1300">
        <v>58.229500000000002</v>
      </c>
      <c r="K1300">
        <v>2023.59925</v>
      </c>
      <c r="L1300">
        <v>98.947659999999999</v>
      </c>
      <c r="M1300">
        <v>2022.93172</v>
      </c>
      <c r="N1300">
        <v>184.63431</v>
      </c>
      <c r="O1300">
        <v>2024.22507</v>
      </c>
      <c r="P1300">
        <v>59.18441</v>
      </c>
      <c r="Q1300">
        <v>2024.1232199999999</v>
      </c>
      <c r="R1300">
        <v>99.854839999999996</v>
      </c>
    </row>
    <row r="1301" spans="1:18" x14ac:dyDescent="0.35">
      <c r="A1301">
        <v>2023.37655</v>
      </c>
      <c r="B1301">
        <v>186.05436</v>
      </c>
      <c r="C1301">
        <v>2024.43237</v>
      </c>
      <c r="D1301">
        <v>60.828380000000003</v>
      </c>
      <c r="E1301">
        <v>2024.13256</v>
      </c>
      <c r="F1301">
        <v>101.36673999999999</v>
      </c>
      <c r="G1301">
        <v>2022.5056</v>
      </c>
      <c r="H1301">
        <v>183.61779999999999</v>
      </c>
      <c r="I1301">
        <v>2022.53774</v>
      </c>
      <c r="J1301">
        <v>58.130110000000002</v>
      </c>
      <c r="K1301">
        <v>2023.60862</v>
      </c>
      <c r="L1301">
        <v>98.820530000000005</v>
      </c>
      <c r="M1301">
        <v>2022.94271</v>
      </c>
      <c r="N1301">
        <v>184.54611</v>
      </c>
      <c r="O1301">
        <v>2024.23567</v>
      </c>
      <c r="P1301">
        <v>59.088819999999998</v>
      </c>
      <c r="Q1301">
        <v>2024.1331399999999</v>
      </c>
      <c r="R1301">
        <v>99.732519999999994</v>
      </c>
    </row>
    <row r="1302" spans="1:18" x14ac:dyDescent="0.35">
      <c r="A1302">
        <v>2023.39048</v>
      </c>
      <c r="B1302">
        <v>185.97385</v>
      </c>
      <c r="C1302">
        <v>2024.45299</v>
      </c>
      <c r="D1302">
        <v>60.74362</v>
      </c>
      <c r="E1302">
        <v>2024.1513500000001</v>
      </c>
      <c r="F1302">
        <v>101.25473</v>
      </c>
      <c r="G1302">
        <v>2022.5144</v>
      </c>
      <c r="H1302">
        <v>183.52502999999999</v>
      </c>
      <c r="I1302">
        <v>2022.5450900000001</v>
      </c>
      <c r="J1302">
        <v>58.030700000000003</v>
      </c>
      <c r="K1302">
        <v>2023.61798</v>
      </c>
      <c r="L1302">
        <v>98.693359999999998</v>
      </c>
      <c r="M1302">
        <v>2022.9537399999999</v>
      </c>
      <c r="N1302">
        <v>184.45792</v>
      </c>
      <c r="O1302">
        <v>2024.24623</v>
      </c>
      <c r="P1302">
        <v>58.993200000000002</v>
      </c>
      <c r="Q1302">
        <v>2024.14302</v>
      </c>
      <c r="R1302">
        <v>99.610159999999993</v>
      </c>
    </row>
    <row r="1303" spans="1:18" x14ac:dyDescent="0.35">
      <c r="A1303">
        <v>2023.40445</v>
      </c>
      <c r="B1303">
        <v>185.89335</v>
      </c>
      <c r="C1303">
        <v>2024.4736800000001</v>
      </c>
      <c r="D1303">
        <v>60.658880000000003</v>
      </c>
      <c r="E1303">
        <v>2024.17021</v>
      </c>
      <c r="F1303">
        <v>101.14273</v>
      </c>
      <c r="G1303">
        <v>2022.52324</v>
      </c>
      <c r="H1303">
        <v>183.43226000000001</v>
      </c>
      <c r="I1303">
        <v>2022.5524600000001</v>
      </c>
      <c r="J1303">
        <v>57.931269999999998</v>
      </c>
      <c r="K1303">
        <v>2023.6273100000001</v>
      </c>
      <c r="L1303">
        <v>98.566159999999996</v>
      </c>
      <c r="M1303">
        <v>2022.9648099999999</v>
      </c>
      <c r="N1303">
        <v>184.36973</v>
      </c>
      <c r="O1303">
        <v>2024.25674</v>
      </c>
      <c r="P1303">
        <v>58.897570000000002</v>
      </c>
      <c r="Q1303">
        <v>2024.1528499999999</v>
      </c>
      <c r="R1303">
        <v>99.487780000000001</v>
      </c>
    </row>
    <row r="1304" spans="1:18" x14ac:dyDescent="0.35">
      <c r="A1304">
        <v>2023.4184700000001</v>
      </c>
      <c r="B1304">
        <v>185.81287</v>
      </c>
      <c r="C1304">
        <v>2024.4944499999999</v>
      </c>
      <c r="D1304">
        <v>60.574159999999999</v>
      </c>
      <c r="E1304">
        <v>2024.18914</v>
      </c>
      <c r="F1304">
        <v>101.03076</v>
      </c>
      <c r="G1304">
        <v>2022.5320999999999</v>
      </c>
      <c r="H1304">
        <v>183.33948000000001</v>
      </c>
      <c r="I1304">
        <v>2022.5598299999999</v>
      </c>
      <c r="J1304">
        <v>57.831829999999997</v>
      </c>
      <c r="K1304">
        <v>2023.63661</v>
      </c>
      <c r="L1304">
        <v>98.438910000000007</v>
      </c>
      <c r="M1304">
        <v>2022.9759100000001</v>
      </c>
      <c r="N1304">
        <v>184.28154000000001</v>
      </c>
      <c r="O1304">
        <v>2024.26722</v>
      </c>
      <c r="P1304">
        <v>58.801909999999999</v>
      </c>
      <c r="Q1304">
        <v>2024.16264</v>
      </c>
      <c r="R1304">
        <v>99.365369999999999</v>
      </c>
    </row>
    <row r="1305" spans="1:18" x14ac:dyDescent="0.35">
      <c r="A1305">
        <v>2023.43254</v>
      </c>
      <c r="B1305">
        <v>185.73241999999999</v>
      </c>
      <c r="C1305">
        <v>2024.5153</v>
      </c>
      <c r="D1305">
        <v>60.489469999999997</v>
      </c>
      <c r="E1305">
        <v>2024.20813</v>
      </c>
      <c r="F1305">
        <v>100.91879</v>
      </c>
      <c r="G1305">
        <v>2022.54099</v>
      </c>
      <c r="H1305">
        <v>183.24669</v>
      </c>
      <c r="I1305">
        <v>2022.5672199999999</v>
      </c>
      <c r="J1305">
        <v>57.732370000000003</v>
      </c>
      <c r="K1305">
        <v>2023.6459</v>
      </c>
      <c r="L1305">
        <v>98.311620000000005</v>
      </c>
      <c r="M1305">
        <v>2022.98705</v>
      </c>
      <c r="N1305">
        <v>184.19336000000001</v>
      </c>
      <c r="O1305">
        <v>2024.27765</v>
      </c>
      <c r="P1305">
        <v>58.706229999999998</v>
      </c>
      <c r="Q1305">
        <v>2024.17239</v>
      </c>
      <c r="R1305">
        <v>99.242930000000001</v>
      </c>
    </row>
    <row r="1306" spans="1:18" x14ac:dyDescent="0.35">
      <c r="A1306">
        <v>2023.4466600000001</v>
      </c>
      <c r="B1306">
        <v>185.65198000000001</v>
      </c>
      <c r="C1306">
        <v>2024.53622</v>
      </c>
      <c r="D1306">
        <v>60.404789999999998</v>
      </c>
      <c r="E1306">
        <v>2024.2272</v>
      </c>
      <c r="F1306">
        <v>100.80685</v>
      </c>
      <c r="G1306">
        <v>2022.54991</v>
      </c>
      <c r="H1306">
        <v>183.15389999999999</v>
      </c>
      <c r="I1306">
        <v>2022.5746099999999</v>
      </c>
      <c r="J1306">
        <v>57.63288</v>
      </c>
      <c r="K1306">
        <v>2023.65516</v>
      </c>
      <c r="L1306">
        <v>98.184299999999993</v>
      </c>
      <c r="M1306">
        <v>2022.9982199999999</v>
      </c>
      <c r="N1306">
        <v>184.10517999999999</v>
      </c>
      <c r="O1306">
        <v>2024.2880500000001</v>
      </c>
      <c r="P1306">
        <v>58.610529999999997</v>
      </c>
      <c r="Q1306">
        <v>2024.18209</v>
      </c>
      <c r="R1306">
        <v>99.120459999999994</v>
      </c>
    </row>
    <row r="1307" spans="1:18" x14ac:dyDescent="0.35">
      <c r="A1307">
        <v>2023.46083</v>
      </c>
      <c r="B1307">
        <v>185.57156000000001</v>
      </c>
      <c r="C1307">
        <v>2024.5572199999999</v>
      </c>
      <c r="D1307">
        <v>60.320140000000002</v>
      </c>
      <c r="E1307">
        <v>2024.2463399999999</v>
      </c>
      <c r="F1307">
        <v>100.69492</v>
      </c>
      <c r="G1307">
        <v>2022.5588700000001</v>
      </c>
      <c r="H1307">
        <v>183.06110000000001</v>
      </c>
      <c r="I1307">
        <v>2022.5820200000001</v>
      </c>
      <c r="J1307">
        <v>57.533380000000001</v>
      </c>
      <c r="K1307">
        <v>2023.6643999999999</v>
      </c>
      <c r="L1307">
        <v>98.056929999999994</v>
      </c>
      <c r="M1307">
        <v>2023.0094300000001</v>
      </c>
      <c r="N1307">
        <v>184.01701</v>
      </c>
      <c r="O1307">
        <v>2024.2983999999999</v>
      </c>
      <c r="P1307">
        <v>58.514800000000001</v>
      </c>
      <c r="Q1307">
        <v>2024.19175</v>
      </c>
      <c r="R1307">
        <v>98.997969999999995</v>
      </c>
    </row>
    <row r="1308" spans="1:18" x14ac:dyDescent="0.35">
      <c r="A1308">
        <v>2023.47505</v>
      </c>
      <c r="B1308">
        <v>185.49116000000001</v>
      </c>
      <c r="C1308">
        <v>2024.5782999999999</v>
      </c>
      <c r="D1308">
        <v>60.235509999999998</v>
      </c>
      <c r="E1308">
        <v>2024.2655500000001</v>
      </c>
      <c r="F1308">
        <v>100.583</v>
      </c>
      <c r="G1308">
        <v>2022.5678499999999</v>
      </c>
      <c r="H1308">
        <v>182.9683</v>
      </c>
      <c r="I1308">
        <v>2022.58944</v>
      </c>
      <c r="J1308">
        <v>57.433860000000003</v>
      </c>
      <c r="K1308">
        <v>2023.67362</v>
      </c>
      <c r="L1308">
        <v>97.929519999999997</v>
      </c>
      <c r="M1308">
        <v>2023.0206800000001</v>
      </c>
      <c r="N1308">
        <v>183.92883</v>
      </c>
      <c r="O1308">
        <v>2024.30871</v>
      </c>
      <c r="P1308">
        <v>58.419060000000002</v>
      </c>
      <c r="Q1308">
        <v>2024.20136</v>
      </c>
      <c r="R1308">
        <v>98.875450000000001</v>
      </c>
    </row>
    <row r="1309" spans="1:18" x14ac:dyDescent="0.35">
      <c r="A1309">
        <v>2023.4893099999999</v>
      </c>
      <c r="B1309">
        <v>185.41077999999999</v>
      </c>
      <c r="C1309">
        <v>2024.5994599999999</v>
      </c>
      <c r="D1309">
        <v>60.1509</v>
      </c>
      <c r="E1309">
        <v>2024.2848300000001</v>
      </c>
      <c r="F1309">
        <v>100.47111</v>
      </c>
      <c r="G1309">
        <v>2022.5768700000001</v>
      </c>
      <c r="H1309">
        <v>182.87549999999999</v>
      </c>
      <c r="I1309">
        <v>2022.5968700000001</v>
      </c>
      <c r="J1309">
        <v>57.334330000000001</v>
      </c>
      <c r="K1309">
        <v>2023.68282</v>
      </c>
      <c r="L1309">
        <v>97.802080000000004</v>
      </c>
      <c r="M1309">
        <v>2023.03196</v>
      </c>
      <c r="N1309">
        <v>183.84066000000001</v>
      </c>
      <c r="O1309">
        <v>2024.31897</v>
      </c>
      <c r="P1309">
        <v>58.32329</v>
      </c>
      <c r="Q1309">
        <v>2024.21092</v>
      </c>
      <c r="R1309">
        <v>98.752899999999997</v>
      </c>
    </row>
    <row r="1310" spans="1:18" x14ac:dyDescent="0.35">
      <c r="A1310">
        <v>2023.5036299999999</v>
      </c>
      <c r="B1310">
        <v>185.33042</v>
      </c>
      <c r="C1310">
        <v>2024.6206999999999</v>
      </c>
      <c r="D1310">
        <v>60.066319999999997</v>
      </c>
      <c r="E1310">
        <v>2024.3041800000001</v>
      </c>
      <c r="F1310">
        <v>100.35921999999999</v>
      </c>
      <c r="G1310">
        <v>2022.58592</v>
      </c>
      <c r="H1310">
        <v>182.78269</v>
      </c>
      <c r="I1310">
        <v>2022.6043099999999</v>
      </c>
      <c r="J1310">
        <v>57.234769999999997</v>
      </c>
      <c r="K1310">
        <v>2023.69199</v>
      </c>
      <c r="L1310">
        <v>97.674589999999995</v>
      </c>
      <c r="M1310">
        <v>2023.0432800000001</v>
      </c>
      <c r="N1310">
        <v>183.7525</v>
      </c>
      <c r="O1310">
        <v>2024.3291999999999</v>
      </c>
      <c r="P1310">
        <v>58.227490000000003</v>
      </c>
      <c r="Q1310">
        <v>2024.22045</v>
      </c>
      <c r="R1310">
        <v>98.630319999999998</v>
      </c>
    </row>
    <row r="1311" spans="1:18" x14ac:dyDescent="0.35">
      <c r="A1311">
        <v>2023.518</v>
      </c>
      <c r="B1311">
        <v>185.25008</v>
      </c>
      <c r="C1311">
        <v>2024.64201</v>
      </c>
      <c r="D1311">
        <v>59.981749999999998</v>
      </c>
      <c r="E1311">
        <v>2024.3235999999999</v>
      </c>
      <c r="F1311">
        <v>100.24736</v>
      </c>
      <c r="G1311">
        <v>2022.595</v>
      </c>
      <c r="H1311">
        <v>182.68987000000001</v>
      </c>
      <c r="I1311">
        <v>2022.61176</v>
      </c>
      <c r="J1311">
        <v>57.135190000000001</v>
      </c>
      <c r="K1311">
        <v>2023.7011399999999</v>
      </c>
      <c r="L1311">
        <v>97.547060000000002</v>
      </c>
      <c r="M1311">
        <v>2023.0546300000001</v>
      </c>
      <c r="N1311">
        <v>183.66433000000001</v>
      </c>
      <c r="O1311">
        <v>2024.3393799999999</v>
      </c>
      <c r="P1311">
        <v>58.131680000000003</v>
      </c>
      <c r="Q1311">
        <v>2024.22992</v>
      </c>
      <c r="R1311">
        <v>98.507710000000003</v>
      </c>
    </row>
    <row r="1312" spans="1:18" x14ac:dyDescent="0.35">
      <c r="A1312">
        <v>2023.53242</v>
      </c>
      <c r="B1312">
        <v>185.16976</v>
      </c>
      <c r="C1312">
        <v>2024.6634100000001</v>
      </c>
      <c r="D1312">
        <v>59.897210000000001</v>
      </c>
      <c r="E1312">
        <v>2024.3431</v>
      </c>
      <c r="F1312">
        <v>100.13551</v>
      </c>
      <c r="G1312">
        <v>2022.60411</v>
      </c>
      <c r="H1312">
        <v>182.59705</v>
      </c>
      <c r="I1312">
        <v>2022.61922</v>
      </c>
      <c r="J1312">
        <v>57.035600000000002</v>
      </c>
      <c r="K1312">
        <v>2023.7102600000001</v>
      </c>
      <c r="L1312">
        <v>97.419489999999996</v>
      </c>
      <c r="M1312">
        <v>2023.06602</v>
      </c>
      <c r="N1312">
        <v>183.57616999999999</v>
      </c>
      <c r="O1312">
        <v>2024.34952</v>
      </c>
      <c r="P1312">
        <v>58.03584</v>
      </c>
      <c r="Q1312">
        <v>2024.2393500000001</v>
      </c>
      <c r="R1312">
        <v>98.385080000000002</v>
      </c>
    </row>
    <row r="1313" spans="1:18" x14ac:dyDescent="0.35">
      <c r="A1313">
        <v>2023.5468900000001</v>
      </c>
      <c r="B1313">
        <v>185.08946</v>
      </c>
      <c r="C1313">
        <v>2024.68488</v>
      </c>
      <c r="D1313">
        <v>59.8127</v>
      </c>
      <c r="E1313">
        <v>2024.36267</v>
      </c>
      <c r="F1313">
        <v>100.02368</v>
      </c>
      <c r="G1313">
        <v>2022.6132500000001</v>
      </c>
      <c r="H1313">
        <v>182.50423000000001</v>
      </c>
      <c r="I1313">
        <v>2022.6266900000001</v>
      </c>
      <c r="J1313">
        <v>56.935980000000001</v>
      </c>
      <c r="K1313">
        <v>2023.7193600000001</v>
      </c>
      <c r="L1313">
        <v>97.291880000000006</v>
      </c>
      <c r="M1313">
        <v>2023.07745</v>
      </c>
      <c r="N1313">
        <v>183.48802000000001</v>
      </c>
      <c r="O1313">
        <v>2024.3596199999999</v>
      </c>
      <c r="P1313">
        <v>57.939979999999998</v>
      </c>
      <c r="Q1313">
        <v>2024.24874</v>
      </c>
      <c r="R1313">
        <v>98.262410000000003</v>
      </c>
    </row>
    <row r="1314" spans="1:18" x14ac:dyDescent="0.35">
      <c r="A1314">
        <v>2023.56141</v>
      </c>
      <c r="B1314">
        <v>185.00917999999999</v>
      </c>
      <c r="C1314">
        <v>2024.7064399999999</v>
      </c>
      <c r="D1314">
        <v>59.728200000000001</v>
      </c>
      <c r="E1314">
        <v>2024.38231</v>
      </c>
      <c r="F1314">
        <v>99.911860000000004</v>
      </c>
      <c r="G1314">
        <v>2022.6224299999999</v>
      </c>
      <c r="H1314">
        <v>182.41139999999999</v>
      </c>
      <c r="I1314">
        <v>2022.63417</v>
      </c>
      <c r="J1314">
        <v>56.836350000000003</v>
      </c>
      <c r="K1314">
        <v>2023.7284400000001</v>
      </c>
      <c r="L1314">
        <v>97.164230000000003</v>
      </c>
      <c r="M1314">
        <v>2023.0889099999999</v>
      </c>
      <c r="N1314">
        <v>183.39985999999999</v>
      </c>
      <c r="O1314">
        <v>2024.36968</v>
      </c>
      <c r="P1314">
        <v>57.844090000000001</v>
      </c>
      <c r="Q1314">
        <v>2024.2580700000001</v>
      </c>
      <c r="R1314">
        <v>98.139719999999997</v>
      </c>
    </row>
    <row r="1315" spans="1:18" x14ac:dyDescent="0.35">
      <c r="A1315">
        <v>2023.5759800000001</v>
      </c>
      <c r="B1315">
        <v>184.92892000000001</v>
      </c>
      <c r="C1315">
        <v>2024.7280800000001</v>
      </c>
      <c r="D1315">
        <v>59.643729999999998</v>
      </c>
      <c r="E1315">
        <v>2024.40202</v>
      </c>
      <c r="F1315">
        <v>99.800060000000002</v>
      </c>
      <c r="G1315">
        <v>2022.6316400000001</v>
      </c>
      <c r="H1315">
        <v>182.31855999999999</v>
      </c>
      <c r="I1315">
        <v>2022.64166</v>
      </c>
      <c r="J1315">
        <v>56.736690000000003</v>
      </c>
      <c r="K1315">
        <v>2023.7375</v>
      </c>
      <c r="L1315">
        <v>97.036540000000002</v>
      </c>
      <c r="M1315">
        <v>2023.10041</v>
      </c>
      <c r="N1315">
        <v>183.31171000000001</v>
      </c>
      <c r="O1315">
        <v>2024.37969</v>
      </c>
      <c r="P1315">
        <v>57.748179999999998</v>
      </c>
      <c r="Q1315">
        <v>2024.26737</v>
      </c>
      <c r="R1315">
        <v>98.016999999999996</v>
      </c>
    </row>
    <row r="1316" spans="1:18" x14ac:dyDescent="0.35">
      <c r="A1316">
        <v>2023.5906</v>
      </c>
      <c r="B1316">
        <v>184.84868</v>
      </c>
      <c r="C1316">
        <v>2024.7497900000001</v>
      </c>
      <c r="D1316">
        <v>59.559280000000001</v>
      </c>
      <c r="E1316">
        <v>2024.4218100000001</v>
      </c>
      <c r="F1316">
        <v>99.688280000000006</v>
      </c>
      <c r="G1316">
        <v>2022.6408699999999</v>
      </c>
      <c r="H1316">
        <v>182.22572</v>
      </c>
      <c r="I1316">
        <v>2022.6491599999999</v>
      </c>
      <c r="J1316">
        <v>56.63702</v>
      </c>
      <c r="K1316">
        <v>2023.7465299999999</v>
      </c>
      <c r="L1316">
        <v>96.908810000000003</v>
      </c>
      <c r="M1316">
        <v>2023.11195</v>
      </c>
      <c r="N1316">
        <v>183.22357</v>
      </c>
      <c r="O1316">
        <v>2024.38966</v>
      </c>
      <c r="P1316">
        <v>57.652250000000002</v>
      </c>
      <c r="Q1316">
        <v>2024.2766099999999</v>
      </c>
      <c r="R1316">
        <v>97.89425</v>
      </c>
    </row>
    <row r="1317" spans="1:18" x14ac:dyDescent="0.35">
      <c r="A1317">
        <v>2023.60528</v>
      </c>
      <c r="B1317">
        <v>184.76846</v>
      </c>
      <c r="C1317">
        <v>2024.7715900000001</v>
      </c>
      <c r="D1317">
        <v>59.474850000000004</v>
      </c>
      <c r="E1317">
        <v>2024.4416699999999</v>
      </c>
      <c r="F1317">
        <v>99.576509999999999</v>
      </c>
      <c r="G1317">
        <v>2022.6501499999999</v>
      </c>
      <c r="H1317">
        <v>182.13288</v>
      </c>
      <c r="I1317">
        <v>2022.6566800000001</v>
      </c>
      <c r="J1317">
        <v>56.537320000000001</v>
      </c>
      <c r="K1317">
        <v>2023.7555400000001</v>
      </c>
      <c r="L1317">
        <v>96.781030000000001</v>
      </c>
      <c r="M1317">
        <v>2023.1235300000001</v>
      </c>
      <c r="N1317">
        <v>183.13542000000001</v>
      </c>
      <c r="O1317">
        <v>2024.39958</v>
      </c>
      <c r="P1317">
        <v>57.5563</v>
      </c>
      <c r="Q1317">
        <v>2024.2858100000001</v>
      </c>
      <c r="R1317">
        <v>97.771469999999994</v>
      </c>
    </row>
    <row r="1318" spans="1:18" x14ac:dyDescent="0.35">
      <c r="A1318">
        <v>2023.62</v>
      </c>
      <c r="B1318">
        <v>184.68826000000001</v>
      </c>
      <c r="C1318">
        <v>2024.7934700000001</v>
      </c>
      <c r="D1318">
        <v>59.390450000000001</v>
      </c>
      <c r="E1318">
        <v>2024.4616100000001</v>
      </c>
      <c r="F1318">
        <v>99.464759999999998</v>
      </c>
      <c r="G1318">
        <v>2022.6594500000001</v>
      </c>
      <c r="H1318">
        <v>182.04002</v>
      </c>
      <c r="I1318">
        <v>2022.6641999999999</v>
      </c>
      <c r="J1318">
        <v>56.437609999999999</v>
      </c>
      <c r="K1318">
        <v>2023.7645299999999</v>
      </c>
      <c r="L1318">
        <v>96.653210000000001</v>
      </c>
      <c r="M1318">
        <v>2023.1351400000001</v>
      </c>
      <c r="N1318">
        <v>183.04728</v>
      </c>
      <c r="O1318">
        <v>2024.4094700000001</v>
      </c>
      <c r="P1318">
        <v>57.460320000000003</v>
      </c>
      <c r="Q1318">
        <v>2024.2949599999999</v>
      </c>
      <c r="R1318">
        <v>97.648660000000007</v>
      </c>
    </row>
    <row r="1319" spans="1:18" x14ac:dyDescent="0.35">
      <c r="A1319">
        <v>2023.6347800000001</v>
      </c>
      <c r="B1319">
        <v>184.60809</v>
      </c>
      <c r="C1319">
        <v>2024.8154300000001</v>
      </c>
      <c r="D1319">
        <v>59.306069999999998</v>
      </c>
      <c r="E1319">
        <v>2024.48162</v>
      </c>
      <c r="F1319">
        <v>99.353030000000004</v>
      </c>
      <c r="G1319">
        <v>2022.6687899999999</v>
      </c>
      <c r="H1319">
        <v>181.94717</v>
      </c>
      <c r="I1319">
        <v>2022.67174</v>
      </c>
      <c r="J1319">
        <v>56.337879999999998</v>
      </c>
      <c r="K1319">
        <v>2023.77349</v>
      </c>
      <c r="L1319">
        <v>96.525360000000006</v>
      </c>
      <c r="M1319">
        <v>2023.14679</v>
      </c>
      <c r="N1319">
        <v>182.95914999999999</v>
      </c>
      <c r="O1319">
        <v>2024.4193</v>
      </c>
      <c r="P1319">
        <v>57.364319999999999</v>
      </c>
      <c r="Q1319">
        <v>2024.3040699999999</v>
      </c>
      <c r="R1319">
        <v>97.525819999999996</v>
      </c>
    </row>
    <row r="1320" spans="1:18" x14ac:dyDescent="0.35">
      <c r="A1320">
        <v>2023.6496099999999</v>
      </c>
      <c r="B1320">
        <v>184.52793</v>
      </c>
      <c r="C1320">
        <v>2024.8374699999999</v>
      </c>
      <c r="D1320">
        <v>59.221719999999998</v>
      </c>
      <c r="E1320">
        <v>2024.5017</v>
      </c>
      <c r="F1320">
        <v>99.241320000000002</v>
      </c>
      <c r="G1320">
        <v>2022.6781599999999</v>
      </c>
      <c r="H1320">
        <v>181.85431</v>
      </c>
      <c r="I1320">
        <v>2022.67929</v>
      </c>
      <c r="J1320">
        <v>56.238129999999998</v>
      </c>
      <c r="K1320">
        <v>2023.78242</v>
      </c>
      <c r="L1320">
        <v>96.397450000000006</v>
      </c>
      <c r="M1320">
        <v>2023.1584800000001</v>
      </c>
      <c r="N1320">
        <v>182.87101000000001</v>
      </c>
      <c r="O1320">
        <v>2024.4291000000001</v>
      </c>
      <c r="P1320">
        <v>57.26829</v>
      </c>
      <c r="Q1320">
        <v>2024.31313</v>
      </c>
      <c r="R1320">
        <v>97.402950000000004</v>
      </c>
    </row>
    <row r="1321" spans="1:18" x14ac:dyDescent="0.35">
      <c r="A1321">
        <v>2023.6644899999999</v>
      </c>
      <c r="B1321">
        <v>184.44779</v>
      </c>
      <c r="C1321">
        <v>2024.8596</v>
      </c>
      <c r="D1321">
        <v>59.137390000000003</v>
      </c>
      <c r="E1321">
        <v>2024.5218600000001</v>
      </c>
      <c r="F1321">
        <v>99.129620000000003</v>
      </c>
      <c r="G1321">
        <v>2022.6875600000001</v>
      </c>
      <c r="H1321">
        <v>181.76143999999999</v>
      </c>
      <c r="I1321">
        <v>2022.68685</v>
      </c>
      <c r="J1321">
        <v>56.138359999999999</v>
      </c>
      <c r="K1321">
        <v>2023.79134</v>
      </c>
      <c r="L1321">
        <v>96.269509999999997</v>
      </c>
      <c r="M1321">
        <v>2023.1702</v>
      </c>
      <c r="N1321">
        <v>182.78288000000001</v>
      </c>
      <c r="O1321">
        <v>2024.43885</v>
      </c>
      <c r="P1321">
        <v>57.172240000000002</v>
      </c>
      <c r="Q1321">
        <v>2024.32214</v>
      </c>
      <c r="R1321">
        <v>97.280060000000006</v>
      </c>
    </row>
    <row r="1322" spans="1:18" x14ac:dyDescent="0.35">
      <c r="A1322">
        <v>2023.6794199999999</v>
      </c>
      <c r="B1322">
        <v>184.36768000000001</v>
      </c>
      <c r="C1322">
        <v>2024.8818100000001</v>
      </c>
      <c r="D1322">
        <v>59.053080000000001</v>
      </c>
      <c r="E1322">
        <v>2024.5420899999999</v>
      </c>
      <c r="F1322">
        <v>99.017930000000007</v>
      </c>
      <c r="G1322">
        <v>2022.6969899999999</v>
      </c>
      <c r="H1322">
        <v>181.66856999999999</v>
      </c>
      <c r="I1322">
        <v>2022.69442</v>
      </c>
      <c r="J1322">
        <v>56.038559999999997</v>
      </c>
      <c r="K1322">
        <v>2023.8002300000001</v>
      </c>
      <c r="L1322">
        <v>96.141530000000003</v>
      </c>
      <c r="M1322">
        <v>2023.1819700000001</v>
      </c>
      <c r="N1322">
        <v>182.69476</v>
      </c>
      <c r="O1322">
        <v>2024.44856</v>
      </c>
      <c r="P1322">
        <v>57.076169999999998</v>
      </c>
      <c r="Q1322">
        <v>2024.3311000000001</v>
      </c>
      <c r="R1322">
        <v>97.157129999999995</v>
      </c>
    </row>
    <row r="1323" spans="1:18" x14ac:dyDescent="0.35">
      <c r="A1323">
        <v>2023.6944100000001</v>
      </c>
      <c r="B1323">
        <v>184.28757999999999</v>
      </c>
      <c r="C1323">
        <v>2024.9041</v>
      </c>
      <c r="D1323">
        <v>58.968789999999998</v>
      </c>
      <c r="E1323">
        <v>2024.5624</v>
      </c>
      <c r="F1323">
        <v>98.906270000000006</v>
      </c>
      <c r="G1323">
        <v>2022.7064600000001</v>
      </c>
      <c r="H1323">
        <v>181.57569000000001</v>
      </c>
      <c r="I1323">
        <v>2022.702</v>
      </c>
      <c r="J1323">
        <v>55.938749999999999</v>
      </c>
      <c r="K1323">
        <v>2023.80909</v>
      </c>
      <c r="L1323">
        <v>96.013499999999993</v>
      </c>
      <c r="M1323">
        <v>2023.1937700000001</v>
      </c>
      <c r="N1323">
        <v>182.60663</v>
      </c>
      <c r="O1323">
        <v>2024.45822</v>
      </c>
      <c r="P1323">
        <v>56.980069999999998</v>
      </c>
      <c r="Q1323">
        <v>2024.3400099999999</v>
      </c>
      <c r="R1323">
        <v>97.034170000000003</v>
      </c>
    </row>
    <row r="1324" spans="1:18" x14ac:dyDescent="0.35">
      <c r="A1324">
        <v>2023.7094500000001</v>
      </c>
      <c r="B1324">
        <v>184.20751000000001</v>
      </c>
      <c r="C1324">
        <v>2024.9264700000001</v>
      </c>
      <c r="D1324">
        <v>58.884529999999998</v>
      </c>
      <c r="E1324">
        <v>2024.5827899999999</v>
      </c>
      <c r="F1324">
        <v>98.794619999999995</v>
      </c>
      <c r="G1324">
        <v>2022.71596</v>
      </c>
      <c r="H1324">
        <v>181.48281</v>
      </c>
      <c r="I1324">
        <v>2022.7095899999999</v>
      </c>
      <c r="J1324">
        <v>55.838920000000002</v>
      </c>
      <c r="K1324">
        <v>2023.8179299999999</v>
      </c>
      <c r="L1324">
        <v>95.885429999999999</v>
      </c>
      <c r="M1324">
        <v>2023.20561</v>
      </c>
      <c r="N1324">
        <v>182.51850999999999</v>
      </c>
      <c r="O1324">
        <v>2024.46784</v>
      </c>
      <c r="P1324">
        <v>56.883949999999999</v>
      </c>
      <c r="Q1324">
        <v>2024.34888</v>
      </c>
      <c r="R1324">
        <v>96.911190000000005</v>
      </c>
    </row>
    <row r="1325" spans="1:18" x14ac:dyDescent="0.35">
      <c r="A1325">
        <v>2023.7245399999999</v>
      </c>
      <c r="B1325">
        <v>184.12745000000001</v>
      </c>
      <c r="C1325">
        <v>2024.94893</v>
      </c>
      <c r="D1325">
        <v>58.800289999999997</v>
      </c>
      <c r="E1325">
        <v>2024.6032499999999</v>
      </c>
      <c r="F1325">
        <v>98.682990000000004</v>
      </c>
      <c r="G1325">
        <v>2022.7255</v>
      </c>
      <c r="H1325">
        <v>181.38991999999999</v>
      </c>
      <c r="I1325">
        <v>2022.7171900000001</v>
      </c>
      <c r="J1325">
        <v>55.739069999999998</v>
      </c>
      <c r="K1325">
        <v>2023.8267499999999</v>
      </c>
      <c r="L1325">
        <v>95.757310000000004</v>
      </c>
      <c r="M1325">
        <v>2023.21749</v>
      </c>
      <c r="N1325">
        <v>182.43039999999999</v>
      </c>
      <c r="O1325">
        <v>2024.47741</v>
      </c>
      <c r="P1325">
        <v>56.787799999999997</v>
      </c>
      <c r="Q1325">
        <v>2024.3577</v>
      </c>
      <c r="R1325">
        <v>96.788169999999994</v>
      </c>
    </row>
    <row r="1326" spans="1:18" x14ac:dyDescent="0.35">
      <c r="A1326">
        <v>2023.7396900000001</v>
      </c>
      <c r="B1326">
        <v>184.04741999999999</v>
      </c>
      <c r="C1326">
        <v>2024.97147</v>
      </c>
      <c r="D1326">
        <v>58.716079999999998</v>
      </c>
      <c r="E1326">
        <v>2024.6237900000001</v>
      </c>
      <c r="F1326">
        <v>98.571380000000005</v>
      </c>
      <c r="G1326">
        <v>2022.73507</v>
      </c>
      <c r="H1326">
        <v>181.29703000000001</v>
      </c>
      <c r="I1326">
        <v>2022.7248099999999</v>
      </c>
      <c r="J1326">
        <v>55.639189999999999</v>
      </c>
      <c r="K1326">
        <v>2023.83554</v>
      </c>
      <c r="L1326">
        <v>95.629149999999996</v>
      </c>
      <c r="M1326">
        <v>2023.2294099999999</v>
      </c>
      <c r="N1326">
        <v>182.34228999999999</v>
      </c>
      <c r="O1326">
        <v>2024.48694</v>
      </c>
      <c r="P1326">
        <v>56.691630000000004</v>
      </c>
      <c r="Q1326">
        <v>2024.3664699999999</v>
      </c>
      <c r="R1326">
        <v>96.665130000000005</v>
      </c>
    </row>
    <row r="1327" spans="1:18" x14ac:dyDescent="0.35">
      <c r="A1327">
        <v>2023.7548899999999</v>
      </c>
      <c r="B1327">
        <v>183.96741</v>
      </c>
      <c r="C1327">
        <v>2024.9940999999999</v>
      </c>
      <c r="D1327">
        <v>58.631889999999999</v>
      </c>
      <c r="E1327">
        <v>2024.6443999999999</v>
      </c>
      <c r="F1327">
        <v>98.459789999999998</v>
      </c>
      <c r="G1327">
        <v>2022.74467</v>
      </c>
      <c r="H1327">
        <v>181.20412999999999</v>
      </c>
      <c r="I1327">
        <v>2022.73243</v>
      </c>
      <c r="J1327">
        <v>55.539299999999997</v>
      </c>
      <c r="K1327">
        <v>2023.84431</v>
      </c>
      <c r="L1327">
        <v>95.500950000000003</v>
      </c>
      <c r="M1327">
        <v>2023.24137</v>
      </c>
      <c r="N1327">
        <v>182.25417999999999</v>
      </c>
      <c r="O1327">
        <v>2024.4964199999999</v>
      </c>
      <c r="P1327">
        <v>56.595440000000004</v>
      </c>
      <c r="Q1327">
        <v>2024.37519</v>
      </c>
      <c r="R1327">
        <v>96.542050000000003</v>
      </c>
    </row>
    <row r="1328" spans="1:18" x14ac:dyDescent="0.35">
      <c r="A1328">
        <v>2023.7701400000001</v>
      </c>
      <c r="B1328">
        <v>183.88741999999999</v>
      </c>
      <c r="C1328">
        <v>2025.0168100000001</v>
      </c>
      <c r="D1328">
        <v>58.547730000000001</v>
      </c>
      <c r="E1328">
        <v>2024.66509</v>
      </c>
      <c r="F1328">
        <v>98.348209999999995</v>
      </c>
      <c r="G1328">
        <v>2022.7543000000001</v>
      </c>
      <c r="H1328">
        <v>181.11123000000001</v>
      </c>
      <c r="I1328">
        <v>2022.7400700000001</v>
      </c>
      <c r="J1328">
        <v>55.439390000000003</v>
      </c>
      <c r="K1328">
        <v>2023.8530499999999</v>
      </c>
      <c r="L1328">
        <v>95.372709999999998</v>
      </c>
      <c r="M1328">
        <v>2023.2533599999999</v>
      </c>
      <c r="N1328">
        <v>182.16606999999999</v>
      </c>
      <c r="O1328">
        <v>2024.50586</v>
      </c>
      <c r="P1328">
        <v>56.499220000000001</v>
      </c>
      <c r="Q1328">
        <v>2024.3838699999999</v>
      </c>
      <c r="R1328">
        <v>96.418940000000006</v>
      </c>
    </row>
    <row r="1329" spans="1:18" x14ac:dyDescent="0.35">
      <c r="A1329">
        <v>2023.7854500000001</v>
      </c>
      <c r="B1329">
        <v>183.80744999999999</v>
      </c>
      <c r="C1329">
        <v>2025.03961</v>
      </c>
      <c r="D1329">
        <v>58.46358</v>
      </c>
      <c r="E1329">
        <v>2024.68586</v>
      </c>
      <c r="F1329">
        <v>98.236649999999997</v>
      </c>
      <c r="G1329">
        <v>2022.76397</v>
      </c>
      <c r="H1329">
        <v>181.01831999999999</v>
      </c>
      <c r="I1329">
        <v>2022.7477200000001</v>
      </c>
      <c r="J1329">
        <v>55.339449999999999</v>
      </c>
      <c r="K1329">
        <v>2023.86177</v>
      </c>
      <c r="L1329">
        <v>95.244420000000005</v>
      </c>
      <c r="M1329">
        <v>2023.2654</v>
      </c>
      <c r="N1329">
        <v>182.07796999999999</v>
      </c>
      <c r="O1329">
        <v>2024.5152499999999</v>
      </c>
      <c r="P1329">
        <v>56.402979999999999</v>
      </c>
      <c r="Q1329">
        <v>2024.39249</v>
      </c>
      <c r="R1329">
        <v>96.2958</v>
      </c>
    </row>
    <row r="1330" spans="1:18" x14ac:dyDescent="0.35">
      <c r="A1330">
        <v>2023.80081</v>
      </c>
      <c r="B1330">
        <v>183.72749999999999</v>
      </c>
      <c r="C1330">
        <v>2025.06249</v>
      </c>
      <c r="D1330">
        <v>58.379469999999998</v>
      </c>
      <c r="E1330">
        <v>2024.7067</v>
      </c>
      <c r="F1330">
        <v>98.125100000000003</v>
      </c>
      <c r="G1330">
        <v>2022.77368</v>
      </c>
      <c r="H1330">
        <v>180.92541</v>
      </c>
      <c r="I1330">
        <v>2022.7553800000001</v>
      </c>
      <c r="J1330">
        <v>55.2395</v>
      </c>
      <c r="K1330">
        <v>2023.8704700000001</v>
      </c>
      <c r="L1330">
        <v>95.11609</v>
      </c>
      <c r="M1330">
        <v>2023.27747</v>
      </c>
      <c r="N1330">
        <v>181.98987</v>
      </c>
      <c r="O1330">
        <v>2024.5246</v>
      </c>
      <c r="P1330">
        <v>56.306710000000002</v>
      </c>
      <c r="Q1330">
        <v>2024.4010699999999</v>
      </c>
      <c r="R1330">
        <v>96.172640000000001</v>
      </c>
    </row>
    <row r="1331" spans="1:18" x14ac:dyDescent="0.35">
      <c r="A1331">
        <v>2023.8162199999999</v>
      </c>
      <c r="B1331">
        <v>183.64758</v>
      </c>
      <c r="C1331">
        <v>2025.08545</v>
      </c>
      <c r="D1331">
        <v>58.295369999999998</v>
      </c>
      <c r="E1331">
        <v>2024.7276300000001</v>
      </c>
      <c r="F1331">
        <v>98.013580000000005</v>
      </c>
      <c r="G1331">
        <v>2022.78342</v>
      </c>
      <c r="H1331">
        <v>180.83249000000001</v>
      </c>
      <c r="I1331">
        <v>2022.76306</v>
      </c>
      <c r="J1331">
        <v>55.139519999999997</v>
      </c>
      <c r="K1331">
        <v>2023.87913</v>
      </c>
      <c r="L1331">
        <v>94.987710000000007</v>
      </c>
      <c r="M1331">
        <v>2023.2895799999999</v>
      </c>
      <c r="N1331">
        <v>181.90178</v>
      </c>
      <c r="O1331">
        <v>2024.5338999999999</v>
      </c>
      <c r="P1331">
        <v>56.210419999999999</v>
      </c>
      <c r="Q1331">
        <v>2024.4096</v>
      </c>
      <c r="R1331">
        <v>96.049440000000004</v>
      </c>
    </row>
    <row r="1332" spans="1:18" x14ac:dyDescent="0.35">
      <c r="A1332">
        <v>2023.83169</v>
      </c>
      <c r="B1332">
        <v>183.56768</v>
      </c>
      <c r="C1332">
        <v>2025.1085</v>
      </c>
      <c r="D1332">
        <v>58.211300000000001</v>
      </c>
      <c r="E1332">
        <v>2024.74863</v>
      </c>
      <c r="F1332">
        <v>97.902069999999995</v>
      </c>
      <c r="G1332">
        <v>2022.7931900000001</v>
      </c>
      <c r="H1332">
        <v>180.73956000000001</v>
      </c>
      <c r="I1332">
        <v>2022.7707399999999</v>
      </c>
      <c r="J1332">
        <v>55.039529999999999</v>
      </c>
      <c r="K1332">
        <v>2023.88778</v>
      </c>
      <c r="L1332">
        <v>94.859290000000001</v>
      </c>
      <c r="M1332">
        <v>2023.3017400000001</v>
      </c>
      <c r="N1332">
        <v>181.81369000000001</v>
      </c>
      <c r="O1332">
        <v>2024.54315</v>
      </c>
      <c r="P1332">
        <v>56.114100000000001</v>
      </c>
      <c r="Q1332">
        <v>2024.4180699999999</v>
      </c>
      <c r="R1332">
        <v>95.926209999999998</v>
      </c>
    </row>
    <row r="1333" spans="1:18" x14ac:dyDescent="0.35">
      <c r="A1333">
        <v>2023.8472200000001</v>
      </c>
      <c r="B1333">
        <v>183.48778999999999</v>
      </c>
      <c r="C1333">
        <v>2025.1316300000001</v>
      </c>
      <c r="D1333">
        <v>58.12726</v>
      </c>
      <c r="E1333">
        <v>2024.76971</v>
      </c>
      <c r="F1333">
        <v>97.790580000000006</v>
      </c>
      <c r="G1333">
        <v>2022.8029899999999</v>
      </c>
      <c r="H1333">
        <v>180.64662999999999</v>
      </c>
      <c r="I1333">
        <v>2022.7784300000001</v>
      </c>
      <c r="J1333">
        <v>54.939509999999999</v>
      </c>
      <c r="K1333">
        <v>2023.8964000000001</v>
      </c>
      <c r="L1333">
        <v>94.730829999999997</v>
      </c>
      <c r="M1333">
        <v>2023.31393</v>
      </c>
      <c r="N1333">
        <v>181.72559999999999</v>
      </c>
      <c r="O1333">
        <v>2024.5523599999999</v>
      </c>
      <c r="P1333">
        <v>56.017760000000003</v>
      </c>
      <c r="Q1333">
        <v>2024.4265</v>
      </c>
      <c r="R1333">
        <v>95.802949999999996</v>
      </c>
    </row>
    <row r="1334" spans="1:18" x14ac:dyDescent="0.35">
      <c r="A1334">
        <v>2023.8628000000001</v>
      </c>
      <c r="B1334">
        <v>183.40792999999999</v>
      </c>
      <c r="C1334">
        <v>2025.1548499999999</v>
      </c>
      <c r="D1334">
        <v>58.043230000000001</v>
      </c>
      <c r="E1334">
        <v>2024.79087</v>
      </c>
      <c r="F1334">
        <v>97.679109999999994</v>
      </c>
      <c r="G1334">
        <v>2022.8128300000001</v>
      </c>
      <c r="H1334">
        <v>180.55369999999999</v>
      </c>
      <c r="I1334">
        <v>2022.7861399999999</v>
      </c>
      <c r="J1334">
        <v>54.839469999999999</v>
      </c>
      <c r="K1334">
        <v>2023.90499</v>
      </c>
      <c r="L1334">
        <v>94.602320000000006</v>
      </c>
      <c r="M1334">
        <v>2023.3261600000001</v>
      </c>
      <c r="N1334">
        <v>181.63750999999999</v>
      </c>
      <c r="O1334">
        <v>2024.56152</v>
      </c>
      <c r="P1334">
        <v>55.921390000000002</v>
      </c>
      <c r="Q1334">
        <v>2024.43488</v>
      </c>
      <c r="R1334">
        <v>95.679659999999998</v>
      </c>
    </row>
    <row r="1335" spans="1:18" x14ac:dyDescent="0.35">
      <c r="A1335">
        <v>2023.87843</v>
      </c>
      <c r="B1335">
        <v>183.32809</v>
      </c>
      <c r="C1335">
        <v>2025.17815</v>
      </c>
      <c r="D1335">
        <v>57.959229999999998</v>
      </c>
      <c r="E1335">
        <v>2024.8121000000001</v>
      </c>
      <c r="F1335">
        <v>97.567660000000004</v>
      </c>
      <c r="G1335">
        <v>2022.8227099999999</v>
      </c>
      <c r="H1335">
        <v>180.46075999999999</v>
      </c>
      <c r="I1335">
        <v>2022.79386</v>
      </c>
      <c r="J1335">
        <v>54.739409999999999</v>
      </c>
      <c r="K1335">
        <v>2023.91356</v>
      </c>
      <c r="L1335">
        <v>94.473770000000002</v>
      </c>
      <c r="M1335">
        <v>2023.33843</v>
      </c>
      <c r="N1335">
        <v>181.54943</v>
      </c>
      <c r="O1335">
        <v>2024.5706399999999</v>
      </c>
      <c r="P1335">
        <v>55.825000000000003</v>
      </c>
      <c r="Q1335">
        <v>2024.4432099999999</v>
      </c>
      <c r="R1335">
        <v>95.556340000000006</v>
      </c>
    </row>
    <row r="1336" spans="1:18" x14ac:dyDescent="0.35">
      <c r="A1336">
        <v>2023.8941199999999</v>
      </c>
      <c r="B1336">
        <v>183.24827999999999</v>
      </c>
      <c r="C1336">
        <v>2025.20153</v>
      </c>
      <c r="D1336">
        <v>57.875259999999997</v>
      </c>
      <c r="E1336">
        <v>2024.8334199999999</v>
      </c>
      <c r="F1336">
        <v>97.456220000000002</v>
      </c>
      <c r="G1336">
        <v>2022.8326199999999</v>
      </c>
      <c r="H1336">
        <v>180.36780999999999</v>
      </c>
      <c r="I1336">
        <v>2022.80159</v>
      </c>
      <c r="J1336">
        <v>54.639330000000001</v>
      </c>
      <c r="K1336">
        <v>2023.9221</v>
      </c>
      <c r="L1336">
        <v>94.345169999999996</v>
      </c>
      <c r="M1336">
        <v>2023.3507500000001</v>
      </c>
      <c r="N1336">
        <v>181.46136000000001</v>
      </c>
      <c r="O1336">
        <v>2024.57971</v>
      </c>
      <c r="P1336">
        <v>55.728580000000001</v>
      </c>
      <c r="Q1336">
        <v>2024.4514799999999</v>
      </c>
      <c r="R1336">
        <v>95.432980000000001</v>
      </c>
    </row>
    <row r="1337" spans="1:18" x14ac:dyDescent="0.35">
      <c r="A1337">
        <v>2023.90987</v>
      </c>
      <c r="B1337">
        <v>183.16847999999999</v>
      </c>
      <c r="C1337">
        <v>2025.2249899999999</v>
      </c>
      <c r="D1337">
        <v>57.7913</v>
      </c>
      <c r="E1337">
        <v>2024.85482</v>
      </c>
      <c r="F1337">
        <v>97.344800000000006</v>
      </c>
      <c r="G1337">
        <v>2022.84256</v>
      </c>
      <c r="H1337">
        <v>180.27485999999999</v>
      </c>
      <c r="I1337">
        <v>2022.80933</v>
      </c>
      <c r="J1337">
        <v>54.539230000000003</v>
      </c>
      <c r="K1337">
        <v>2023.9306200000001</v>
      </c>
      <c r="L1337">
        <v>94.216530000000006</v>
      </c>
      <c r="M1337">
        <v>2023.3631</v>
      </c>
      <c r="N1337">
        <v>181.37327999999999</v>
      </c>
      <c r="O1337">
        <v>2024.5887299999999</v>
      </c>
      <c r="P1337">
        <v>55.63214</v>
      </c>
      <c r="Q1337">
        <v>2024.4597100000001</v>
      </c>
      <c r="R1337">
        <v>95.309600000000003</v>
      </c>
    </row>
    <row r="1338" spans="1:18" x14ac:dyDescent="0.35">
      <c r="A1338">
        <v>2023.9256700000001</v>
      </c>
      <c r="B1338">
        <v>183.08870999999999</v>
      </c>
      <c r="C1338">
        <v>2025.24854</v>
      </c>
      <c r="D1338">
        <v>57.707369999999997</v>
      </c>
      <c r="E1338">
        <v>2024.8762899999999</v>
      </c>
      <c r="F1338">
        <v>97.233400000000003</v>
      </c>
      <c r="G1338">
        <v>2022.8525400000001</v>
      </c>
      <c r="H1338">
        <v>180.18190000000001</v>
      </c>
      <c r="I1338">
        <v>2022.81709</v>
      </c>
      <c r="J1338">
        <v>54.439109999999999</v>
      </c>
      <c r="K1338">
        <v>2023.93911</v>
      </c>
      <c r="L1338">
        <v>94.08784</v>
      </c>
      <c r="M1338">
        <v>2023.3754899999999</v>
      </c>
      <c r="N1338">
        <v>181.28521000000001</v>
      </c>
      <c r="O1338">
        <v>2024.59771</v>
      </c>
      <c r="P1338">
        <v>55.535670000000003</v>
      </c>
      <c r="Q1338">
        <v>2024.4678899999999</v>
      </c>
      <c r="R1338">
        <v>95.186179999999993</v>
      </c>
    </row>
    <row r="1339" spans="1:18" x14ac:dyDescent="0.35">
      <c r="A1339">
        <v>2023.9415200000001</v>
      </c>
      <c r="B1339">
        <v>183.00896</v>
      </c>
      <c r="C1339">
        <v>2025.27217</v>
      </c>
      <c r="D1339">
        <v>57.623469999999998</v>
      </c>
      <c r="E1339">
        <v>2024.8978500000001</v>
      </c>
      <c r="F1339">
        <v>97.122020000000006</v>
      </c>
      <c r="G1339">
        <v>2022.86256</v>
      </c>
      <c r="H1339">
        <v>180.08894000000001</v>
      </c>
      <c r="I1339">
        <v>2022.82485</v>
      </c>
      <c r="J1339">
        <v>54.338970000000003</v>
      </c>
      <c r="K1339">
        <v>2023.94758</v>
      </c>
      <c r="L1339">
        <v>93.959109999999995</v>
      </c>
      <c r="M1339">
        <v>2023.3879300000001</v>
      </c>
      <c r="N1339">
        <v>181.19714999999999</v>
      </c>
      <c r="O1339">
        <v>2024.60663</v>
      </c>
      <c r="P1339">
        <v>55.439169999999997</v>
      </c>
      <c r="Q1339">
        <v>2024.4760100000001</v>
      </c>
      <c r="R1339">
        <v>95.062730000000002</v>
      </c>
    </row>
    <row r="1340" spans="1:18" x14ac:dyDescent="0.35">
      <c r="A1340">
        <v>2023.9574399999999</v>
      </c>
      <c r="B1340">
        <v>182.92922999999999</v>
      </c>
      <c r="C1340">
        <v>2025.2958799999999</v>
      </c>
      <c r="D1340">
        <v>57.539580000000001</v>
      </c>
      <c r="E1340">
        <v>2024.91948</v>
      </c>
      <c r="F1340">
        <v>97.010660000000001</v>
      </c>
      <c r="G1340">
        <v>2022.8726099999999</v>
      </c>
      <c r="H1340">
        <v>179.99597</v>
      </c>
      <c r="I1340">
        <v>2022.8326300000001</v>
      </c>
      <c r="J1340">
        <v>54.238799999999998</v>
      </c>
      <c r="K1340">
        <v>2023.9560200000001</v>
      </c>
      <c r="L1340">
        <v>93.830330000000004</v>
      </c>
      <c r="M1340">
        <v>2023.4004</v>
      </c>
      <c r="N1340">
        <v>181.10909000000001</v>
      </c>
      <c r="O1340">
        <v>2024.6155200000001</v>
      </c>
      <c r="P1340">
        <v>55.342649999999999</v>
      </c>
      <c r="Q1340">
        <v>2024.4840899999999</v>
      </c>
      <c r="R1340">
        <v>94.939250000000001</v>
      </c>
    </row>
    <row r="1341" spans="1:18" x14ac:dyDescent="0.35">
      <c r="A1341">
        <v>2023.9734100000001</v>
      </c>
      <c r="B1341">
        <v>182.84952000000001</v>
      </c>
      <c r="C1341">
        <v>2025.3196700000001</v>
      </c>
      <c r="D1341">
        <v>57.455719999999999</v>
      </c>
      <c r="E1341">
        <v>2024.9412</v>
      </c>
      <c r="F1341">
        <v>96.89931</v>
      </c>
      <c r="G1341">
        <v>2022.8827000000001</v>
      </c>
      <c r="H1341">
        <v>179.90298999999999</v>
      </c>
      <c r="I1341">
        <v>2022.84042</v>
      </c>
      <c r="J1341">
        <v>54.138620000000003</v>
      </c>
      <c r="K1341">
        <v>2023.96443</v>
      </c>
      <c r="L1341">
        <v>93.701499999999996</v>
      </c>
      <c r="M1341">
        <v>2023.41292</v>
      </c>
      <c r="N1341">
        <v>181.02103</v>
      </c>
      <c r="O1341">
        <v>2024.62435</v>
      </c>
      <c r="P1341">
        <v>55.246110000000002</v>
      </c>
      <c r="Q1341">
        <v>2024.4921099999999</v>
      </c>
      <c r="R1341">
        <v>94.815740000000005</v>
      </c>
    </row>
    <row r="1342" spans="1:18" x14ac:dyDescent="0.35">
      <c r="A1342">
        <v>2023.9894300000001</v>
      </c>
      <c r="B1342">
        <v>182.76983999999999</v>
      </c>
      <c r="C1342">
        <v>2025.3435400000001</v>
      </c>
      <c r="D1342">
        <v>57.371879999999997</v>
      </c>
      <c r="E1342">
        <v>2024.963</v>
      </c>
      <c r="F1342">
        <v>96.787989999999994</v>
      </c>
      <c r="G1342">
        <v>2022.89282</v>
      </c>
      <c r="H1342">
        <v>179.81001000000001</v>
      </c>
      <c r="I1342">
        <v>2022.8482300000001</v>
      </c>
      <c r="J1342">
        <v>54.038409999999999</v>
      </c>
      <c r="K1342">
        <v>2023.97282</v>
      </c>
      <c r="L1342">
        <v>93.572630000000004</v>
      </c>
      <c r="M1342">
        <v>2023.4254699999999</v>
      </c>
      <c r="N1342">
        <v>180.93297000000001</v>
      </c>
      <c r="O1342">
        <v>2024.6331399999999</v>
      </c>
      <c r="P1342">
        <v>55.149540000000002</v>
      </c>
      <c r="Q1342">
        <v>2024.50009</v>
      </c>
      <c r="R1342">
        <v>94.6922</v>
      </c>
    </row>
    <row r="1343" spans="1:18" x14ac:dyDescent="0.35">
      <c r="A1343">
        <v>2024.0055199999999</v>
      </c>
      <c r="B1343">
        <v>182.69018</v>
      </c>
      <c r="C1343">
        <v>2025.3675000000001</v>
      </c>
      <c r="D1343">
        <v>57.288060000000002</v>
      </c>
      <c r="E1343">
        <v>2024.98488</v>
      </c>
      <c r="F1343">
        <v>96.676680000000005</v>
      </c>
      <c r="G1343">
        <v>2022.9029700000001</v>
      </c>
      <c r="H1343">
        <v>179.71702999999999</v>
      </c>
      <c r="I1343">
        <v>2022.8560399999999</v>
      </c>
      <c r="J1343">
        <v>53.938180000000003</v>
      </c>
      <c r="K1343">
        <v>2023.98118</v>
      </c>
      <c r="L1343">
        <v>93.443719999999999</v>
      </c>
      <c r="M1343">
        <v>2023.4380699999999</v>
      </c>
      <c r="N1343">
        <v>180.84492</v>
      </c>
      <c r="O1343">
        <v>2024.6418699999999</v>
      </c>
      <c r="P1343">
        <v>55.05294</v>
      </c>
      <c r="Q1343">
        <v>2024.50801</v>
      </c>
      <c r="R1343">
        <v>94.568619999999996</v>
      </c>
    </row>
    <row r="1344" spans="1:18" x14ac:dyDescent="0.35">
      <c r="A1344">
        <v>2024.0216600000001</v>
      </c>
      <c r="B1344">
        <v>182.61053999999999</v>
      </c>
      <c r="C1344">
        <v>2025.3915300000001</v>
      </c>
      <c r="D1344">
        <v>57.204259999999998</v>
      </c>
      <c r="E1344">
        <v>2025.00684</v>
      </c>
      <c r="F1344">
        <v>96.565389999999994</v>
      </c>
      <c r="G1344">
        <v>2022.91317</v>
      </c>
      <c r="H1344">
        <v>179.62404000000001</v>
      </c>
      <c r="I1344">
        <v>2022.8638699999999</v>
      </c>
      <c r="J1344">
        <v>53.83793</v>
      </c>
      <c r="K1344">
        <v>2023.9895200000001</v>
      </c>
      <c r="L1344">
        <v>93.314750000000004</v>
      </c>
      <c r="M1344">
        <v>2023.4507100000001</v>
      </c>
      <c r="N1344">
        <v>180.75688</v>
      </c>
      <c r="O1344">
        <v>2024.65056</v>
      </c>
      <c r="P1344">
        <v>54.956319999999998</v>
      </c>
      <c r="Q1344">
        <v>2024.5158799999999</v>
      </c>
      <c r="R1344">
        <v>94.445009999999996</v>
      </c>
    </row>
    <row r="1345" spans="1:18" x14ac:dyDescent="0.35">
      <c r="A1345">
        <v>2024.0378499999999</v>
      </c>
      <c r="B1345">
        <v>182.53092000000001</v>
      </c>
      <c r="C1345">
        <v>2025.4156499999999</v>
      </c>
      <c r="D1345">
        <v>57.120489999999997</v>
      </c>
      <c r="E1345">
        <v>2025.0288800000001</v>
      </c>
      <c r="F1345">
        <v>96.454120000000003</v>
      </c>
      <c r="G1345">
        <v>2022.9233999999999</v>
      </c>
      <c r="H1345">
        <v>179.53103999999999</v>
      </c>
      <c r="I1345">
        <v>2022.8717099999999</v>
      </c>
      <c r="J1345">
        <v>53.737650000000002</v>
      </c>
      <c r="K1345">
        <v>2023.99783</v>
      </c>
      <c r="L1345">
        <v>93.185749999999999</v>
      </c>
      <c r="M1345">
        <v>2023.4633899999999</v>
      </c>
      <c r="N1345">
        <v>180.66883000000001</v>
      </c>
      <c r="O1345">
        <v>2024.65921</v>
      </c>
      <c r="P1345">
        <v>54.859670000000001</v>
      </c>
      <c r="Q1345">
        <v>2024.5237</v>
      </c>
      <c r="R1345">
        <v>94.321370000000002</v>
      </c>
    </row>
    <row r="1346" spans="1:18" x14ac:dyDescent="0.35">
      <c r="A1346">
        <v>2024.05411</v>
      </c>
      <c r="B1346">
        <v>182.45133000000001</v>
      </c>
      <c r="C1346">
        <v>2025.43985</v>
      </c>
      <c r="D1346">
        <v>57.036729999999999</v>
      </c>
      <c r="E1346">
        <v>2025.0510099999999</v>
      </c>
      <c r="F1346">
        <v>96.342860000000002</v>
      </c>
      <c r="G1346">
        <v>2022.9336599999999</v>
      </c>
      <c r="H1346">
        <v>179.43804</v>
      </c>
      <c r="I1346">
        <v>2022.8795600000001</v>
      </c>
      <c r="J1346">
        <v>53.637360000000001</v>
      </c>
      <c r="K1346">
        <v>2024.00611</v>
      </c>
      <c r="L1346">
        <v>93.056690000000003</v>
      </c>
      <c r="M1346">
        <v>2023.4761100000001</v>
      </c>
      <c r="N1346">
        <v>180.58079000000001</v>
      </c>
      <c r="O1346">
        <v>2024.6677999999999</v>
      </c>
      <c r="P1346">
        <v>54.762990000000002</v>
      </c>
      <c r="Q1346">
        <v>2024.5314599999999</v>
      </c>
      <c r="R1346">
        <v>94.197699999999998</v>
      </c>
    </row>
    <row r="1347" spans="1:18" x14ac:dyDescent="0.35">
      <c r="A1347">
        <v>2024.07042</v>
      </c>
      <c r="B1347">
        <v>182.37175999999999</v>
      </c>
      <c r="C1347">
        <v>2025.4641200000001</v>
      </c>
      <c r="D1347">
        <v>56.953000000000003</v>
      </c>
      <c r="E1347">
        <v>2025.07321</v>
      </c>
      <c r="F1347">
        <v>96.231629999999996</v>
      </c>
      <c r="G1347">
        <v>2022.9439600000001</v>
      </c>
      <c r="H1347">
        <v>179.34503000000001</v>
      </c>
      <c r="I1347">
        <v>2022.88742</v>
      </c>
      <c r="J1347">
        <v>53.537039999999998</v>
      </c>
      <c r="K1347">
        <v>2024.0143700000001</v>
      </c>
      <c r="L1347">
        <v>92.927589999999995</v>
      </c>
      <c r="M1347">
        <v>2023.4888800000001</v>
      </c>
      <c r="N1347">
        <v>180.49276</v>
      </c>
      <c r="O1347">
        <v>2024.67634</v>
      </c>
      <c r="P1347">
        <v>54.666289999999996</v>
      </c>
      <c r="Q1347">
        <v>2024.53918</v>
      </c>
      <c r="R1347">
        <v>94.073989999999995</v>
      </c>
    </row>
    <row r="1348" spans="1:18" x14ac:dyDescent="0.35">
      <c r="A1348">
        <v>2024.0867900000001</v>
      </c>
      <c r="B1348">
        <v>182.29221000000001</v>
      </c>
      <c r="C1348">
        <v>2025.48848</v>
      </c>
      <c r="D1348">
        <v>56.869289999999999</v>
      </c>
      <c r="E1348">
        <v>2025.0954999999999</v>
      </c>
      <c r="F1348">
        <v>96.120410000000007</v>
      </c>
      <c r="G1348">
        <v>2022.9543000000001</v>
      </c>
      <c r="H1348">
        <v>179.25201000000001</v>
      </c>
      <c r="I1348">
        <v>2022.8952999999999</v>
      </c>
      <c r="J1348">
        <v>53.436700000000002</v>
      </c>
      <c r="K1348">
        <v>2024.0226</v>
      </c>
      <c r="L1348">
        <v>92.798439999999999</v>
      </c>
      <c r="M1348">
        <v>2023.5016800000001</v>
      </c>
      <c r="N1348">
        <v>180.40472</v>
      </c>
      <c r="O1348">
        <v>2024.6848399999999</v>
      </c>
      <c r="P1348">
        <v>54.569560000000003</v>
      </c>
      <c r="Q1348">
        <v>2024.54684</v>
      </c>
      <c r="R1348">
        <v>93.95026</v>
      </c>
    </row>
    <row r="1349" spans="1:18" x14ac:dyDescent="0.35">
      <c r="A1349">
        <v>2024.10322</v>
      </c>
      <c r="B1349">
        <v>182.21269000000001</v>
      </c>
      <c r="C1349">
        <v>2025.5129199999999</v>
      </c>
      <c r="D1349">
        <v>56.785609999999998</v>
      </c>
      <c r="E1349">
        <v>2025.1178600000001</v>
      </c>
      <c r="F1349">
        <v>96.009209999999996</v>
      </c>
      <c r="G1349">
        <v>2022.9646700000001</v>
      </c>
      <c r="H1349">
        <v>179.15898999999999</v>
      </c>
      <c r="I1349">
        <v>2022.90318</v>
      </c>
      <c r="J1349">
        <v>53.33634</v>
      </c>
      <c r="K1349">
        <v>2024.0308</v>
      </c>
      <c r="L1349">
        <v>92.669240000000002</v>
      </c>
      <c r="M1349">
        <v>2023.5145299999999</v>
      </c>
      <c r="N1349">
        <v>180.3167</v>
      </c>
      <c r="O1349">
        <v>2024.6932899999999</v>
      </c>
      <c r="P1349">
        <v>54.472810000000003</v>
      </c>
      <c r="Q1349">
        <v>2024.5544500000001</v>
      </c>
      <c r="R1349">
        <v>93.826480000000004</v>
      </c>
    </row>
    <row r="1350" spans="1:18" x14ac:dyDescent="0.35">
      <c r="A1350">
        <v>2024.1197099999999</v>
      </c>
      <c r="B1350">
        <v>182.13319000000001</v>
      </c>
      <c r="C1350">
        <v>2025.5374300000001</v>
      </c>
      <c r="D1350">
        <v>56.70194</v>
      </c>
      <c r="E1350">
        <v>2025.14031</v>
      </c>
      <c r="F1350">
        <v>95.898030000000006</v>
      </c>
      <c r="G1350">
        <v>2022.9750799999999</v>
      </c>
      <c r="H1350">
        <v>179.06596999999999</v>
      </c>
      <c r="I1350">
        <v>2022.9110800000001</v>
      </c>
      <c r="J1350">
        <v>53.235959999999999</v>
      </c>
      <c r="K1350">
        <v>2024.03898</v>
      </c>
      <c r="L1350">
        <v>92.54</v>
      </c>
      <c r="M1350">
        <v>2023.5274199999999</v>
      </c>
      <c r="N1350">
        <v>180.22866999999999</v>
      </c>
      <c r="O1350">
        <v>2024.7016900000001</v>
      </c>
      <c r="P1350">
        <v>54.37603</v>
      </c>
      <c r="Q1350">
        <v>2024.5619999999999</v>
      </c>
      <c r="R1350">
        <v>93.702680000000001</v>
      </c>
    </row>
    <row r="1351" spans="1:18" x14ac:dyDescent="0.35">
      <c r="A1351">
        <v>2024.13625</v>
      </c>
      <c r="B1351">
        <v>182.05371</v>
      </c>
      <c r="C1351">
        <v>2025.56203</v>
      </c>
      <c r="D1351">
        <v>56.618290000000002</v>
      </c>
      <c r="E1351">
        <v>2025.16284</v>
      </c>
      <c r="F1351">
        <v>95.786869999999993</v>
      </c>
      <c r="G1351">
        <v>2022.9855299999999</v>
      </c>
      <c r="H1351">
        <v>178.97293999999999</v>
      </c>
      <c r="I1351">
        <v>2022.9190000000001</v>
      </c>
      <c r="J1351">
        <v>53.135550000000002</v>
      </c>
      <c r="K1351">
        <v>2024.0471299999999</v>
      </c>
      <c r="L1351">
        <v>92.410709999999995</v>
      </c>
      <c r="M1351">
        <v>2023.54036</v>
      </c>
      <c r="N1351">
        <v>180.14064999999999</v>
      </c>
      <c r="O1351">
        <v>2024.7100399999999</v>
      </c>
      <c r="P1351">
        <v>54.279220000000002</v>
      </c>
      <c r="Q1351">
        <v>2024.56951</v>
      </c>
      <c r="R1351">
        <v>93.57884</v>
      </c>
    </row>
    <row r="1352" spans="1:18" x14ac:dyDescent="0.35">
      <c r="A1352">
        <v>2024.1528499999999</v>
      </c>
      <c r="B1352">
        <v>181.97425000000001</v>
      </c>
      <c r="C1352">
        <v>2025.5867000000001</v>
      </c>
      <c r="D1352">
        <v>56.534669999999998</v>
      </c>
      <c r="E1352">
        <v>2025.1854499999999</v>
      </c>
      <c r="F1352">
        <v>95.675719999999998</v>
      </c>
      <c r="G1352">
        <v>2022.9960100000001</v>
      </c>
      <c r="H1352">
        <v>178.87989999999999</v>
      </c>
      <c r="I1352">
        <v>2022.9269200000001</v>
      </c>
      <c r="J1352">
        <v>53.035130000000002</v>
      </c>
      <c r="K1352">
        <v>2024.0552600000001</v>
      </c>
      <c r="L1352">
        <v>92.281369999999995</v>
      </c>
      <c r="M1352">
        <v>2023.55333</v>
      </c>
      <c r="N1352">
        <v>180.05262999999999</v>
      </c>
      <c r="O1352">
        <v>2024.7183399999999</v>
      </c>
      <c r="P1352">
        <v>54.182389999999998</v>
      </c>
      <c r="Q1352">
        <v>2024.5769600000001</v>
      </c>
      <c r="R1352">
        <v>93.454970000000003</v>
      </c>
    </row>
    <row r="1353" spans="1:18" x14ac:dyDescent="0.35">
      <c r="A1353">
        <v>2024.1695199999999</v>
      </c>
      <c r="B1353">
        <v>181.89482000000001</v>
      </c>
      <c r="C1353">
        <v>2025.6114600000001</v>
      </c>
      <c r="D1353">
        <v>56.451070000000001</v>
      </c>
      <c r="E1353">
        <v>2025.20813</v>
      </c>
      <c r="F1353">
        <v>95.564599999999999</v>
      </c>
      <c r="G1353">
        <v>2023.0065300000001</v>
      </c>
      <c r="H1353">
        <v>178.78684999999999</v>
      </c>
      <c r="I1353">
        <v>2022.9348600000001</v>
      </c>
      <c r="J1353">
        <v>52.93468</v>
      </c>
      <c r="K1353">
        <v>2024.0633499999999</v>
      </c>
      <c r="L1353">
        <v>92.151989999999998</v>
      </c>
      <c r="M1353">
        <v>2023.5663500000001</v>
      </c>
      <c r="N1353">
        <v>179.96462</v>
      </c>
      <c r="O1353">
        <v>2024.72659</v>
      </c>
      <c r="P1353">
        <v>54.085529999999999</v>
      </c>
      <c r="Q1353">
        <v>2024.5843500000001</v>
      </c>
      <c r="R1353">
        <v>93.331069999999997</v>
      </c>
    </row>
    <row r="1354" spans="1:18" x14ac:dyDescent="0.35">
      <c r="A1354">
        <v>2024.18624</v>
      </c>
      <c r="B1354">
        <v>181.81541000000001</v>
      </c>
      <c r="C1354">
        <v>2025.6362899999999</v>
      </c>
      <c r="D1354">
        <v>56.36748</v>
      </c>
      <c r="E1354">
        <v>2025.2309</v>
      </c>
      <c r="F1354">
        <v>95.453479999999999</v>
      </c>
      <c r="G1354">
        <v>2023.0170900000001</v>
      </c>
      <c r="H1354">
        <v>178.69381000000001</v>
      </c>
      <c r="I1354">
        <v>2022.94281</v>
      </c>
      <c r="J1354">
        <v>52.834209999999999</v>
      </c>
      <c r="K1354">
        <v>2024.07142</v>
      </c>
      <c r="L1354">
        <v>92.022559999999999</v>
      </c>
      <c r="M1354">
        <v>2023.5794100000001</v>
      </c>
      <c r="N1354">
        <v>179.87661</v>
      </c>
      <c r="O1354">
        <v>2024.73479</v>
      </c>
      <c r="P1354">
        <v>53.988639999999997</v>
      </c>
      <c r="Q1354">
        <v>2024.5916999999999</v>
      </c>
      <c r="R1354">
        <v>93.207130000000006</v>
      </c>
    </row>
    <row r="1355" spans="1:18" x14ac:dyDescent="0.35">
      <c r="A1355">
        <v>2024.2030199999999</v>
      </c>
      <c r="B1355">
        <v>181.73603</v>
      </c>
      <c r="C1355">
        <v>2025.6612</v>
      </c>
      <c r="D1355">
        <v>56.283920000000002</v>
      </c>
      <c r="E1355">
        <v>2025.2537400000001</v>
      </c>
      <c r="F1355">
        <v>95.342389999999995</v>
      </c>
      <c r="G1355">
        <v>2023.0276899999999</v>
      </c>
      <c r="H1355">
        <v>178.60075000000001</v>
      </c>
      <c r="I1355">
        <v>2022.9507699999999</v>
      </c>
      <c r="J1355">
        <v>52.733710000000002</v>
      </c>
      <c r="K1355">
        <v>2024.0794599999999</v>
      </c>
      <c r="L1355">
        <v>91.893079999999998</v>
      </c>
      <c r="M1355">
        <v>2023.5925099999999</v>
      </c>
      <c r="N1355">
        <v>179.78861000000001</v>
      </c>
      <c r="O1355">
        <v>2024.7429400000001</v>
      </c>
      <c r="P1355">
        <v>53.891730000000003</v>
      </c>
      <c r="Q1355">
        <v>2024.59898</v>
      </c>
      <c r="R1355">
        <v>93.083160000000007</v>
      </c>
    </row>
    <row r="1356" spans="1:18" x14ac:dyDescent="0.35">
      <c r="A1356">
        <v>2024.2198599999999</v>
      </c>
      <c r="B1356">
        <v>181.65665999999999</v>
      </c>
      <c r="C1356">
        <v>2025.6861899999999</v>
      </c>
      <c r="D1356">
        <v>56.200380000000003</v>
      </c>
      <c r="E1356">
        <v>2025.27667</v>
      </c>
      <c r="F1356">
        <v>95.231309999999993</v>
      </c>
      <c r="G1356">
        <v>2023.0383200000001</v>
      </c>
      <c r="H1356">
        <v>178.50769</v>
      </c>
      <c r="I1356">
        <v>2022.95875</v>
      </c>
      <c r="J1356">
        <v>52.633189999999999</v>
      </c>
      <c r="K1356">
        <v>2024.0874799999999</v>
      </c>
      <c r="L1356">
        <v>91.763549999999995</v>
      </c>
      <c r="M1356">
        <v>2023.6056599999999</v>
      </c>
      <c r="N1356">
        <v>179.70060000000001</v>
      </c>
      <c r="O1356">
        <v>2024.7510400000001</v>
      </c>
      <c r="P1356">
        <v>53.794789999999999</v>
      </c>
      <c r="Q1356">
        <v>2024.6062199999999</v>
      </c>
      <c r="R1356">
        <v>92.959159999999997</v>
      </c>
    </row>
    <row r="1357" spans="1:18" x14ac:dyDescent="0.35">
      <c r="A1357">
        <v>2024.23676</v>
      </c>
      <c r="B1357">
        <v>181.57732999999999</v>
      </c>
      <c r="C1357">
        <v>2025.7112500000001</v>
      </c>
      <c r="D1357">
        <v>56.116860000000003</v>
      </c>
      <c r="E1357">
        <v>2025.2996700000001</v>
      </c>
      <c r="F1357">
        <v>95.120249999999999</v>
      </c>
      <c r="G1357">
        <v>2023.04899</v>
      </c>
      <c r="H1357">
        <v>178.41462000000001</v>
      </c>
      <c r="I1357">
        <v>2022.9667400000001</v>
      </c>
      <c r="J1357">
        <v>52.532649999999997</v>
      </c>
      <c r="K1357">
        <v>2024.09547</v>
      </c>
      <c r="L1357">
        <v>91.633970000000005</v>
      </c>
      <c r="M1357">
        <v>2023.6188500000001</v>
      </c>
      <c r="N1357">
        <v>179.61260999999999</v>
      </c>
      <c r="O1357">
        <v>2024.75909</v>
      </c>
      <c r="P1357">
        <v>53.69782</v>
      </c>
      <c r="Q1357">
        <v>2024.6134</v>
      </c>
      <c r="R1357">
        <v>92.835120000000003</v>
      </c>
    </row>
    <row r="1358" spans="1:18" x14ac:dyDescent="0.35">
      <c r="A1358">
        <v>2024.2537199999999</v>
      </c>
      <c r="B1358">
        <v>181.49800999999999</v>
      </c>
      <c r="C1358">
        <v>2025.7364</v>
      </c>
      <c r="D1358">
        <v>56.033349999999999</v>
      </c>
      <c r="E1358">
        <v>2025.32275</v>
      </c>
      <c r="F1358">
        <v>95.009209999999996</v>
      </c>
      <c r="G1358">
        <v>2023.0597</v>
      </c>
      <c r="H1358">
        <v>178.32155</v>
      </c>
      <c r="I1358">
        <v>2022.9747400000001</v>
      </c>
      <c r="J1358">
        <v>52.432090000000002</v>
      </c>
      <c r="K1358">
        <v>2024.1034299999999</v>
      </c>
      <c r="L1358">
        <v>91.504339999999999</v>
      </c>
      <c r="M1358">
        <v>2023.6320800000001</v>
      </c>
      <c r="N1358">
        <v>179.52461</v>
      </c>
      <c r="O1358">
        <v>2024.7670900000001</v>
      </c>
      <c r="P1358">
        <v>53.600819999999999</v>
      </c>
      <c r="Q1358">
        <v>2024.6205299999999</v>
      </c>
      <c r="R1358">
        <v>92.71105</v>
      </c>
    </row>
    <row r="1359" spans="1:18" x14ac:dyDescent="0.35">
      <c r="A1359">
        <v>2024.2707399999999</v>
      </c>
      <c r="B1359">
        <v>181.41872000000001</v>
      </c>
      <c r="C1359">
        <v>2025.76162</v>
      </c>
      <c r="D1359">
        <v>55.949869999999997</v>
      </c>
      <c r="E1359">
        <v>2025.34591</v>
      </c>
      <c r="F1359">
        <v>94.898179999999996</v>
      </c>
      <c r="G1359">
        <v>2023.07044</v>
      </c>
      <c r="H1359">
        <v>178.22846999999999</v>
      </c>
      <c r="I1359">
        <v>2022.9827499999999</v>
      </c>
      <c r="J1359">
        <v>52.331499999999998</v>
      </c>
      <c r="K1359">
        <v>2024.1113600000001</v>
      </c>
      <c r="L1359">
        <v>91.374669999999995</v>
      </c>
      <c r="M1359">
        <v>2023.64536</v>
      </c>
      <c r="N1359">
        <v>179.43662</v>
      </c>
      <c r="O1359">
        <v>2024.77504</v>
      </c>
      <c r="P1359">
        <v>53.503799999999998</v>
      </c>
      <c r="Q1359">
        <v>2024.6276</v>
      </c>
      <c r="R1359">
        <v>92.586950000000002</v>
      </c>
    </row>
    <row r="1360" spans="1:18" x14ac:dyDescent="0.35">
      <c r="A1360">
        <v>2024.28781</v>
      </c>
      <c r="B1360">
        <v>181.33945</v>
      </c>
      <c r="C1360">
        <v>2025.78691</v>
      </c>
      <c r="D1360">
        <v>55.866410000000002</v>
      </c>
      <c r="E1360">
        <v>2025.36915</v>
      </c>
      <c r="F1360">
        <v>94.787170000000003</v>
      </c>
      <c r="G1360">
        <v>2023.08122</v>
      </c>
      <c r="H1360">
        <v>178.13539</v>
      </c>
      <c r="I1360">
        <v>2022.9907800000001</v>
      </c>
      <c r="J1360">
        <v>52.230890000000002</v>
      </c>
      <c r="K1360">
        <v>2024.1192699999999</v>
      </c>
      <c r="L1360">
        <v>91.244950000000003</v>
      </c>
      <c r="M1360">
        <v>2023.65868</v>
      </c>
      <c r="N1360">
        <v>179.34863999999999</v>
      </c>
      <c r="O1360">
        <v>2024.7829400000001</v>
      </c>
      <c r="P1360">
        <v>53.406750000000002</v>
      </c>
      <c r="Q1360">
        <v>2024.63462</v>
      </c>
      <c r="R1360">
        <v>92.462810000000005</v>
      </c>
    </row>
    <row r="1361" spans="1:18" x14ac:dyDescent="0.35">
      <c r="A1361">
        <v>2024.3049599999999</v>
      </c>
      <c r="B1361">
        <v>181.26021</v>
      </c>
      <c r="C1361">
        <v>2025.8122900000001</v>
      </c>
      <c r="D1361">
        <v>55.782969999999999</v>
      </c>
      <c r="E1361">
        <v>2025.39246</v>
      </c>
      <c r="F1361">
        <v>94.676169999999999</v>
      </c>
      <c r="G1361">
        <v>2023.09205</v>
      </c>
      <c r="H1361">
        <v>178.04229000000001</v>
      </c>
      <c r="I1361">
        <v>2022.99882</v>
      </c>
      <c r="J1361">
        <v>52.13026</v>
      </c>
      <c r="K1361">
        <v>2024.1271400000001</v>
      </c>
      <c r="L1361">
        <v>91.115170000000006</v>
      </c>
      <c r="M1361">
        <v>2023.6720499999999</v>
      </c>
      <c r="N1361">
        <v>179.26066</v>
      </c>
      <c r="O1361">
        <v>2024.79078</v>
      </c>
      <c r="P1361">
        <v>53.309669999999997</v>
      </c>
      <c r="Q1361">
        <v>2024.64158</v>
      </c>
      <c r="R1361">
        <v>92.338629999999995</v>
      </c>
    </row>
    <row r="1362" spans="1:18" x14ac:dyDescent="0.35">
      <c r="A1362">
        <v>2024.3221599999999</v>
      </c>
      <c r="B1362">
        <v>181.18099000000001</v>
      </c>
      <c r="C1362">
        <v>2025.8377399999999</v>
      </c>
      <c r="D1362">
        <v>55.699550000000002</v>
      </c>
      <c r="E1362">
        <v>2025.4158500000001</v>
      </c>
      <c r="F1362">
        <v>94.565190000000001</v>
      </c>
      <c r="G1362">
        <v>2023.1029100000001</v>
      </c>
      <c r="H1362">
        <v>177.94919999999999</v>
      </c>
      <c r="I1362">
        <v>2023.0068699999999</v>
      </c>
      <c r="J1362">
        <v>52.029609999999998</v>
      </c>
      <c r="K1362">
        <v>2024.13499</v>
      </c>
      <c r="L1362">
        <v>90.985349999999997</v>
      </c>
      <c r="M1362">
        <v>2023.6854499999999</v>
      </c>
      <c r="N1362">
        <v>179.17268000000001</v>
      </c>
      <c r="O1362">
        <v>2024.7985799999999</v>
      </c>
      <c r="P1362">
        <v>53.212560000000003</v>
      </c>
      <c r="Q1362">
        <v>2024.64849</v>
      </c>
      <c r="R1362">
        <v>92.214429999999993</v>
      </c>
    </row>
    <row r="1363" spans="1:18" x14ac:dyDescent="0.35">
      <c r="A1363">
        <v>2024.33942</v>
      </c>
      <c r="B1363">
        <v>181.1018</v>
      </c>
      <c r="C1363">
        <v>2025.8632700000001</v>
      </c>
      <c r="D1363">
        <v>55.616140000000001</v>
      </c>
      <c r="E1363">
        <v>2025.43932</v>
      </c>
      <c r="F1363">
        <v>94.454220000000007</v>
      </c>
      <c r="G1363">
        <v>2023.1138000000001</v>
      </c>
      <c r="H1363">
        <v>177.8561</v>
      </c>
      <c r="I1363">
        <v>2023.01493</v>
      </c>
      <c r="J1363">
        <v>51.928930000000001</v>
      </c>
      <c r="K1363">
        <v>2024.14282</v>
      </c>
      <c r="L1363">
        <v>90.85548</v>
      </c>
      <c r="M1363">
        <v>2023.6989100000001</v>
      </c>
      <c r="N1363">
        <v>179.0847</v>
      </c>
      <c r="O1363">
        <v>2024.8063199999999</v>
      </c>
      <c r="P1363">
        <v>53.115430000000003</v>
      </c>
      <c r="Q1363">
        <v>2024.65534</v>
      </c>
      <c r="R1363">
        <v>92.090190000000007</v>
      </c>
    </row>
    <row r="1364" spans="1:18" x14ac:dyDescent="0.35">
      <c r="A1364">
        <v>2024.3567399999999</v>
      </c>
      <c r="B1364">
        <v>181.02262999999999</v>
      </c>
      <c r="C1364">
        <v>2025.88887</v>
      </c>
      <c r="D1364">
        <v>55.532760000000003</v>
      </c>
      <c r="E1364">
        <v>2025.4628600000001</v>
      </c>
      <c r="F1364">
        <v>94.343279999999993</v>
      </c>
      <c r="G1364">
        <v>2023.12474</v>
      </c>
      <c r="H1364">
        <v>177.76299</v>
      </c>
      <c r="I1364">
        <v>2023.0230100000001</v>
      </c>
      <c r="J1364">
        <v>51.828229999999998</v>
      </c>
      <c r="K1364">
        <v>2024.1506099999999</v>
      </c>
      <c r="L1364">
        <v>90.725560000000002</v>
      </c>
      <c r="M1364">
        <v>2023.7123999999999</v>
      </c>
      <c r="N1364">
        <v>178.99673000000001</v>
      </c>
      <c r="O1364">
        <v>2024.81402</v>
      </c>
      <c r="P1364">
        <v>53.018270000000001</v>
      </c>
      <c r="Q1364">
        <v>2024.6621399999999</v>
      </c>
      <c r="R1364">
        <v>91.965909999999994</v>
      </c>
    </row>
    <row r="1365" spans="1:18" x14ac:dyDescent="0.35">
      <c r="A1365">
        <v>2024.3741199999999</v>
      </c>
      <c r="B1365">
        <v>180.94347999999999</v>
      </c>
      <c r="C1365">
        <v>2025.91455</v>
      </c>
      <c r="D1365">
        <v>55.449399999999997</v>
      </c>
      <c r="E1365">
        <v>2025.48648</v>
      </c>
      <c r="F1365">
        <v>94.232339999999994</v>
      </c>
      <c r="G1365">
        <v>2023.13571</v>
      </c>
      <c r="H1365">
        <v>177.66987</v>
      </c>
      <c r="I1365">
        <v>2023.0310999999999</v>
      </c>
      <c r="J1365">
        <v>51.727499999999999</v>
      </c>
      <c r="K1365">
        <v>2024.1583700000001</v>
      </c>
      <c r="L1365">
        <v>90.595590000000001</v>
      </c>
      <c r="M1365">
        <v>2023.72595</v>
      </c>
      <c r="N1365">
        <v>178.90877</v>
      </c>
      <c r="O1365">
        <v>2024.8216600000001</v>
      </c>
      <c r="P1365">
        <v>52.921080000000003</v>
      </c>
      <c r="Q1365">
        <v>2024.6688799999999</v>
      </c>
      <c r="R1365">
        <v>91.8416</v>
      </c>
    </row>
    <row r="1366" spans="1:18" x14ac:dyDescent="0.35">
      <c r="A1366">
        <v>2024.39157</v>
      </c>
      <c r="B1366">
        <v>180.86436</v>
      </c>
      <c r="C1366">
        <v>2025.94031</v>
      </c>
      <c r="D1366">
        <v>55.366050000000001</v>
      </c>
      <c r="E1366">
        <v>2025.51018</v>
      </c>
      <c r="F1366">
        <v>94.121420000000001</v>
      </c>
      <c r="G1366">
        <v>2023.1467299999999</v>
      </c>
      <c r="H1366">
        <v>177.57675</v>
      </c>
      <c r="I1366">
        <v>2023.0392099999999</v>
      </c>
      <c r="J1366">
        <v>51.626750000000001</v>
      </c>
      <c r="K1366">
        <v>2024.1661099999999</v>
      </c>
      <c r="L1366">
        <v>90.46557</v>
      </c>
      <c r="M1366">
        <v>2023.7395300000001</v>
      </c>
      <c r="N1366">
        <v>178.82080999999999</v>
      </c>
      <c r="O1366">
        <v>2024.82925</v>
      </c>
      <c r="P1366">
        <v>52.823860000000003</v>
      </c>
      <c r="Q1366">
        <v>2024.6755700000001</v>
      </c>
      <c r="R1366">
        <v>91.717250000000007</v>
      </c>
    </row>
    <row r="1367" spans="1:18" x14ac:dyDescent="0.35">
      <c r="A1367">
        <v>2024.4090799999999</v>
      </c>
      <c r="B1367">
        <v>180.78525999999999</v>
      </c>
      <c r="C1367">
        <v>2025.96614</v>
      </c>
      <c r="D1367">
        <v>55.282730000000001</v>
      </c>
      <c r="E1367">
        <v>2025.53395</v>
      </c>
      <c r="F1367">
        <v>94.01052</v>
      </c>
      <c r="G1367">
        <v>2023.15778</v>
      </c>
      <c r="H1367">
        <v>177.48362</v>
      </c>
      <c r="I1367">
        <v>2023.0473300000001</v>
      </c>
      <c r="J1367">
        <v>51.525979999999997</v>
      </c>
      <c r="K1367">
        <v>2024.17382</v>
      </c>
      <c r="L1367">
        <v>90.335499999999996</v>
      </c>
      <c r="M1367">
        <v>2023.75316</v>
      </c>
      <c r="N1367">
        <v>178.73285000000001</v>
      </c>
      <c r="O1367">
        <v>2024.8367900000001</v>
      </c>
      <c r="P1367">
        <v>52.726610000000001</v>
      </c>
      <c r="Q1367">
        <v>2024.6822</v>
      </c>
      <c r="R1367">
        <v>91.592870000000005</v>
      </c>
    </row>
    <row r="1368" spans="1:18" x14ac:dyDescent="0.35">
      <c r="A1368">
        <v>2024.4266500000001</v>
      </c>
      <c r="B1368">
        <v>180.70618999999999</v>
      </c>
      <c r="C1368">
        <v>2025.9920400000001</v>
      </c>
      <c r="D1368">
        <v>55.199420000000003</v>
      </c>
      <c r="E1368">
        <v>2025.5578</v>
      </c>
      <c r="F1368">
        <v>93.899630000000002</v>
      </c>
      <c r="G1368">
        <v>2023.16887</v>
      </c>
      <c r="H1368">
        <v>177.39049</v>
      </c>
      <c r="I1368">
        <v>2023.05546</v>
      </c>
      <c r="J1368">
        <v>51.425190000000001</v>
      </c>
      <c r="K1368">
        <v>2024.1814999999999</v>
      </c>
      <c r="L1368">
        <v>90.205389999999994</v>
      </c>
      <c r="M1368">
        <v>2023.76684</v>
      </c>
      <c r="N1368">
        <v>178.64490000000001</v>
      </c>
      <c r="O1368">
        <v>2024.8442700000001</v>
      </c>
      <c r="P1368">
        <v>52.629339999999999</v>
      </c>
      <c r="Q1368">
        <v>2024.68878</v>
      </c>
      <c r="R1368">
        <v>91.468459999999993</v>
      </c>
    </row>
    <row r="1369" spans="1:18" x14ac:dyDescent="0.35">
      <c r="A1369">
        <v>2024.4442799999999</v>
      </c>
      <c r="B1369">
        <v>180.62714</v>
      </c>
      <c r="C1369">
        <v>2026.01803</v>
      </c>
      <c r="D1369">
        <v>55.116129999999998</v>
      </c>
      <c r="E1369">
        <v>2025.5817300000001</v>
      </c>
      <c r="F1369">
        <v>93.788759999999996</v>
      </c>
      <c r="G1369">
        <v>2023.18</v>
      </c>
      <c r="H1369">
        <v>177.29734999999999</v>
      </c>
      <c r="I1369">
        <v>2023.0636</v>
      </c>
      <c r="J1369">
        <v>51.324370000000002</v>
      </c>
      <c r="K1369">
        <v>2024.1891499999999</v>
      </c>
      <c r="L1369">
        <v>90.075220000000002</v>
      </c>
      <c r="M1369">
        <v>2023.7805599999999</v>
      </c>
      <c r="N1369">
        <v>178.55695</v>
      </c>
      <c r="O1369">
        <v>2024.8517099999999</v>
      </c>
      <c r="P1369">
        <v>52.532040000000002</v>
      </c>
      <c r="Q1369">
        <v>2024.6952900000001</v>
      </c>
      <c r="R1369">
        <v>91.343999999999994</v>
      </c>
    </row>
    <row r="1370" spans="1:18" x14ac:dyDescent="0.35">
      <c r="A1370">
        <v>2024.4619700000001</v>
      </c>
      <c r="B1370">
        <v>180.54812000000001</v>
      </c>
      <c r="C1370">
        <v>2026.0440799999999</v>
      </c>
      <c r="D1370">
        <v>55.032859999999999</v>
      </c>
      <c r="E1370">
        <v>2025.60573</v>
      </c>
      <c r="F1370">
        <v>93.677899999999994</v>
      </c>
      <c r="G1370">
        <v>2023.1911700000001</v>
      </c>
      <c r="H1370">
        <v>177.20419999999999</v>
      </c>
      <c r="I1370">
        <v>2023.07176</v>
      </c>
      <c r="J1370">
        <v>51.223529999999997</v>
      </c>
      <c r="K1370">
        <v>2024.19678</v>
      </c>
      <c r="L1370">
        <v>89.944999999999993</v>
      </c>
      <c r="M1370">
        <v>2023.7943299999999</v>
      </c>
      <c r="N1370">
        <v>178.46899999999999</v>
      </c>
      <c r="O1370">
        <v>2024.8590899999999</v>
      </c>
      <c r="P1370">
        <v>52.434710000000003</v>
      </c>
      <c r="Q1370">
        <v>2024.7017599999999</v>
      </c>
      <c r="R1370">
        <v>91.219520000000003</v>
      </c>
    </row>
    <row r="1371" spans="1:18" x14ac:dyDescent="0.35">
      <c r="A1371">
        <v>2024.47973</v>
      </c>
      <c r="B1371">
        <v>180.46912</v>
      </c>
      <c r="C1371">
        <v>2026.0702100000001</v>
      </c>
      <c r="D1371">
        <v>54.94961</v>
      </c>
      <c r="E1371">
        <v>2025.6297999999999</v>
      </c>
      <c r="F1371">
        <v>93.567059999999998</v>
      </c>
      <c r="G1371">
        <v>2023.20237</v>
      </c>
      <c r="H1371">
        <v>177.11105000000001</v>
      </c>
      <c r="I1371">
        <v>2023.0799300000001</v>
      </c>
      <c r="J1371">
        <v>51.122660000000003</v>
      </c>
      <c r="K1371">
        <v>2024.2043699999999</v>
      </c>
      <c r="L1371">
        <v>89.814719999999994</v>
      </c>
      <c r="M1371">
        <v>2023.8081400000001</v>
      </c>
      <c r="N1371">
        <v>178.38105999999999</v>
      </c>
      <c r="O1371">
        <v>2024.8664200000001</v>
      </c>
      <c r="P1371">
        <v>52.337350000000001</v>
      </c>
      <c r="Q1371">
        <v>2024.7081599999999</v>
      </c>
      <c r="R1371">
        <v>91.094999999999999</v>
      </c>
    </row>
    <row r="1372" spans="1:18" x14ac:dyDescent="0.35">
      <c r="A1372">
        <v>2024.49755</v>
      </c>
      <c r="B1372">
        <v>180.39014</v>
      </c>
      <c r="C1372">
        <v>2026.0964200000001</v>
      </c>
      <c r="D1372">
        <v>54.866379999999999</v>
      </c>
      <c r="E1372">
        <v>2025.6539499999999</v>
      </c>
      <c r="F1372">
        <v>93.456230000000005</v>
      </c>
      <c r="G1372">
        <v>2023.21362</v>
      </c>
      <c r="H1372">
        <v>177.01788999999999</v>
      </c>
      <c r="I1372">
        <v>2023.0881099999999</v>
      </c>
      <c r="J1372">
        <v>51.021769999999997</v>
      </c>
      <c r="K1372">
        <v>2024.2119399999999</v>
      </c>
      <c r="L1372">
        <v>89.684399999999997</v>
      </c>
      <c r="M1372">
        <v>2023.8219999999999</v>
      </c>
      <c r="N1372">
        <v>178.29311999999999</v>
      </c>
      <c r="O1372">
        <v>2024.8736899999999</v>
      </c>
      <c r="P1372">
        <v>52.239960000000004</v>
      </c>
      <c r="Q1372">
        <v>2024.71451</v>
      </c>
      <c r="R1372">
        <v>90.970439999999996</v>
      </c>
    </row>
    <row r="1373" spans="1:18" x14ac:dyDescent="0.35">
      <c r="A1373">
        <v>2024.5154299999999</v>
      </c>
      <c r="B1373">
        <v>180.31119000000001</v>
      </c>
      <c r="C1373">
        <v>2026.1226899999999</v>
      </c>
      <c r="D1373">
        <v>54.783160000000002</v>
      </c>
      <c r="E1373">
        <v>2025.6781699999999</v>
      </c>
      <c r="F1373">
        <v>93.345410000000001</v>
      </c>
      <c r="G1373">
        <v>2023.2249099999999</v>
      </c>
      <c r="H1373">
        <v>176.92473000000001</v>
      </c>
      <c r="I1373">
        <v>2023.0963099999999</v>
      </c>
      <c r="J1373">
        <v>50.920859999999998</v>
      </c>
      <c r="K1373">
        <v>2024.21948</v>
      </c>
      <c r="L1373">
        <v>89.554029999999997</v>
      </c>
      <c r="M1373">
        <v>2023.8359</v>
      </c>
      <c r="N1373">
        <v>178.20518999999999</v>
      </c>
      <c r="O1373">
        <v>2024.8809100000001</v>
      </c>
      <c r="P1373">
        <v>52.142539999999997</v>
      </c>
      <c r="Q1373">
        <v>2024.7208000000001</v>
      </c>
      <c r="R1373">
        <v>90.845849999999999</v>
      </c>
    </row>
    <row r="1374" spans="1:18" x14ac:dyDescent="0.35">
      <c r="A1374">
        <v>2024.5333700000001</v>
      </c>
      <c r="B1374">
        <v>180.23227</v>
      </c>
      <c r="C1374">
        <v>2026.14905</v>
      </c>
      <c r="D1374">
        <v>54.69997</v>
      </c>
      <c r="E1374">
        <v>2025.7024699999999</v>
      </c>
      <c r="F1374">
        <v>93.234610000000004</v>
      </c>
      <c r="G1374">
        <v>2023.23624</v>
      </c>
      <c r="H1374">
        <v>176.83156</v>
      </c>
      <c r="I1374">
        <v>2023.1045200000001</v>
      </c>
      <c r="J1374">
        <v>50.819920000000003</v>
      </c>
      <c r="K1374">
        <v>2024.2269799999999</v>
      </c>
      <c r="L1374">
        <v>89.423609999999996</v>
      </c>
      <c r="M1374">
        <v>2023.8498500000001</v>
      </c>
      <c r="N1374">
        <v>178.11725999999999</v>
      </c>
      <c r="O1374">
        <v>2024.8880799999999</v>
      </c>
      <c r="P1374">
        <v>52.045099999999998</v>
      </c>
      <c r="Q1374">
        <v>2024.72703</v>
      </c>
      <c r="R1374">
        <v>90.721220000000002</v>
      </c>
    </row>
    <row r="1375" spans="1:18" x14ac:dyDescent="0.35">
      <c r="A1375">
        <v>2024.5513800000001</v>
      </c>
      <c r="B1375">
        <v>180.15337</v>
      </c>
      <c r="C1375">
        <v>2026.1754699999999</v>
      </c>
      <c r="D1375">
        <v>54.616790000000002</v>
      </c>
      <c r="E1375">
        <v>2025.72684</v>
      </c>
      <c r="F1375">
        <v>93.123819999999995</v>
      </c>
      <c r="G1375">
        <v>2023.2475999999999</v>
      </c>
      <c r="H1375">
        <v>176.73838000000001</v>
      </c>
      <c r="I1375">
        <v>2023.11275</v>
      </c>
      <c r="J1375">
        <v>50.71895</v>
      </c>
      <c r="K1375">
        <v>2024.2344599999999</v>
      </c>
      <c r="L1375">
        <v>89.293130000000005</v>
      </c>
      <c r="M1375">
        <v>2023.86384</v>
      </c>
      <c r="N1375">
        <v>178.02933999999999</v>
      </c>
      <c r="O1375">
        <v>2024.8951999999999</v>
      </c>
      <c r="P1375">
        <v>51.947620000000001</v>
      </c>
      <c r="Q1375">
        <v>2024.7332100000001</v>
      </c>
      <c r="R1375">
        <v>90.596559999999997</v>
      </c>
    </row>
    <row r="1376" spans="1:18" x14ac:dyDescent="0.35">
      <c r="A1376">
        <v>2024.5694599999999</v>
      </c>
      <c r="B1376">
        <v>180.07449</v>
      </c>
      <c r="C1376">
        <v>2026.2019700000001</v>
      </c>
      <c r="D1376">
        <v>54.533630000000002</v>
      </c>
      <c r="E1376">
        <v>2025.75128</v>
      </c>
      <c r="F1376">
        <v>93.013050000000007</v>
      </c>
      <c r="G1376">
        <v>2023.25901</v>
      </c>
      <c r="H1376">
        <v>176.64519999999999</v>
      </c>
      <c r="I1376">
        <v>2023.1209799999999</v>
      </c>
      <c r="J1376">
        <v>50.61797</v>
      </c>
      <c r="K1376">
        <v>2024.24191</v>
      </c>
      <c r="L1376">
        <v>89.162599999999998</v>
      </c>
      <c r="M1376">
        <v>2023.87788</v>
      </c>
      <c r="N1376">
        <v>177.94140999999999</v>
      </c>
      <c r="O1376">
        <v>2024.9022600000001</v>
      </c>
      <c r="P1376">
        <v>51.850119999999997</v>
      </c>
      <c r="Q1376">
        <v>2024.7393300000001</v>
      </c>
      <c r="R1376">
        <v>90.471860000000007</v>
      </c>
    </row>
    <row r="1377" spans="1:18" x14ac:dyDescent="0.35">
      <c r="A1377">
        <v>2024.5875900000001</v>
      </c>
      <c r="B1377">
        <v>179.99565000000001</v>
      </c>
      <c r="C1377">
        <v>2026.2285400000001</v>
      </c>
      <c r="D1377">
        <v>54.450490000000002</v>
      </c>
      <c r="E1377">
        <v>2025.7757999999999</v>
      </c>
      <c r="F1377">
        <v>92.902280000000005</v>
      </c>
      <c r="G1377">
        <v>2023.27045</v>
      </c>
      <c r="H1377">
        <v>176.55201</v>
      </c>
      <c r="I1377">
        <v>2023.12924</v>
      </c>
      <c r="J1377">
        <v>50.516959999999997</v>
      </c>
      <c r="K1377">
        <v>2024.2493400000001</v>
      </c>
      <c r="L1377">
        <v>89.032030000000006</v>
      </c>
      <c r="M1377">
        <v>2023.8919699999999</v>
      </c>
      <c r="N1377">
        <v>177.8535</v>
      </c>
      <c r="O1377">
        <v>2024.9092700000001</v>
      </c>
      <c r="P1377">
        <v>51.752589999999998</v>
      </c>
      <c r="Q1377">
        <v>2024.74539</v>
      </c>
      <c r="R1377">
        <v>90.347120000000004</v>
      </c>
    </row>
    <row r="1378" spans="1:18" x14ac:dyDescent="0.35">
      <c r="A1378">
        <v>2024.6057900000001</v>
      </c>
      <c r="B1378">
        <v>179.91682</v>
      </c>
      <c r="C1378">
        <v>2026.2551900000001</v>
      </c>
      <c r="D1378">
        <v>54.367359999999998</v>
      </c>
      <c r="E1378">
        <v>2025.8003799999999</v>
      </c>
      <c r="F1378">
        <v>92.791539999999998</v>
      </c>
      <c r="G1378">
        <v>2023.2819400000001</v>
      </c>
      <c r="H1378">
        <v>176.45881</v>
      </c>
      <c r="I1378">
        <v>2023.1375</v>
      </c>
      <c r="J1378">
        <v>50.41592</v>
      </c>
      <c r="K1378">
        <v>2024.2567300000001</v>
      </c>
      <c r="L1378">
        <v>88.901399999999995</v>
      </c>
      <c r="M1378">
        <v>2023.9060999999999</v>
      </c>
      <c r="N1378">
        <v>177.76559</v>
      </c>
      <c r="O1378">
        <v>2024.9162200000001</v>
      </c>
      <c r="P1378">
        <v>51.655029999999996</v>
      </c>
      <c r="Q1378">
        <v>2024.7513899999999</v>
      </c>
      <c r="R1378">
        <v>90.222350000000006</v>
      </c>
    </row>
    <row r="1379" spans="1:18" x14ac:dyDescent="0.35">
      <c r="A1379">
        <v>2024.6240499999999</v>
      </c>
      <c r="B1379">
        <v>179.83802</v>
      </c>
      <c r="C1379">
        <v>2026.2819</v>
      </c>
      <c r="D1379">
        <v>54.28425</v>
      </c>
      <c r="E1379">
        <v>2025.8250499999999</v>
      </c>
      <c r="F1379">
        <v>92.680800000000005</v>
      </c>
      <c r="G1379">
        <v>2023.2934700000001</v>
      </c>
      <c r="H1379">
        <v>176.36561</v>
      </c>
      <c r="I1379">
        <v>2023.1457800000001</v>
      </c>
      <c r="J1379">
        <v>50.314860000000003</v>
      </c>
      <c r="K1379">
        <v>2024.2640899999999</v>
      </c>
      <c r="L1379">
        <v>88.770709999999994</v>
      </c>
      <c r="M1379">
        <v>2023.92028</v>
      </c>
      <c r="N1379">
        <v>177.67768000000001</v>
      </c>
      <c r="O1379">
        <v>2024.9231199999999</v>
      </c>
      <c r="P1379">
        <v>51.55744</v>
      </c>
      <c r="Q1379">
        <v>2024.7573400000001</v>
      </c>
      <c r="R1379">
        <v>90.097539999999995</v>
      </c>
    </row>
    <row r="1380" spans="1:18" x14ac:dyDescent="0.35">
      <c r="A1380">
        <v>2024.64238</v>
      </c>
      <c r="B1380">
        <v>179.75925000000001</v>
      </c>
      <c r="C1380">
        <v>2026.3086900000001</v>
      </c>
      <c r="D1380">
        <v>54.201160000000002</v>
      </c>
      <c r="E1380">
        <v>2025.84978</v>
      </c>
      <c r="F1380">
        <v>92.570080000000004</v>
      </c>
      <c r="G1380">
        <v>2023.30504</v>
      </c>
      <c r="H1380">
        <v>176.2724</v>
      </c>
      <c r="I1380">
        <v>2023.15407</v>
      </c>
      <c r="J1380">
        <v>50.21378</v>
      </c>
      <c r="K1380">
        <v>2024.27142</v>
      </c>
      <c r="L1380">
        <v>88.639979999999994</v>
      </c>
      <c r="M1380">
        <v>2023.93451</v>
      </c>
      <c r="N1380">
        <v>177.58976999999999</v>
      </c>
      <c r="O1380">
        <v>2024.9299699999999</v>
      </c>
      <c r="P1380">
        <v>51.459820000000001</v>
      </c>
      <c r="Q1380">
        <v>2024.76322</v>
      </c>
      <c r="R1380">
        <v>89.97269</v>
      </c>
    </row>
    <row r="1381" spans="1:18" x14ac:dyDescent="0.35">
      <c r="A1381">
        <v>2024.6607799999999</v>
      </c>
      <c r="B1381">
        <v>179.68049999999999</v>
      </c>
      <c r="C1381">
        <v>2026.33555</v>
      </c>
      <c r="D1381">
        <v>54.118090000000002</v>
      </c>
      <c r="E1381">
        <v>2025.8745899999999</v>
      </c>
      <c r="F1381">
        <v>92.459370000000007</v>
      </c>
      <c r="G1381">
        <v>2023.31664</v>
      </c>
      <c r="H1381">
        <v>176.17918</v>
      </c>
      <c r="I1381">
        <v>2023.16238</v>
      </c>
      <c r="J1381">
        <v>50.112670000000001</v>
      </c>
      <c r="K1381">
        <v>2024.27872</v>
      </c>
      <c r="L1381">
        <v>88.509190000000004</v>
      </c>
      <c r="M1381">
        <v>2023.9487799999999</v>
      </c>
      <c r="N1381">
        <v>177.50187</v>
      </c>
      <c r="O1381">
        <v>2024.93676</v>
      </c>
      <c r="P1381">
        <v>51.362169999999999</v>
      </c>
      <c r="Q1381">
        <v>2024.7690500000001</v>
      </c>
      <c r="R1381">
        <v>89.847809999999996</v>
      </c>
    </row>
    <row r="1382" spans="1:18" x14ac:dyDescent="0.35">
      <c r="A1382">
        <v>2024.67923</v>
      </c>
      <c r="B1382">
        <v>179.60177999999999</v>
      </c>
      <c r="C1382">
        <v>2026.36249</v>
      </c>
      <c r="D1382">
        <v>54.035029999999999</v>
      </c>
      <c r="E1382">
        <v>2025.8994700000001</v>
      </c>
      <c r="F1382">
        <v>92.348680000000002</v>
      </c>
      <c r="G1382">
        <v>2023.3282899999999</v>
      </c>
      <c r="H1382">
        <v>176.08596</v>
      </c>
      <c r="I1382">
        <v>2023.1706999999999</v>
      </c>
      <c r="J1382">
        <v>50.011539999999997</v>
      </c>
      <c r="K1382">
        <v>2024.2860000000001</v>
      </c>
      <c r="L1382">
        <v>88.378360000000001</v>
      </c>
      <c r="M1382">
        <v>2023.9630999999999</v>
      </c>
      <c r="N1382">
        <v>177.41398000000001</v>
      </c>
      <c r="O1382">
        <v>2024.9435000000001</v>
      </c>
      <c r="P1382">
        <v>51.264490000000002</v>
      </c>
      <c r="Q1382">
        <v>2024.7748200000001</v>
      </c>
      <c r="R1382">
        <v>89.722890000000007</v>
      </c>
    </row>
    <row r="1383" spans="1:18" x14ac:dyDescent="0.35">
      <c r="A1383">
        <v>2024.69776</v>
      </c>
      <c r="B1383">
        <v>179.52309</v>
      </c>
      <c r="C1383">
        <v>2026.38949</v>
      </c>
      <c r="D1383">
        <v>53.951990000000002</v>
      </c>
      <c r="E1383">
        <v>2025.9244200000001</v>
      </c>
      <c r="F1383">
        <v>92.237989999999996</v>
      </c>
      <c r="G1383">
        <v>2023.33998</v>
      </c>
      <c r="H1383">
        <v>175.99272999999999</v>
      </c>
      <c r="I1383">
        <v>2023.17903</v>
      </c>
      <c r="J1383">
        <v>49.910380000000004</v>
      </c>
      <c r="K1383">
        <v>2024.29324</v>
      </c>
      <c r="L1383">
        <v>88.247460000000004</v>
      </c>
      <c r="M1383">
        <v>2023.97747</v>
      </c>
      <c r="N1383">
        <v>177.32608999999999</v>
      </c>
      <c r="O1383">
        <v>2024.95018</v>
      </c>
      <c r="P1383">
        <v>51.166780000000003</v>
      </c>
      <c r="Q1383">
        <v>2024.78053</v>
      </c>
      <c r="R1383">
        <v>89.597939999999994</v>
      </c>
    </row>
    <row r="1384" spans="1:18" x14ac:dyDescent="0.35">
      <c r="A1384">
        <v>2024.7163399999999</v>
      </c>
      <c r="B1384">
        <v>179.44442000000001</v>
      </c>
      <c r="C1384">
        <v>2026.4165700000001</v>
      </c>
      <c r="D1384">
        <v>53.868969999999997</v>
      </c>
      <c r="E1384">
        <v>2025.9494400000001</v>
      </c>
      <c r="F1384">
        <v>92.127319999999997</v>
      </c>
      <c r="G1384">
        <v>2023.3517099999999</v>
      </c>
      <c r="H1384">
        <v>175.89949999999999</v>
      </c>
      <c r="I1384">
        <v>2023.1873800000001</v>
      </c>
      <c r="J1384">
        <v>49.809190000000001</v>
      </c>
      <c r="K1384">
        <v>2024.30045</v>
      </c>
      <c r="L1384">
        <v>88.116519999999994</v>
      </c>
      <c r="M1384">
        <v>2023.99189</v>
      </c>
      <c r="N1384">
        <v>177.23820000000001</v>
      </c>
      <c r="O1384">
        <v>2024.9568099999999</v>
      </c>
      <c r="P1384">
        <v>51.069040000000001</v>
      </c>
      <c r="Q1384">
        <v>2024.7861800000001</v>
      </c>
      <c r="R1384">
        <v>89.472949999999997</v>
      </c>
    </row>
    <row r="1385" spans="1:18" x14ac:dyDescent="0.35">
      <c r="A1385">
        <v>2024.7349999999999</v>
      </c>
      <c r="B1385">
        <v>179.36577</v>
      </c>
      <c r="C1385">
        <v>2026.44371</v>
      </c>
      <c r="D1385">
        <v>53.785960000000003</v>
      </c>
      <c r="E1385">
        <v>2025.97453</v>
      </c>
      <c r="F1385">
        <v>92.016670000000005</v>
      </c>
      <c r="G1385">
        <v>2023.36348</v>
      </c>
      <c r="H1385">
        <v>175.80626000000001</v>
      </c>
      <c r="I1385">
        <v>2023.1957399999999</v>
      </c>
      <c r="J1385">
        <v>49.707990000000002</v>
      </c>
      <c r="K1385">
        <v>2024.30764</v>
      </c>
      <c r="L1385">
        <v>87.985519999999994</v>
      </c>
      <c r="M1385">
        <v>2024.0063500000001</v>
      </c>
      <c r="N1385">
        <v>177.15031999999999</v>
      </c>
      <c r="O1385">
        <v>2024.9633799999999</v>
      </c>
      <c r="P1385">
        <v>50.97128</v>
      </c>
      <c r="Q1385">
        <v>2024.79177</v>
      </c>
      <c r="R1385">
        <v>89.347920000000002</v>
      </c>
    </row>
    <row r="1386" spans="1:18" x14ac:dyDescent="0.35">
      <c r="A1386">
        <v>2024.7537199999999</v>
      </c>
      <c r="B1386">
        <v>179.28715</v>
      </c>
      <c r="C1386">
        <v>2026.47093</v>
      </c>
      <c r="D1386">
        <v>53.702970000000001</v>
      </c>
      <c r="E1386">
        <v>2025.9996900000001</v>
      </c>
      <c r="F1386">
        <v>91.906019999999998</v>
      </c>
      <c r="G1386">
        <v>2023.3752999999999</v>
      </c>
      <c r="H1386">
        <v>175.71301</v>
      </c>
      <c r="I1386">
        <v>2023.2041200000001</v>
      </c>
      <c r="J1386">
        <v>49.606749999999998</v>
      </c>
      <c r="K1386">
        <v>2024.3147899999999</v>
      </c>
      <c r="L1386">
        <v>87.854470000000006</v>
      </c>
      <c r="M1386">
        <v>2024.0208600000001</v>
      </c>
      <c r="N1386">
        <v>177.06244000000001</v>
      </c>
      <c r="O1386">
        <v>2024.9699000000001</v>
      </c>
      <c r="P1386">
        <v>50.873480000000001</v>
      </c>
      <c r="Q1386">
        <v>2024.7973099999999</v>
      </c>
      <c r="R1386">
        <v>89.222849999999994</v>
      </c>
    </row>
    <row r="1387" spans="1:18" x14ac:dyDescent="0.35">
      <c r="A1387">
        <v>2024.7725</v>
      </c>
      <c r="B1387">
        <v>179.20856000000001</v>
      </c>
      <c r="C1387">
        <v>2026.4982199999999</v>
      </c>
      <c r="D1387">
        <v>53.62</v>
      </c>
      <c r="E1387">
        <v>2026.02493</v>
      </c>
      <c r="F1387">
        <v>91.795389999999998</v>
      </c>
      <c r="G1387">
        <v>2023.38715</v>
      </c>
      <c r="H1387">
        <v>175.61976000000001</v>
      </c>
      <c r="I1387">
        <v>2023.2125100000001</v>
      </c>
      <c r="J1387">
        <v>49.505499999999998</v>
      </c>
      <c r="K1387">
        <v>2024.3219200000001</v>
      </c>
      <c r="L1387">
        <v>87.723370000000003</v>
      </c>
      <c r="M1387">
        <v>2024.0354199999999</v>
      </c>
      <c r="N1387">
        <v>176.97457</v>
      </c>
      <c r="O1387">
        <v>2024.9763600000001</v>
      </c>
      <c r="P1387">
        <v>50.775649999999999</v>
      </c>
      <c r="Q1387">
        <v>2024.80278</v>
      </c>
      <c r="R1387">
        <v>89.097750000000005</v>
      </c>
    </row>
    <row r="1388" spans="1:18" x14ac:dyDescent="0.35">
      <c r="A1388">
        <v>2024.79135</v>
      </c>
      <c r="B1388">
        <v>179.13</v>
      </c>
      <c r="C1388">
        <v>2026.52558</v>
      </c>
      <c r="D1388">
        <v>53.537039999999998</v>
      </c>
      <c r="E1388">
        <v>2026.0502300000001</v>
      </c>
      <c r="F1388">
        <v>91.684759999999997</v>
      </c>
      <c r="G1388">
        <v>2023.39905</v>
      </c>
      <c r="H1388">
        <v>175.5265</v>
      </c>
      <c r="I1388">
        <v>2023.22091</v>
      </c>
      <c r="J1388">
        <v>49.404209999999999</v>
      </c>
      <c r="K1388">
        <v>2024.3290099999999</v>
      </c>
      <c r="L1388">
        <v>87.592209999999994</v>
      </c>
      <c r="M1388">
        <v>2024.0500199999999</v>
      </c>
      <c r="N1388">
        <v>176.88669999999999</v>
      </c>
      <c r="O1388">
        <v>2024.9827700000001</v>
      </c>
      <c r="P1388">
        <v>50.677790000000002</v>
      </c>
      <c r="Q1388">
        <v>2024.80819</v>
      </c>
      <c r="R1388">
        <v>88.972610000000003</v>
      </c>
    </row>
    <row r="1389" spans="1:18" x14ac:dyDescent="0.35">
      <c r="A1389">
        <v>2024.8102699999999</v>
      </c>
      <c r="B1389">
        <v>179.05145999999999</v>
      </c>
      <c r="C1389">
        <v>2026.5530100000001</v>
      </c>
      <c r="D1389">
        <v>53.454099999999997</v>
      </c>
      <c r="E1389">
        <v>2026.0755999999999</v>
      </c>
      <c r="F1389">
        <v>91.574150000000003</v>
      </c>
      <c r="G1389">
        <v>2023.4109800000001</v>
      </c>
      <c r="H1389">
        <v>175.43323000000001</v>
      </c>
      <c r="I1389">
        <v>2023.2293299999999</v>
      </c>
      <c r="J1389">
        <v>49.302900000000001</v>
      </c>
      <c r="K1389">
        <v>2024.3360700000001</v>
      </c>
      <c r="L1389">
        <v>87.460999999999999</v>
      </c>
      <c r="M1389">
        <v>2024.06468</v>
      </c>
      <c r="N1389">
        <v>176.79883000000001</v>
      </c>
      <c r="O1389">
        <v>2024.98912</v>
      </c>
      <c r="P1389">
        <v>50.579909999999998</v>
      </c>
      <c r="Q1389">
        <v>2024.8135400000001</v>
      </c>
      <c r="R1389">
        <v>88.847430000000003</v>
      </c>
    </row>
    <row r="1390" spans="1:18" x14ac:dyDescent="0.35">
      <c r="A1390">
        <v>2024.82925</v>
      </c>
      <c r="B1390">
        <v>178.97293999999999</v>
      </c>
      <c r="C1390">
        <v>2026.5805</v>
      </c>
      <c r="D1390">
        <v>53.371169999999999</v>
      </c>
      <c r="E1390">
        <v>2026.10105</v>
      </c>
      <c r="F1390">
        <v>91.463560000000001</v>
      </c>
      <c r="G1390">
        <v>2023.4229600000001</v>
      </c>
      <c r="H1390">
        <v>175.33994999999999</v>
      </c>
      <c r="I1390">
        <v>2023.23776</v>
      </c>
      <c r="J1390">
        <v>49.201569999999997</v>
      </c>
      <c r="K1390">
        <v>2024.3431</v>
      </c>
      <c r="L1390">
        <v>87.329740000000001</v>
      </c>
      <c r="M1390">
        <v>2024.0793799999999</v>
      </c>
      <c r="N1390">
        <v>176.71097</v>
      </c>
      <c r="O1390">
        <v>2024.99541</v>
      </c>
      <c r="P1390">
        <v>50.481990000000003</v>
      </c>
      <c r="Q1390">
        <v>2024.8188399999999</v>
      </c>
      <c r="R1390">
        <v>88.722219999999993</v>
      </c>
    </row>
    <row r="1391" spans="1:18" x14ac:dyDescent="0.35">
      <c r="A1391">
        <v>2024.8483000000001</v>
      </c>
      <c r="B1391">
        <v>178.89446000000001</v>
      </c>
      <c r="C1391">
        <v>2026.60807</v>
      </c>
      <c r="D1391">
        <v>53.288260000000001</v>
      </c>
      <c r="E1391">
        <v>2026.1265599999999</v>
      </c>
      <c r="F1391">
        <v>91.352969999999999</v>
      </c>
      <c r="G1391">
        <v>2023.43498</v>
      </c>
      <c r="H1391">
        <v>175.24666999999999</v>
      </c>
      <c r="I1391">
        <v>2023.24621</v>
      </c>
      <c r="J1391">
        <v>49.100209999999997</v>
      </c>
      <c r="K1391">
        <v>2024.3501000000001</v>
      </c>
      <c r="L1391">
        <v>87.198419999999999</v>
      </c>
      <c r="M1391">
        <v>2024.09413</v>
      </c>
      <c r="N1391">
        <v>176.62311</v>
      </c>
      <c r="O1391">
        <v>2025.0016499999999</v>
      </c>
      <c r="P1391">
        <v>50.384039999999999</v>
      </c>
      <c r="Q1391">
        <v>2024.8240699999999</v>
      </c>
      <c r="R1391">
        <v>88.596969999999999</v>
      </c>
    </row>
    <row r="1392" spans="1:18" x14ac:dyDescent="0.35">
      <c r="A1392">
        <v>2024.86742</v>
      </c>
      <c r="B1392">
        <v>178.816</v>
      </c>
      <c r="C1392">
        <v>2026.63571</v>
      </c>
      <c r="D1392">
        <v>53.205370000000002</v>
      </c>
      <c r="E1392">
        <v>2026.1521399999999</v>
      </c>
      <c r="F1392">
        <v>91.24239</v>
      </c>
      <c r="G1392">
        <v>2023.44705</v>
      </c>
      <c r="H1392">
        <v>175.15339</v>
      </c>
      <c r="I1392">
        <v>2023.25467</v>
      </c>
      <c r="J1392">
        <v>48.998829999999998</v>
      </c>
      <c r="K1392">
        <v>2024.35708</v>
      </c>
      <c r="L1392">
        <v>87.067049999999995</v>
      </c>
      <c r="M1392">
        <v>2024.1089300000001</v>
      </c>
      <c r="N1392">
        <v>176.53525999999999</v>
      </c>
      <c r="O1392">
        <v>2025.00783</v>
      </c>
      <c r="P1392">
        <v>50.286059999999999</v>
      </c>
      <c r="Q1392">
        <v>2024.82924</v>
      </c>
      <c r="R1392">
        <v>88.471680000000006</v>
      </c>
    </row>
    <row r="1393" spans="1:18" x14ac:dyDescent="0.35">
      <c r="A1393">
        <v>2024.8866</v>
      </c>
      <c r="B1393">
        <v>178.73756</v>
      </c>
      <c r="C1393">
        <v>2026.6634200000001</v>
      </c>
      <c r="D1393">
        <v>53.122489999999999</v>
      </c>
      <c r="E1393">
        <v>2026.17779</v>
      </c>
      <c r="F1393">
        <v>91.131829999999994</v>
      </c>
      <c r="G1393">
        <v>2023.4591499999999</v>
      </c>
      <c r="H1393">
        <v>175.06009</v>
      </c>
      <c r="I1393">
        <v>2023.26314</v>
      </c>
      <c r="J1393">
        <v>48.897419999999997</v>
      </c>
      <c r="K1393">
        <v>2024.36402</v>
      </c>
      <c r="L1393">
        <v>86.93562</v>
      </c>
      <c r="M1393">
        <v>2024.1237699999999</v>
      </c>
      <c r="N1393">
        <v>176.44740999999999</v>
      </c>
      <c r="O1393">
        <v>2025.01396</v>
      </c>
      <c r="P1393">
        <v>50.188049999999997</v>
      </c>
      <c r="Q1393">
        <v>2024.8343500000001</v>
      </c>
      <c r="R1393">
        <v>88.346350000000001</v>
      </c>
    </row>
    <row r="1394" spans="1:18" x14ac:dyDescent="0.35">
      <c r="A1394">
        <v>2024.9058600000001</v>
      </c>
      <c r="B1394">
        <v>178.65915000000001</v>
      </c>
      <c r="C1394">
        <v>2026.69119</v>
      </c>
      <c r="D1394">
        <v>53.039630000000002</v>
      </c>
      <c r="E1394">
        <v>2026.2035100000001</v>
      </c>
      <c r="F1394">
        <v>91.021270000000001</v>
      </c>
      <c r="G1394">
        <v>2023.4712999999999</v>
      </c>
      <c r="H1394">
        <v>174.96679</v>
      </c>
      <c r="I1394">
        <v>2023.27163</v>
      </c>
      <c r="J1394">
        <v>48.79598</v>
      </c>
      <c r="K1394">
        <v>2024.3709200000001</v>
      </c>
      <c r="L1394">
        <v>86.804140000000004</v>
      </c>
      <c r="M1394">
        <v>2024.13867</v>
      </c>
      <c r="N1394">
        <v>176.35956999999999</v>
      </c>
      <c r="O1394">
        <v>2025.0200299999999</v>
      </c>
      <c r="P1394">
        <v>50.090020000000003</v>
      </c>
      <c r="Q1394">
        <v>2024.8394000000001</v>
      </c>
      <c r="R1394">
        <v>88.220979999999997</v>
      </c>
    </row>
    <row r="1395" spans="1:18" x14ac:dyDescent="0.35">
      <c r="A1395">
        <v>2024.92517</v>
      </c>
      <c r="B1395">
        <v>178.58077</v>
      </c>
      <c r="C1395">
        <v>2026.7190399999999</v>
      </c>
      <c r="D1395">
        <v>52.956780000000002</v>
      </c>
      <c r="E1395">
        <v>2026.2293</v>
      </c>
      <c r="F1395">
        <v>90.910730000000001</v>
      </c>
      <c r="G1395">
        <v>2023.4834900000001</v>
      </c>
      <c r="H1395">
        <v>174.87348</v>
      </c>
      <c r="I1395">
        <v>2023.2801300000001</v>
      </c>
      <c r="J1395">
        <v>48.694519999999997</v>
      </c>
      <c r="K1395">
        <v>2024.3778</v>
      </c>
      <c r="L1395">
        <v>86.672600000000003</v>
      </c>
      <c r="M1395">
        <v>2024.15362</v>
      </c>
      <c r="N1395">
        <v>176.27172999999999</v>
      </c>
      <c r="O1395">
        <v>2025.0260499999999</v>
      </c>
      <c r="P1395">
        <v>49.991950000000003</v>
      </c>
      <c r="Q1395">
        <v>2024.84439</v>
      </c>
      <c r="R1395">
        <v>88.095579999999998</v>
      </c>
    </row>
    <row r="1396" spans="1:18" x14ac:dyDescent="0.35">
      <c r="A1396">
        <v>2024.9445599999999</v>
      </c>
      <c r="B1396">
        <v>178.50242</v>
      </c>
      <c r="C1396">
        <v>2026.74695</v>
      </c>
      <c r="D1396">
        <v>52.873950000000001</v>
      </c>
      <c r="E1396">
        <v>2026.25515</v>
      </c>
      <c r="F1396">
        <v>90.800190000000001</v>
      </c>
      <c r="G1396">
        <v>2023.4957199999999</v>
      </c>
      <c r="H1396">
        <v>174.78017</v>
      </c>
      <c r="I1396">
        <v>2023.28865</v>
      </c>
      <c r="J1396">
        <v>48.593029999999999</v>
      </c>
      <c r="K1396">
        <v>2024.38465</v>
      </c>
      <c r="L1396">
        <v>86.54101</v>
      </c>
      <c r="M1396">
        <v>2024.1686099999999</v>
      </c>
      <c r="N1396">
        <v>176.18389999999999</v>
      </c>
      <c r="O1396">
        <v>2025.0320200000001</v>
      </c>
      <c r="P1396">
        <v>49.893859999999997</v>
      </c>
      <c r="Q1396">
        <v>2024.84932</v>
      </c>
      <c r="R1396">
        <v>87.970129999999997</v>
      </c>
    </row>
    <row r="1397" spans="1:18" x14ac:dyDescent="0.35">
      <c r="A1397">
        <v>2024.9640199999999</v>
      </c>
      <c r="B1397">
        <v>178.42409000000001</v>
      </c>
      <c r="C1397">
        <v>2026.77493</v>
      </c>
      <c r="D1397">
        <v>52.791130000000003</v>
      </c>
      <c r="E1397">
        <v>2026.28108</v>
      </c>
      <c r="F1397">
        <v>90.689670000000007</v>
      </c>
      <c r="G1397">
        <v>2023.508</v>
      </c>
      <c r="H1397">
        <v>174.68684999999999</v>
      </c>
      <c r="I1397">
        <v>2023.29718</v>
      </c>
      <c r="J1397">
        <v>48.491520000000001</v>
      </c>
      <c r="K1397">
        <v>2024.39147</v>
      </c>
      <c r="L1397">
        <v>86.409369999999996</v>
      </c>
      <c r="M1397">
        <v>2024.1836499999999</v>
      </c>
      <c r="N1397">
        <v>176.09607</v>
      </c>
      <c r="O1397">
        <v>2025.0379399999999</v>
      </c>
      <c r="P1397">
        <v>49.795729999999999</v>
      </c>
      <c r="Q1397">
        <v>2024.85418</v>
      </c>
      <c r="R1397">
        <v>87.844650000000001</v>
      </c>
    </row>
    <row r="1398" spans="1:18" x14ac:dyDescent="0.35">
      <c r="A1398">
        <v>2024.9835399999999</v>
      </c>
      <c r="B1398">
        <v>178.34578999999999</v>
      </c>
      <c r="C1398">
        <v>2026.8029799999999</v>
      </c>
      <c r="D1398">
        <v>52.708329999999997</v>
      </c>
      <c r="E1398">
        <v>2026.3070700000001</v>
      </c>
      <c r="F1398">
        <v>90.579160000000002</v>
      </c>
      <c r="G1398">
        <v>2023.5203100000001</v>
      </c>
      <c r="H1398">
        <v>174.59352000000001</v>
      </c>
      <c r="I1398">
        <v>2023.30573</v>
      </c>
      <c r="J1398">
        <v>48.389980000000001</v>
      </c>
      <c r="K1398">
        <v>2024.39825</v>
      </c>
      <c r="L1398">
        <v>86.277659999999997</v>
      </c>
      <c r="M1398">
        <v>2024.19875</v>
      </c>
      <c r="N1398">
        <v>176.00824</v>
      </c>
      <c r="O1398">
        <v>2025.0438200000001</v>
      </c>
      <c r="P1398">
        <v>49.697589999999998</v>
      </c>
      <c r="Q1398">
        <v>2024.8589899999999</v>
      </c>
      <c r="R1398">
        <v>87.719130000000007</v>
      </c>
    </row>
    <row r="1399" spans="1:18" x14ac:dyDescent="0.35">
      <c r="A1399">
        <v>2025.0031300000001</v>
      </c>
      <c r="B1399">
        <v>178.26751999999999</v>
      </c>
      <c r="C1399">
        <v>2026.8310899999999</v>
      </c>
      <c r="D1399">
        <v>52.625540000000001</v>
      </c>
      <c r="E1399">
        <v>2026.33313</v>
      </c>
      <c r="F1399">
        <v>90.46866</v>
      </c>
      <c r="G1399">
        <v>2023.5326700000001</v>
      </c>
      <c r="H1399">
        <v>174.50019</v>
      </c>
      <c r="I1399">
        <v>2023.31429</v>
      </c>
      <c r="J1399">
        <v>48.288420000000002</v>
      </c>
      <c r="K1399">
        <v>2024.405</v>
      </c>
      <c r="L1399">
        <v>86.145910000000001</v>
      </c>
      <c r="M1399">
        <v>2024.21389</v>
      </c>
      <c r="N1399">
        <v>175.92042000000001</v>
      </c>
      <c r="O1399">
        <v>2025.04964</v>
      </c>
      <c r="P1399">
        <v>49.599409999999999</v>
      </c>
      <c r="Q1399">
        <v>2024.86373</v>
      </c>
      <c r="R1399">
        <v>87.593580000000003</v>
      </c>
    </row>
    <row r="1400" spans="1:18" x14ac:dyDescent="0.35">
      <c r="A1400">
        <v>2025.02279</v>
      </c>
      <c r="B1400">
        <v>178.18926999999999</v>
      </c>
      <c r="C1400">
        <v>2026.8592799999999</v>
      </c>
      <c r="D1400">
        <v>52.542769999999997</v>
      </c>
      <c r="E1400">
        <v>2026.35925</v>
      </c>
      <c r="F1400">
        <v>90.358170000000001</v>
      </c>
      <c r="G1400">
        <v>2023.5450800000001</v>
      </c>
      <c r="H1400">
        <v>174.40684999999999</v>
      </c>
      <c r="I1400">
        <v>2023.32287</v>
      </c>
      <c r="J1400">
        <v>48.18683</v>
      </c>
      <c r="K1400">
        <v>2024.41173</v>
      </c>
      <c r="L1400">
        <v>86.014099999999999</v>
      </c>
      <c r="M1400">
        <v>2024.2290800000001</v>
      </c>
      <c r="N1400">
        <v>175.83260000000001</v>
      </c>
      <c r="O1400">
        <v>2025.0554199999999</v>
      </c>
      <c r="P1400">
        <v>49.50121</v>
      </c>
      <c r="Q1400">
        <v>2024.86841</v>
      </c>
      <c r="R1400">
        <v>87.467979999999997</v>
      </c>
    </row>
    <row r="1401" spans="1:18" x14ac:dyDescent="0.35">
      <c r="A1401">
        <v>2025.04252</v>
      </c>
      <c r="B1401">
        <v>178.11105000000001</v>
      </c>
      <c r="C1401">
        <v>2026.88753</v>
      </c>
      <c r="D1401">
        <v>52.460009999999997</v>
      </c>
      <c r="E1401">
        <v>2026.38544</v>
      </c>
      <c r="F1401">
        <v>90.247680000000003</v>
      </c>
      <c r="G1401">
        <v>2023.5575200000001</v>
      </c>
      <c r="H1401">
        <v>174.3135</v>
      </c>
      <c r="I1401">
        <v>2023.3314600000001</v>
      </c>
      <c r="J1401">
        <v>48.085209999999996</v>
      </c>
      <c r="K1401">
        <v>2024.41842</v>
      </c>
      <c r="L1401">
        <v>85.882230000000007</v>
      </c>
      <c r="M1401">
        <v>2024.24432</v>
      </c>
      <c r="N1401">
        <v>175.74478999999999</v>
      </c>
      <c r="O1401">
        <v>2025.06116</v>
      </c>
      <c r="P1401">
        <v>49.402979999999999</v>
      </c>
      <c r="Q1401">
        <v>2024.87303</v>
      </c>
      <c r="R1401">
        <v>87.342339999999993</v>
      </c>
    </row>
    <row r="1402" spans="1:18" x14ac:dyDescent="0.35">
      <c r="A1402">
        <v>2025.06231</v>
      </c>
      <c r="B1402">
        <v>178.03286</v>
      </c>
      <c r="C1402">
        <v>2026.9158500000001</v>
      </c>
      <c r="D1402">
        <v>52.37726</v>
      </c>
      <c r="E1402">
        <v>2026.4117000000001</v>
      </c>
      <c r="F1402">
        <v>90.137209999999996</v>
      </c>
      <c r="G1402">
        <v>2023.5700099999999</v>
      </c>
      <c r="H1402">
        <v>174.22013999999999</v>
      </c>
      <c r="I1402">
        <v>2023.34006</v>
      </c>
      <c r="J1402">
        <v>47.98357</v>
      </c>
      <c r="K1402">
        <v>2024.42508</v>
      </c>
      <c r="L1402">
        <v>85.750309999999999</v>
      </c>
      <c r="M1402">
        <v>2024.25962</v>
      </c>
      <c r="N1402">
        <v>175.65698</v>
      </c>
      <c r="O1402">
        <v>2025.0668499999999</v>
      </c>
      <c r="P1402">
        <v>49.304729999999999</v>
      </c>
      <c r="Q1402">
        <v>2024.8775800000001</v>
      </c>
      <c r="R1402">
        <v>87.216669999999993</v>
      </c>
    </row>
    <row r="1403" spans="1:18" x14ac:dyDescent="0.35">
      <c r="A1403">
        <v>2025.0821800000001</v>
      </c>
      <c r="B1403">
        <v>177.95469</v>
      </c>
      <c r="C1403">
        <v>2026.9442300000001</v>
      </c>
      <c r="D1403">
        <v>52.294530000000002</v>
      </c>
      <c r="E1403">
        <v>2026.43803</v>
      </c>
      <c r="F1403">
        <v>90.026750000000007</v>
      </c>
      <c r="G1403">
        <v>2023.5825500000001</v>
      </c>
      <c r="H1403">
        <v>174.12678</v>
      </c>
      <c r="I1403">
        <v>2023.3486800000001</v>
      </c>
      <c r="J1403">
        <v>47.881900000000002</v>
      </c>
      <c r="K1403">
        <v>2024.4317000000001</v>
      </c>
      <c r="L1403">
        <v>85.61833</v>
      </c>
      <c r="M1403">
        <v>2024.27496</v>
      </c>
      <c r="N1403">
        <v>175.56917999999999</v>
      </c>
      <c r="O1403">
        <v>2025.0725</v>
      </c>
      <c r="P1403">
        <v>49.20646</v>
      </c>
      <c r="Q1403">
        <v>2024.8820800000001</v>
      </c>
      <c r="R1403">
        <v>87.090950000000007</v>
      </c>
    </row>
    <row r="1404" spans="1:18" x14ac:dyDescent="0.35">
      <c r="A1404">
        <v>2025.10211</v>
      </c>
      <c r="B1404">
        <v>177.87655000000001</v>
      </c>
      <c r="C1404">
        <v>2026.9726800000001</v>
      </c>
      <c r="D1404">
        <v>52.211820000000003</v>
      </c>
      <c r="E1404">
        <v>2026.46442</v>
      </c>
      <c r="F1404">
        <v>89.916290000000004</v>
      </c>
      <c r="G1404">
        <v>2023.59512</v>
      </c>
      <c r="H1404">
        <v>174.03341</v>
      </c>
      <c r="I1404">
        <v>2023.3573200000001</v>
      </c>
      <c r="J1404">
        <v>47.780200000000001</v>
      </c>
      <c r="K1404">
        <v>2024.4383</v>
      </c>
      <c r="L1404">
        <v>85.486289999999997</v>
      </c>
      <c r="M1404">
        <v>2024.29035</v>
      </c>
      <c r="N1404">
        <v>175.48138</v>
      </c>
      <c r="O1404">
        <v>2025.0781099999999</v>
      </c>
      <c r="P1404">
        <v>49.108159999999998</v>
      </c>
      <c r="Q1404">
        <v>2024.88651</v>
      </c>
      <c r="R1404">
        <v>86.965199999999996</v>
      </c>
    </row>
    <row r="1405" spans="1:18" x14ac:dyDescent="0.35">
      <c r="A1405">
        <v>2025.12212</v>
      </c>
      <c r="B1405">
        <v>177.79844</v>
      </c>
      <c r="C1405">
        <v>2027.0011999999999</v>
      </c>
      <c r="D1405">
        <v>52.129109999999997</v>
      </c>
      <c r="E1405">
        <v>2026.4908800000001</v>
      </c>
      <c r="F1405">
        <v>89.805850000000007</v>
      </c>
      <c r="G1405">
        <v>2023.6077399999999</v>
      </c>
      <c r="H1405">
        <v>173.94004000000001</v>
      </c>
      <c r="I1405">
        <v>2023.3659700000001</v>
      </c>
      <c r="J1405">
        <v>47.67848</v>
      </c>
      <c r="K1405">
        <v>2024.4448600000001</v>
      </c>
      <c r="L1405">
        <v>85.354200000000006</v>
      </c>
      <c r="M1405">
        <v>2024.3057899999999</v>
      </c>
      <c r="N1405">
        <v>175.39358999999999</v>
      </c>
      <c r="O1405">
        <v>2025.08367</v>
      </c>
      <c r="P1405">
        <v>49.009839999999997</v>
      </c>
      <c r="Q1405">
        <v>2024.8908699999999</v>
      </c>
      <c r="R1405">
        <v>86.839410000000001</v>
      </c>
    </row>
    <row r="1406" spans="1:18" x14ac:dyDescent="0.35">
      <c r="A1406">
        <v>2025.14219</v>
      </c>
      <c r="B1406">
        <v>177.72035</v>
      </c>
      <c r="C1406">
        <v>2027.0297800000001</v>
      </c>
      <c r="D1406">
        <v>52.046430000000001</v>
      </c>
      <c r="E1406">
        <v>2026.5174</v>
      </c>
      <c r="F1406">
        <v>89.695409999999995</v>
      </c>
      <c r="G1406">
        <v>2023.62041</v>
      </c>
      <c r="H1406">
        <v>173.84665000000001</v>
      </c>
      <c r="I1406">
        <v>2023.37463</v>
      </c>
      <c r="J1406">
        <v>47.576729999999998</v>
      </c>
      <c r="K1406">
        <v>2024.4513999999999</v>
      </c>
      <c r="L1406">
        <v>85.222049999999996</v>
      </c>
      <c r="M1406">
        <v>2024.3212900000001</v>
      </c>
      <c r="N1406">
        <v>175.3058</v>
      </c>
      <c r="O1406">
        <v>2025.0891999999999</v>
      </c>
      <c r="P1406">
        <v>48.911499999999997</v>
      </c>
      <c r="Q1406">
        <v>2024.89518</v>
      </c>
      <c r="R1406">
        <v>86.713579999999993</v>
      </c>
    </row>
    <row r="1407" spans="1:18" x14ac:dyDescent="0.35">
      <c r="A1407">
        <v>2025.1623400000001</v>
      </c>
      <c r="B1407">
        <v>177.64228</v>
      </c>
      <c r="C1407">
        <v>2027.05843</v>
      </c>
      <c r="D1407">
        <v>51.963749999999997</v>
      </c>
      <c r="E1407">
        <v>2026.5439799999999</v>
      </c>
      <c r="F1407">
        <v>89.584990000000005</v>
      </c>
      <c r="G1407">
        <v>2023.63312</v>
      </c>
      <c r="H1407">
        <v>173.75326000000001</v>
      </c>
      <c r="I1407">
        <v>2023.3833099999999</v>
      </c>
      <c r="J1407">
        <v>47.474960000000003</v>
      </c>
      <c r="K1407">
        <v>2024.4578899999999</v>
      </c>
      <c r="L1407">
        <v>85.089849999999998</v>
      </c>
      <c r="M1407">
        <v>2024.33683</v>
      </c>
      <c r="N1407">
        <v>175.21800999999999</v>
      </c>
      <c r="O1407">
        <v>2025.0947000000001</v>
      </c>
      <c r="P1407">
        <v>48.813130000000001</v>
      </c>
      <c r="Q1407">
        <v>2024.89942</v>
      </c>
      <c r="R1407">
        <v>86.587710000000001</v>
      </c>
    </row>
    <row r="1408" spans="1:18" x14ac:dyDescent="0.35">
      <c r="A1408">
        <v>2025.18255</v>
      </c>
      <c r="B1408">
        <v>177.56424000000001</v>
      </c>
      <c r="C1408">
        <v>2027.0871500000001</v>
      </c>
      <c r="D1408">
        <v>51.88109</v>
      </c>
      <c r="E1408">
        <v>2026.5706399999999</v>
      </c>
      <c r="F1408">
        <v>89.47457</v>
      </c>
      <c r="G1408">
        <v>2023.6458700000001</v>
      </c>
      <c r="H1408">
        <v>173.65987000000001</v>
      </c>
      <c r="I1408">
        <v>2023.3920000000001</v>
      </c>
      <c r="J1408">
        <v>47.373150000000003</v>
      </c>
      <c r="K1408">
        <v>2024.4643599999999</v>
      </c>
      <c r="L1408">
        <v>84.957589999999996</v>
      </c>
      <c r="M1408">
        <v>2024.3524299999999</v>
      </c>
      <c r="N1408">
        <v>175.13023000000001</v>
      </c>
      <c r="O1408">
        <v>2025.10015</v>
      </c>
      <c r="P1408">
        <v>48.714750000000002</v>
      </c>
      <c r="Q1408">
        <v>2024.9035899999999</v>
      </c>
      <c r="R1408">
        <v>86.461799999999997</v>
      </c>
    </row>
    <row r="1409" spans="1:18" x14ac:dyDescent="0.35">
      <c r="A1409">
        <v>2025.2028399999999</v>
      </c>
      <c r="B1409">
        <v>177.48622</v>
      </c>
      <c r="C1409">
        <v>2027.1159299999999</v>
      </c>
      <c r="D1409">
        <v>51.798439999999999</v>
      </c>
      <c r="E1409">
        <v>2026.59735</v>
      </c>
      <c r="F1409">
        <v>89.364159999999998</v>
      </c>
      <c r="G1409">
        <v>2023.65867</v>
      </c>
      <c r="H1409">
        <v>173.56646000000001</v>
      </c>
      <c r="I1409">
        <v>2023.4007099999999</v>
      </c>
      <c r="J1409">
        <v>47.271320000000003</v>
      </c>
      <c r="K1409">
        <v>2024.4708000000001</v>
      </c>
      <c r="L1409">
        <v>84.825270000000003</v>
      </c>
      <c r="M1409">
        <v>2024.36807</v>
      </c>
      <c r="N1409">
        <v>175.04246000000001</v>
      </c>
      <c r="O1409">
        <v>2025.1055799999999</v>
      </c>
      <c r="P1409">
        <v>48.616340000000001</v>
      </c>
      <c r="Q1409">
        <v>2024.90771</v>
      </c>
      <c r="R1409">
        <v>86.335849999999994</v>
      </c>
    </row>
    <row r="1410" spans="1:18" x14ac:dyDescent="0.35">
      <c r="A1410">
        <v>2025.2231899999999</v>
      </c>
      <c r="B1410">
        <v>177.40823</v>
      </c>
      <c r="C1410">
        <v>2027.1447700000001</v>
      </c>
      <c r="D1410">
        <v>51.715809999999998</v>
      </c>
      <c r="E1410">
        <v>2026.6241299999999</v>
      </c>
      <c r="F1410">
        <v>89.25376</v>
      </c>
      <c r="G1410">
        <v>2023.6715099999999</v>
      </c>
      <c r="H1410">
        <v>173.47305</v>
      </c>
      <c r="I1410">
        <v>2023.4094399999999</v>
      </c>
      <c r="J1410">
        <v>47.169469999999997</v>
      </c>
      <c r="K1410">
        <v>2024.4772</v>
      </c>
      <c r="L1410">
        <v>84.692899999999995</v>
      </c>
      <c r="M1410">
        <v>2024.3837699999999</v>
      </c>
      <c r="N1410">
        <v>174.95468</v>
      </c>
      <c r="O1410">
        <v>2025.11096</v>
      </c>
      <c r="P1410">
        <v>48.517910000000001</v>
      </c>
      <c r="Q1410">
        <v>2024.91176</v>
      </c>
      <c r="R1410">
        <v>86.209860000000006</v>
      </c>
    </row>
    <row r="1411" spans="1:18" x14ac:dyDescent="0.35">
      <c r="A1411">
        <v>2025.24362</v>
      </c>
      <c r="B1411">
        <v>177.33026000000001</v>
      </c>
      <c r="C1411">
        <v>2027.1736800000001</v>
      </c>
      <c r="D1411">
        <v>51.633189999999999</v>
      </c>
      <c r="E1411">
        <v>2026.6509799999999</v>
      </c>
      <c r="F1411">
        <v>89.143360000000001</v>
      </c>
      <c r="G1411">
        <v>2023.6843899999999</v>
      </c>
      <c r="H1411">
        <v>173.37963999999999</v>
      </c>
      <c r="I1411">
        <v>2023.4181699999999</v>
      </c>
      <c r="J1411">
        <v>47.067590000000003</v>
      </c>
      <c r="K1411">
        <v>2024.4835700000001</v>
      </c>
      <c r="L1411">
        <v>84.560460000000006</v>
      </c>
      <c r="M1411">
        <v>2024.3995199999999</v>
      </c>
      <c r="N1411">
        <v>174.86691999999999</v>
      </c>
      <c r="O1411">
        <v>2025.1163200000001</v>
      </c>
      <c r="P1411">
        <v>48.419469999999997</v>
      </c>
      <c r="Q1411">
        <v>2024.9157399999999</v>
      </c>
      <c r="R1411">
        <v>86.083820000000003</v>
      </c>
    </row>
    <row r="1412" spans="1:18" x14ac:dyDescent="0.35">
      <c r="A1412" s="20">
        <v>2025.2641100000001</v>
      </c>
      <c r="B1412">
        <v>177.25230999999999</v>
      </c>
      <c r="C1412">
        <v>2027.2026599999999</v>
      </c>
      <c r="D1412">
        <v>51.550579999999997</v>
      </c>
      <c r="E1412">
        <v>2026.6778899999999</v>
      </c>
      <c r="F1412">
        <v>89.032979999999995</v>
      </c>
      <c r="G1412">
        <v>2023.69732</v>
      </c>
      <c r="H1412">
        <v>173.28621000000001</v>
      </c>
      <c r="I1412">
        <v>2023.4269300000001</v>
      </c>
      <c r="J1412">
        <v>46.965679999999999</v>
      </c>
      <c r="K1412">
        <v>2024.48991</v>
      </c>
      <c r="L1412">
        <v>84.427970000000002</v>
      </c>
      <c r="M1412">
        <v>2024.4153200000001</v>
      </c>
      <c r="N1412">
        <v>174.77915999999999</v>
      </c>
      <c r="O1412">
        <v>2025.12165</v>
      </c>
      <c r="P1412">
        <v>48.320999999999998</v>
      </c>
      <c r="Q1412">
        <v>2024.91966</v>
      </c>
      <c r="R1412">
        <v>85.957750000000004</v>
      </c>
    </row>
    <row r="1413" spans="1:18" x14ac:dyDescent="0.35">
      <c r="A1413" s="20">
        <v>2025.28468</v>
      </c>
      <c r="B1413">
        <v>177.17438999999999</v>
      </c>
      <c r="C1413">
        <v>2027.2316900000001</v>
      </c>
      <c r="D1413">
        <v>51.467979999999997</v>
      </c>
      <c r="E1413">
        <v>2026.7048600000001</v>
      </c>
      <c r="F1413">
        <v>88.922600000000003</v>
      </c>
      <c r="G1413">
        <v>2023.7103</v>
      </c>
      <c r="H1413">
        <v>173.19278</v>
      </c>
      <c r="I1413">
        <v>2023.4357</v>
      </c>
      <c r="J1413">
        <v>46.86374</v>
      </c>
      <c r="K1413">
        <v>2024.49621</v>
      </c>
      <c r="L1413">
        <v>84.295419999999993</v>
      </c>
      <c r="M1413">
        <v>2024.4311700000001</v>
      </c>
      <c r="N1413">
        <v>174.69139999999999</v>
      </c>
      <c r="O1413">
        <v>2025.1269400000001</v>
      </c>
      <c r="P1413">
        <v>48.222520000000003</v>
      </c>
      <c r="Q1413">
        <v>2024.9235200000001</v>
      </c>
      <c r="R1413">
        <v>85.831639999999993</v>
      </c>
    </row>
    <row r="1414" spans="1:18" x14ac:dyDescent="0.35">
      <c r="A1414" s="20">
        <v>2025.3053199999999</v>
      </c>
      <c r="B1414">
        <v>177.09648999999999</v>
      </c>
      <c r="C1414">
        <v>2027.2608</v>
      </c>
      <c r="D1414">
        <v>51.385399999999997</v>
      </c>
      <c r="E1414">
        <v>2026.73189</v>
      </c>
      <c r="F1414">
        <v>88.81223</v>
      </c>
      <c r="G1414">
        <v>2023.7233200000001</v>
      </c>
      <c r="H1414">
        <v>173.09934000000001</v>
      </c>
      <c r="I1414">
        <v>2023.4444800000001</v>
      </c>
      <c r="J1414">
        <v>46.761769999999999</v>
      </c>
      <c r="K1414">
        <v>2024.5024900000001</v>
      </c>
      <c r="L1414">
        <v>84.162819999999996</v>
      </c>
      <c r="M1414">
        <v>2024.4470699999999</v>
      </c>
      <c r="N1414">
        <v>174.60364999999999</v>
      </c>
      <c r="O1414">
        <v>2025.13221</v>
      </c>
      <c r="P1414">
        <v>48.124009999999998</v>
      </c>
      <c r="Q1414">
        <v>2024.92731</v>
      </c>
      <c r="R1414">
        <v>85.705489999999998</v>
      </c>
    </row>
    <row r="1415" spans="1:18" x14ac:dyDescent="0.35">
      <c r="A1415" s="20">
        <v>2025.3260299999999</v>
      </c>
      <c r="B1415">
        <v>177.01861</v>
      </c>
      <c r="C1415">
        <v>2027.2899600000001</v>
      </c>
      <c r="D1415">
        <v>51.30283</v>
      </c>
      <c r="E1415">
        <v>2026.75899</v>
      </c>
      <c r="F1415">
        <v>88.70187</v>
      </c>
      <c r="G1415">
        <v>2023.7363800000001</v>
      </c>
      <c r="H1415">
        <v>173.0059</v>
      </c>
      <c r="I1415">
        <v>2023.4532799999999</v>
      </c>
      <c r="J1415">
        <v>46.659779999999998</v>
      </c>
      <c r="K1415">
        <v>2024.50873</v>
      </c>
      <c r="L1415">
        <v>84.030159999999995</v>
      </c>
      <c r="M1415">
        <v>2024.4630299999999</v>
      </c>
      <c r="N1415">
        <v>174.51589999999999</v>
      </c>
      <c r="O1415">
        <v>2025.1374499999999</v>
      </c>
      <c r="P1415">
        <v>48.025500000000001</v>
      </c>
      <c r="Q1415">
        <v>2024.9310399999999</v>
      </c>
      <c r="R1415">
        <v>85.579300000000003</v>
      </c>
    </row>
    <row r="1416" spans="1:18" x14ac:dyDescent="0.35">
      <c r="A1416" s="20">
        <v>2025.34681</v>
      </c>
      <c r="B1416">
        <v>176.94076000000001</v>
      </c>
      <c r="C1416">
        <v>2027.3191899999999</v>
      </c>
      <c r="D1416">
        <v>51.220269999999999</v>
      </c>
      <c r="E1416">
        <v>2026.7861499999999</v>
      </c>
      <c r="F1416">
        <v>88.591520000000003</v>
      </c>
      <c r="G1416">
        <v>2023.7494899999999</v>
      </c>
      <c r="H1416">
        <v>172.91244</v>
      </c>
      <c r="I1416">
        <v>2023.4621</v>
      </c>
      <c r="J1416">
        <v>46.557760000000002</v>
      </c>
      <c r="K1416">
        <v>2024.51493</v>
      </c>
      <c r="L1416">
        <v>83.89743</v>
      </c>
      <c r="M1416">
        <v>2024.4790399999999</v>
      </c>
      <c r="N1416">
        <v>174.42815999999999</v>
      </c>
      <c r="O1416">
        <v>2025.14266</v>
      </c>
      <c r="P1416">
        <v>47.926960000000001</v>
      </c>
      <c r="Q1416">
        <v>2024.9347</v>
      </c>
      <c r="R1416">
        <v>85.453069999999997</v>
      </c>
    </row>
    <row r="1417" spans="1:18" x14ac:dyDescent="0.35">
      <c r="A1417" s="20">
        <v>2025.3676599999999</v>
      </c>
      <c r="B1417">
        <v>176.86292</v>
      </c>
      <c r="C1417">
        <v>2027.3484900000001</v>
      </c>
      <c r="D1417">
        <v>51.137729999999998</v>
      </c>
      <c r="E1417">
        <v>2026.8133800000001</v>
      </c>
      <c r="F1417">
        <v>88.481170000000006</v>
      </c>
      <c r="G1417">
        <v>2023.7626499999999</v>
      </c>
      <c r="H1417">
        <v>172.81898000000001</v>
      </c>
      <c r="I1417">
        <v>2023.47093</v>
      </c>
      <c r="J1417">
        <v>46.455719999999999</v>
      </c>
      <c r="K1417">
        <v>2024.5211099999999</v>
      </c>
      <c r="L1417">
        <v>83.764650000000003</v>
      </c>
      <c r="M1417">
        <v>2024.4951000000001</v>
      </c>
      <c r="N1417">
        <v>174.34041999999999</v>
      </c>
      <c r="O1417">
        <v>2025.1478500000001</v>
      </c>
      <c r="P1417">
        <v>47.828409999999998</v>
      </c>
      <c r="Q1417">
        <v>2024.9382900000001</v>
      </c>
      <c r="R1417">
        <v>85.326800000000006</v>
      </c>
    </row>
    <row r="1418" spans="1:18" x14ac:dyDescent="0.35">
      <c r="A1418" s="20">
        <v>2025.38859</v>
      </c>
      <c r="B1418">
        <v>176.78511</v>
      </c>
      <c r="C1418">
        <v>2027.3778400000001</v>
      </c>
      <c r="D1418">
        <v>51.055190000000003</v>
      </c>
      <c r="E1418">
        <v>2026.8406600000001</v>
      </c>
      <c r="F1418">
        <v>88.370829999999998</v>
      </c>
      <c r="G1418">
        <v>2023.77585</v>
      </c>
      <c r="H1418">
        <v>172.72551999999999</v>
      </c>
      <c r="I1418">
        <v>2023.4797699999999</v>
      </c>
      <c r="J1418">
        <v>46.353650000000002</v>
      </c>
      <c r="K1418">
        <v>2024.5272500000001</v>
      </c>
      <c r="L1418">
        <v>83.631820000000005</v>
      </c>
      <c r="M1418">
        <v>2024.5112099999999</v>
      </c>
      <c r="N1418">
        <v>174.25268</v>
      </c>
      <c r="O1418">
        <v>2025.15302</v>
      </c>
      <c r="P1418">
        <v>47.729840000000003</v>
      </c>
      <c r="Q1418">
        <v>2024.94182</v>
      </c>
      <c r="R1418">
        <v>85.200479999999999</v>
      </c>
    </row>
    <row r="1419" spans="1:18" x14ac:dyDescent="0.35">
      <c r="A1419" s="20">
        <v>2025.40959</v>
      </c>
      <c r="B1419">
        <v>176.70731000000001</v>
      </c>
      <c r="C1419">
        <v>2027.40726</v>
      </c>
      <c r="D1419">
        <v>50.972670000000001</v>
      </c>
      <c r="E1419">
        <v>2026.8680099999999</v>
      </c>
      <c r="F1419">
        <v>88.260499999999993</v>
      </c>
      <c r="G1419">
        <v>2023.78909</v>
      </c>
      <c r="H1419">
        <v>172.63203999999999</v>
      </c>
      <c r="I1419">
        <v>2023.4886300000001</v>
      </c>
      <c r="J1419">
        <v>46.251539999999999</v>
      </c>
      <c r="K1419">
        <v>2024.5333499999999</v>
      </c>
      <c r="L1419">
        <v>83.498919999999998</v>
      </c>
      <c r="M1419">
        <v>2024.52737</v>
      </c>
      <c r="N1419">
        <v>174.16495</v>
      </c>
      <c r="O1419">
        <v>2025.15816</v>
      </c>
      <c r="P1419">
        <v>47.631259999999997</v>
      </c>
      <c r="Q1419">
        <v>2024.9452900000001</v>
      </c>
      <c r="R1419">
        <v>85.074129999999997</v>
      </c>
    </row>
    <row r="1420" spans="1:18" x14ac:dyDescent="0.35">
      <c r="A1420" s="20">
        <v>2025.43066</v>
      </c>
      <c r="B1420">
        <v>176.62953999999999</v>
      </c>
      <c r="C1420">
        <v>2027.4367400000001</v>
      </c>
      <c r="D1420">
        <v>50.890160000000002</v>
      </c>
      <c r="E1420">
        <v>2026.8954200000001</v>
      </c>
      <c r="F1420">
        <v>88.150170000000003</v>
      </c>
      <c r="G1420">
        <v>2023.8023800000001</v>
      </c>
      <c r="H1420">
        <v>172.53855999999999</v>
      </c>
      <c r="I1420">
        <v>2023.4975099999999</v>
      </c>
      <c r="J1420">
        <v>46.149419999999999</v>
      </c>
      <c r="K1420">
        <v>2024.53943</v>
      </c>
      <c r="L1420">
        <v>83.365960000000001</v>
      </c>
      <c r="M1420">
        <v>2024.54359</v>
      </c>
      <c r="N1420">
        <v>174.07722999999999</v>
      </c>
      <c r="O1420">
        <v>2025.16329</v>
      </c>
      <c r="P1420">
        <v>47.53266</v>
      </c>
      <c r="Q1420">
        <v>2024.9486899999999</v>
      </c>
      <c r="R1420">
        <v>84.947730000000007</v>
      </c>
    </row>
    <row r="1421" spans="1:18" x14ac:dyDescent="0.35">
      <c r="A1421" s="20">
        <v>2025.4518</v>
      </c>
      <c r="B1421">
        <v>176.55179000000001</v>
      </c>
      <c r="C1421">
        <v>2027.4662900000001</v>
      </c>
      <c r="D1421">
        <v>50.807670000000002</v>
      </c>
      <c r="E1421">
        <v>2026.9228900000001</v>
      </c>
      <c r="F1421">
        <v>88.039860000000004</v>
      </c>
      <c r="G1421">
        <v>2023.8157200000001</v>
      </c>
      <c r="H1421">
        <v>172.44506999999999</v>
      </c>
      <c r="I1421">
        <v>2023.5064</v>
      </c>
      <c r="J1421">
        <v>46.047260000000001</v>
      </c>
      <c r="K1421">
        <v>2024.54547</v>
      </c>
      <c r="L1421">
        <v>83.232950000000002</v>
      </c>
      <c r="M1421">
        <v>2024.5598600000001</v>
      </c>
      <c r="N1421">
        <v>173.98951</v>
      </c>
      <c r="O1421">
        <v>2025.16839</v>
      </c>
      <c r="P1421">
        <v>47.434049999999999</v>
      </c>
      <c r="Q1421">
        <v>2024.9520199999999</v>
      </c>
      <c r="R1421">
        <v>84.821299999999994</v>
      </c>
    </row>
    <row r="1422" spans="1:18" x14ac:dyDescent="0.35">
      <c r="A1422" s="20">
        <v>2025.4730199999999</v>
      </c>
      <c r="B1422">
        <v>176.47406000000001</v>
      </c>
      <c r="C1422">
        <v>2027.4958899999999</v>
      </c>
      <c r="D1422">
        <v>50.725180000000002</v>
      </c>
      <c r="E1422">
        <v>2026.9504199999999</v>
      </c>
      <c r="F1422">
        <v>87.929540000000003</v>
      </c>
      <c r="G1422">
        <v>2023.8290999999999</v>
      </c>
      <c r="H1422">
        <v>172.35157000000001</v>
      </c>
      <c r="I1422">
        <v>2023.51531</v>
      </c>
      <c r="J1422">
        <v>45.945070000000001</v>
      </c>
      <c r="K1422">
        <v>2024.5514800000001</v>
      </c>
      <c r="L1422">
        <v>83.099879999999999</v>
      </c>
      <c r="M1422">
        <v>2024.57618</v>
      </c>
      <c r="N1422">
        <v>173.90180000000001</v>
      </c>
      <c r="O1422">
        <v>2025.17347</v>
      </c>
      <c r="P1422">
        <v>47.335430000000002</v>
      </c>
      <c r="Q1422">
        <v>2024.9552900000001</v>
      </c>
      <c r="R1422">
        <v>84.694820000000007</v>
      </c>
    </row>
    <row r="1423" spans="1:18" x14ac:dyDescent="0.35">
      <c r="A1423" s="20">
        <v>2025.4943000000001</v>
      </c>
      <c r="B1423">
        <v>176.39635000000001</v>
      </c>
      <c r="C1423">
        <v>2027.52556</v>
      </c>
      <c r="D1423">
        <v>50.642710000000001</v>
      </c>
      <c r="E1423">
        <v>2026.97802</v>
      </c>
      <c r="F1423">
        <v>87.819239999999994</v>
      </c>
      <c r="G1423">
        <v>2023.8425299999999</v>
      </c>
      <c r="H1423">
        <v>172.25807</v>
      </c>
      <c r="I1423">
        <v>2023.52423</v>
      </c>
      <c r="J1423">
        <v>45.842860000000002</v>
      </c>
      <c r="K1423">
        <v>2024.55745</v>
      </c>
      <c r="L1423">
        <v>82.966740000000001</v>
      </c>
      <c r="M1423">
        <v>2024.59256</v>
      </c>
      <c r="N1423">
        <v>173.81408999999999</v>
      </c>
      <c r="O1423">
        <v>2025.1785400000001</v>
      </c>
      <c r="P1423">
        <v>47.236789999999999</v>
      </c>
      <c r="Q1423">
        <v>2024.95849</v>
      </c>
      <c r="R1423">
        <v>84.568299999999994</v>
      </c>
    </row>
    <row r="1424" spans="1:18" x14ac:dyDescent="0.35">
      <c r="A1424" s="20">
        <v>2025.51566</v>
      </c>
      <c r="B1424">
        <v>176.31864999999999</v>
      </c>
      <c r="C1424">
        <v>2027.55529</v>
      </c>
      <c r="D1424">
        <v>50.560250000000003</v>
      </c>
      <c r="E1424">
        <v>2027.00567</v>
      </c>
      <c r="F1424">
        <v>87.708939999999998</v>
      </c>
      <c r="G1424">
        <v>2023.85601</v>
      </c>
      <c r="H1424">
        <v>172.16455999999999</v>
      </c>
      <c r="I1424">
        <v>2023.5331699999999</v>
      </c>
      <c r="J1424">
        <v>45.74062</v>
      </c>
      <c r="K1424">
        <v>2024.56339</v>
      </c>
      <c r="L1424">
        <v>82.833550000000002</v>
      </c>
      <c r="M1424">
        <v>2024.6089899999999</v>
      </c>
      <c r="N1424">
        <v>173.72638000000001</v>
      </c>
      <c r="O1424">
        <v>2025.1835900000001</v>
      </c>
      <c r="P1424">
        <v>47.13814</v>
      </c>
      <c r="Q1424">
        <v>2024.96162</v>
      </c>
      <c r="R1424">
        <v>84.441739999999996</v>
      </c>
    </row>
    <row r="1425" spans="1:18" x14ac:dyDescent="0.35">
      <c r="A1425" s="20">
        <v>2025.5371</v>
      </c>
      <c r="B1425">
        <v>176.24098000000001</v>
      </c>
      <c r="C1425">
        <v>2027.5850800000001</v>
      </c>
      <c r="D1425">
        <v>50.477789999999999</v>
      </c>
      <c r="E1425">
        <v>2027.0333800000001</v>
      </c>
      <c r="F1425">
        <v>87.598640000000003</v>
      </c>
      <c r="G1425">
        <v>2023.8695299999999</v>
      </c>
      <c r="H1425">
        <v>172.07104000000001</v>
      </c>
      <c r="I1425">
        <v>2023.54213</v>
      </c>
      <c r="J1425">
        <v>45.638350000000003</v>
      </c>
      <c r="K1425">
        <v>2024.5692899999999</v>
      </c>
      <c r="L1425">
        <v>82.700299999999999</v>
      </c>
      <c r="M1425">
        <v>2024.62547</v>
      </c>
      <c r="N1425">
        <v>173.63867999999999</v>
      </c>
      <c r="O1425">
        <v>2025.1886300000001</v>
      </c>
      <c r="P1425">
        <v>47.039479999999998</v>
      </c>
      <c r="Q1425">
        <v>2024.96469</v>
      </c>
      <c r="R1425">
        <v>84.31514</v>
      </c>
    </row>
    <row r="1426" spans="1:18" x14ac:dyDescent="0.35">
      <c r="A1426" s="20">
        <v>2025.55861</v>
      </c>
      <c r="B1426">
        <v>176.16333</v>
      </c>
      <c r="C1426">
        <v>2027.6149399999999</v>
      </c>
      <c r="D1426">
        <v>50.395350000000001</v>
      </c>
      <c r="E1426">
        <v>2027.06116</v>
      </c>
      <c r="F1426">
        <v>87.48836</v>
      </c>
      <c r="G1426">
        <v>2023.88309</v>
      </c>
      <c r="H1426">
        <v>171.97752</v>
      </c>
      <c r="I1426">
        <v>2023.5510999999999</v>
      </c>
      <c r="J1426">
        <v>45.536059999999999</v>
      </c>
      <c r="K1426">
        <v>2024.5751700000001</v>
      </c>
      <c r="L1426">
        <v>82.566990000000004</v>
      </c>
      <c r="M1426">
        <v>2024.64201</v>
      </c>
      <c r="N1426">
        <v>173.55099000000001</v>
      </c>
      <c r="O1426">
        <v>2025.1936499999999</v>
      </c>
      <c r="P1426">
        <v>46.940809999999999</v>
      </c>
      <c r="Q1426">
        <v>2024.9676899999999</v>
      </c>
      <c r="R1426">
        <v>84.188490000000002</v>
      </c>
    </row>
    <row r="1427" spans="1:18" x14ac:dyDescent="0.35">
      <c r="A1427" s="20">
        <v>2025.5801899999999</v>
      </c>
      <c r="B1427">
        <v>176.08569</v>
      </c>
      <c r="C1427">
        <v>2027.6448499999999</v>
      </c>
      <c r="D1427">
        <v>50.312930000000001</v>
      </c>
      <c r="E1427">
        <v>2027.08899</v>
      </c>
      <c r="F1427">
        <v>87.378069999999994</v>
      </c>
      <c r="G1427">
        <v>2023.89671</v>
      </c>
      <c r="H1427">
        <v>171.88398000000001</v>
      </c>
      <c r="I1427">
        <v>2023.56008</v>
      </c>
      <c r="J1427">
        <v>45.433729999999997</v>
      </c>
      <c r="K1427">
        <v>2024.5810100000001</v>
      </c>
      <c r="L1427">
        <v>82.433610000000002</v>
      </c>
      <c r="M1427">
        <v>2024.6586</v>
      </c>
      <c r="N1427">
        <v>173.4633</v>
      </c>
      <c r="O1427">
        <v>2025.19867</v>
      </c>
      <c r="P1427">
        <v>46.842129999999997</v>
      </c>
      <c r="Q1427">
        <v>2024.9706200000001</v>
      </c>
      <c r="R1427">
        <v>84.061800000000005</v>
      </c>
    </row>
    <row r="1428" spans="1:18" x14ac:dyDescent="0.35">
      <c r="A1428" s="20">
        <v>2025.60185</v>
      </c>
      <c r="B1428">
        <v>176.00807</v>
      </c>
      <c r="C1428">
        <v>2027.67482</v>
      </c>
      <c r="D1428">
        <v>50.230510000000002</v>
      </c>
      <c r="E1428">
        <v>2027.11689</v>
      </c>
      <c r="F1428">
        <v>87.267799999999994</v>
      </c>
      <c r="G1428">
        <v>2023.9103700000001</v>
      </c>
      <c r="H1428">
        <v>171.79043999999999</v>
      </c>
      <c r="I1428">
        <v>2023.56909</v>
      </c>
      <c r="J1428">
        <v>45.331380000000003</v>
      </c>
      <c r="K1428">
        <v>2024.58681</v>
      </c>
      <c r="L1428">
        <v>82.300179999999997</v>
      </c>
      <c r="M1428">
        <v>2024.67524</v>
      </c>
      <c r="N1428">
        <v>173.37560999999999</v>
      </c>
      <c r="O1428">
        <v>2025.2036700000001</v>
      </c>
      <c r="P1428">
        <v>46.743429999999996</v>
      </c>
      <c r="Q1428">
        <v>2024.9734900000001</v>
      </c>
      <c r="R1428">
        <v>83.935079999999999</v>
      </c>
    </row>
    <row r="1429" spans="1:18" x14ac:dyDescent="0.35">
      <c r="A1429" s="20">
        <v>2025.6235799999999</v>
      </c>
      <c r="B1429">
        <v>175.93047000000001</v>
      </c>
      <c r="C1429">
        <v>2027.7048600000001</v>
      </c>
      <c r="D1429">
        <v>50.148099999999999</v>
      </c>
      <c r="E1429">
        <v>2027.1448399999999</v>
      </c>
      <c r="F1429">
        <v>87.157529999999994</v>
      </c>
      <c r="G1429">
        <v>2023.92408</v>
      </c>
      <c r="H1429">
        <v>171.6969</v>
      </c>
      <c r="I1429">
        <v>2023.5780999999999</v>
      </c>
      <c r="J1429">
        <v>45.228999999999999</v>
      </c>
      <c r="K1429">
        <v>2024.59258</v>
      </c>
      <c r="L1429">
        <v>82.166690000000003</v>
      </c>
      <c r="M1429">
        <v>2024.6919399999999</v>
      </c>
      <c r="N1429">
        <v>173.28792999999999</v>
      </c>
      <c r="O1429">
        <v>2025.20866</v>
      </c>
      <c r="P1429">
        <v>46.644730000000003</v>
      </c>
      <c r="Q1429">
        <v>2024.9762900000001</v>
      </c>
      <c r="R1429">
        <v>83.808310000000006</v>
      </c>
    </row>
    <row r="1430" spans="1:18" x14ac:dyDescent="0.35">
      <c r="A1430" s="20">
        <v>2025.6453799999999</v>
      </c>
      <c r="B1430">
        <v>175.85289</v>
      </c>
      <c r="C1430">
        <v>2027.73495</v>
      </c>
      <c r="D1430">
        <v>50.0657</v>
      </c>
      <c r="E1430">
        <v>2027.1728499999999</v>
      </c>
      <c r="F1430">
        <v>87.047259999999994</v>
      </c>
      <c r="G1430">
        <v>2023.9378300000001</v>
      </c>
      <c r="H1430">
        <v>171.60334</v>
      </c>
      <c r="I1430">
        <v>2023.5871400000001</v>
      </c>
      <c r="J1430">
        <v>45.12659</v>
      </c>
      <c r="K1430">
        <v>2024.5983200000001</v>
      </c>
      <c r="L1430">
        <v>82.033140000000003</v>
      </c>
      <c r="M1430">
        <v>2024.7086899999999</v>
      </c>
      <c r="N1430">
        <v>173.20025000000001</v>
      </c>
      <c r="O1430">
        <v>2025.2136399999999</v>
      </c>
      <c r="P1430">
        <v>46.546019999999999</v>
      </c>
      <c r="Q1430">
        <v>2024.97902</v>
      </c>
      <c r="R1430">
        <v>83.681489999999997</v>
      </c>
    </row>
    <row r="1431" spans="1:18" x14ac:dyDescent="0.35">
      <c r="A1431" s="20">
        <v>2025.6672599999999</v>
      </c>
      <c r="B1431">
        <v>175.77531999999999</v>
      </c>
      <c r="C1431">
        <v>2027.76511</v>
      </c>
      <c r="D1431">
        <v>49.983319999999999</v>
      </c>
      <c r="E1431">
        <v>2027.20092</v>
      </c>
      <c r="F1431">
        <v>86.936999999999998</v>
      </c>
      <c r="G1431">
        <v>2023.95163</v>
      </c>
      <c r="H1431">
        <v>171.50978000000001</v>
      </c>
      <c r="I1431">
        <v>2023.59619</v>
      </c>
      <c r="J1431">
        <v>45.024149999999999</v>
      </c>
      <c r="K1431">
        <v>2024.60402</v>
      </c>
      <c r="L1431">
        <v>81.899519999999995</v>
      </c>
      <c r="M1431">
        <v>2024.7255</v>
      </c>
      <c r="N1431">
        <v>173.11258000000001</v>
      </c>
      <c r="O1431">
        <v>2025.2186099999999</v>
      </c>
      <c r="P1431">
        <v>46.447299999999998</v>
      </c>
      <c r="Q1431">
        <v>2024.9816800000001</v>
      </c>
      <c r="R1431">
        <v>83.554640000000006</v>
      </c>
    </row>
    <row r="1432" spans="1:18" x14ac:dyDescent="0.35">
      <c r="A1432" s="20">
        <v>2025.68921</v>
      </c>
      <c r="B1432">
        <v>175.69776999999999</v>
      </c>
      <c r="C1432">
        <v>2027.7953199999999</v>
      </c>
      <c r="D1432">
        <v>49.900939999999999</v>
      </c>
      <c r="E1432">
        <v>2027.2290499999999</v>
      </c>
      <c r="F1432">
        <v>86.826750000000004</v>
      </c>
      <c r="G1432">
        <v>2023.9654800000001</v>
      </c>
      <c r="H1432">
        <v>171.41621000000001</v>
      </c>
      <c r="I1432">
        <v>2023.6052500000001</v>
      </c>
      <c r="J1432">
        <v>44.921689999999998</v>
      </c>
      <c r="K1432">
        <v>2024.60968</v>
      </c>
      <c r="L1432">
        <v>81.76585</v>
      </c>
      <c r="M1432">
        <v>2024.74236</v>
      </c>
      <c r="N1432">
        <v>173.02492000000001</v>
      </c>
      <c r="O1432">
        <v>2025.2235800000001</v>
      </c>
      <c r="P1432">
        <v>46.348579999999998</v>
      </c>
      <c r="Q1432">
        <v>2024.9842799999999</v>
      </c>
      <c r="R1432">
        <v>83.42774</v>
      </c>
    </row>
    <row r="1433" spans="1:18" x14ac:dyDescent="0.35">
      <c r="A1433" s="20">
        <v>2025.7112400000001</v>
      </c>
      <c r="B1433">
        <v>175.62024</v>
      </c>
      <c r="C1433">
        <v>2027.8255899999999</v>
      </c>
      <c r="D1433">
        <v>49.818579999999997</v>
      </c>
      <c r="E1433">
        <v>2027.2572299999999</v>
      </c>
      <c r="F1433">
        <v>86.716499999999996</v>
      </c>
      <c r="G1433">
        <v>2023.97938</v>
      </c>
      <c r="H1433">
        <v>171.32263</v>
      </c>
      <c r="I1433">
        <v>2023.6143300000001</v>
      </c>
      <c r="J1433">
        <v>44.819189999999999</v>
      </c>
      <c r="K1433">
        <v>2024.6153200000001</v>
      </c>
      <c r="L1433">
        <v>81.632109999999997</v>
      </c>
      <c r="M1433">
        <v>2024.75928</v>
      </c>
      <c r="N1433">
        <v>172.93726000000001</v>
      </c>
      <c r="O1433">
        <v>2025.22855</v>
      </c>
      <c r="P1433">
        <v>46.249839999999999</v>
      </c>
      <c r="Q1433">
        <v>2024.9867999999999</v>
      </c>
      <c r="R1433">
        <v>83.300799999999995</v>
      </c>
    </row>
    <row r="1434" spans="1:18" x14ac:dyDescent="0.35">
      <c r="A1434" s="20">
        <v>2025.73335</v>
      </c>
      <c r="B1434">
        <v>175.54273000000001</v>
      </c>
      <c r="C1434">
        <v>2027.8559299999999</v>
      </c>
      <c r="D1434">
        <v>49.736220000000003</v>
      </c>
      <c r="E1434">
        <v>2027.28548</v>
      </c>
      <c r="F1434">
        <v>86.606250000000003</v>
      </c>
      <c r="G1434">
        <v>2023.99332</v>
      </c>
      <c r="H1434">
        <v>171.22905</v>
      </c>
      <c r="I1434">
        <v>2023.6234300000001</v>
      </c>
      <c r="J1434">
        <v>44.716670000000001</v>
      </c>
      <c r="K1434">
        <v>2024.6209100000001</v>
      </c>
      <c r="L1434">
        <v>81.498320000000007</v>
      </c>
      <c r="M1434">
        <v>2024.7762499999999</v>
      </c>
      <c r="N1434">
        <v>172.84960000000001</v>
      </c>
      <c r="O1434">
        <v>2025.23351</v>
      </c>
      <c r="P1434">
        <v>46.1511</v>
      </c>
      <c r="Q1434">
        <v>2024.9892600000001</v>
      </c>
      <c r="R1434">
        <v>83.173820000000006</v>
      </c>
    </row>
    <row r="1435" spans="1:18" x14ac:dyDescent="0.35">
      <c r="A1435" s="20">
        <v>2025.7555299999999</v>
      </c>
      <c r="B1435">
        <v>175.46522999999999</v>
      </c>
      <c r="C1435">
        <v>2027.8863200000001</v>
      </c>
      <c r="D1435">
        <v>49.653869999999998</v>
      </c>
      <c r="E1435">
        <v>2027.31378</v>
      </c>
      <c r="F1435">
        <v>86.496009999999998</v>
      </c>
      <c r="G1435">
        <v>2024.00731</v>
      </c>
      <c r="H1435">
        <v>171.13544999999999</v>
      </c>
      <c r="I1435">
        <v>2023.6325400000001</v>
      </c>
      <c r="J1435">
        <v>44.614109999999997</v>
      </c>
      <c r="K1435">
        <v>2024.6264799999999</v>
      </c>
      <c r="L1435">
        <v>81.364459999999994</v>
      </c>
      <c r="M1435">
        <v>2024.7932699999999</v>
      </c>
      <c r="N1435">
        <v>172.76195000000001</v>
      </c>
      <c r="O1435">
        <v>2025.23847</v>
      </c>
      <c r="P1435">
        <v>46.05236</v>
      </c>
      <c r="Q1435">
        <v>2024.9916499999999</v>
      </c>
      <c r="R1435">
        <v>83.046800000000005</v>
      </c>
    </row>
    <row r="1436" spans="1:18" x14ac:dyDescent="0.35">
      <c r="A1436" s="20">
        <v>2025.7777799999999</v>
      </c>
      <c r="B1436">
        <v>175.38774000000001</v>
      </c>
      <c r="C1436">
        <v>2027.91677</v>
      </c>
      <c r="D1436">
        <v>49.571539999999999</v>
      </c>
      <c r="E1436">
        <v>2027.34214</v>
      </c>
      <c r="F1436">
        <v>86.385769999999994</v>
      </c>
      <c r="G1436">
        <v>2024.02135</v>
      </c>
      <c r="H1436">
        <v>171.04185000000001</v>
      </c>
      <c r="I1436">
        <v>2023.64167</v>
      </c>
      <c r="J1436">
        <v>44.51153</v>
      </c>
      <c r="K1436">
        <v>2024.63201</v>
      </c>
      <c r="L1436">
        <v>81.230540000000005</v>
      </c>
      <c r="M1436">
        <v>2024.81035</v>
      </c>
      <c r="N1436">
        <v>172.67429999999999</v>
      </c>
      <c r="O1436">
        <v>2025.24343</v>
      </c>
      <c r="P1436">
        <v>45.953609999999998</v>
      </c>
      <c r="Q1436">
        <v>2024.99397</v>
      </c>
      <c r="R1436">
        <v>82.919730000000001</v>
      </c>
    </row>
    <row r="1437" spans="1:18" x14ac:dyDescent="0.35">
      <c r="A1437" s="20">
        <v>2025.8001099999999</v>
      </c>
      <c r="B1437">
        <v>175.31027</v>
      </c>
      <c r="C1437">
        <v>2027.9472800000001</v>
      </c>
      <c r="D1437">
        <v>49.48921</v>
      </c>
      <c r="E1437">
        <v>2027.3705600000001</v>
      </c>
      <c r="F1437">
        <v>86.275540000000007</v>
      </c>
      <c r="G1437">
        <v>2024.0354400000001</v>
      </c>
      <c r="H1437">
        <v>170.94825</v>
      </c>
      <c r="I1437">
        <v>2023.6508200000001</v>
      </c>
      <c r="J1437">
        <v>44.408920000000002</v>
      </c>
      <c r="K1437">
        <v>2024.6375</v>
      </c>
      <c r="L1437">
        <v>81.096559999999997</v>
      </c>
      <c r="M1437">
        <v>2024.8274899999999</v>
      </c>
      <c r="N1437">
        <v>172.58665999999999</v>
      </c>
      <c r="O1437">
        <v>2025.24838</v>
      </c>
      <c r="P1437">
        <v>45.854849999999999</v>
      </c>
      <c r="Q1437">
        <v>2024.99622</v>
      </c>
      <c r="R1437">
        <v>82.792619999999999</v>
      </c>
    </row>
    <row r="1438" spans="1:18" x14ac:dyDescent="0.35">
      <c r="A1438" s="20">
        <v>2025.8225199999999</v>
      </c>
      <c r="B1438">
        <v>175.23282</v>
      </c>
      <c r="C1438">
        <v>2027.97785</v>
      </c>
      <c r="D1438">
        <v>49.4069</v>
      </c>
      <c r="E1438">
        <v>2027.39903</v>
      </c>
      <c r="F1438">
        <v>86.165310000000005</v>
      </c>
      <c r="G1438">
        <v>2024.0495699999999</v>
      </c>
      <c r="H1438">
        <v>170.85462999999999</v>
      </c>
      <c r="I1438">
        <v>2023.6599799999999</v>
      </c>
      <c r="J1438">
        <v>44.306280000000001</v>
      </c>
      <c r="K1438">
        <v>2024.6429599999999</v>
      </c>
      <c r="L1438">
        <v>80.962519999999998</v>
      </c>
      <c r="M1438">
        <v>2024.8446799999999</v>
      </c>
      <c r="N1438">
        <v>172.49902</v>
      </c>
      <c r="O1438">
        <v>2025.25334</v>
      </c>
      <c r="P1438">
        <v>45.75609</v>
      </c>
      <c r="Q1438">
        <v>2024.9984099999999</v>
      </c>
      <c r="R1438">
        <v>82.665459999999996</v>
      </c>
    </row>
    <row r="1439" spans="1:18" x14ac:dyDescent="0.35">
      <c r="A1439" s="20">
        <v>2025.845</v>
      </c>
      <c r="B1439">
        <v>175.15538000000001</v>
      </c>
      <c r="C1439">
        <v>2028.00847</v>
      </c>
      <c r="D1439">
        <v>49.324590000000001</v>
      </c>
      <c r="E1439">
        <v>2027.4275600000001</v>
      </c>
      <c r="F1439">
        <v>86.055090000000007</v>
      </c>
      <c r="G1439">
        <v>2024.06375</v>
      </c>
      <c r="H1439">
        <v>170.76101</v>
      </c>
      <c r="I1439">
        <v>2023.6691599999999</v>
      </c>
      <c r="J1439">
        <v>44.203609999999998</v>
      </c>
      <c r="K1439">
        <v>2024.6483800000001</v>
      </c>
      <c r="L1439">
        <v>80.828410000000005</v>
      </c>
      <c r="M1439">
        <v>2024.86193</v>
      </c>
      <c r="N1439">
        <v>172.41139000000001</v>
      </c>
      <c r="O1439">
        <v>2025.2583099999999</v>
      </c>
      <c r="P1439">
        <v>45.657330000000002</v>
      </c>
      <c r="Q1439">
        <v>2025.0005200000001</v>
      </c>
      <c r="R1439">
        <v>82.538269999999997</v>
      </c>
    </row>
    <row r="1440" spans="1:18" x14ac:dyDescent="0.35">
      <c r="A1440" s="20">
        <v>2025.8675599999999</v>
      </c>
      <c r="B1440">
        <v>175.07794999999999</v>
      </c>
      <c r="C1440">
        <v>2028.03916</v>
      </c>
      <c r="D1440">
        <v>49.242289999999997</v>
      </c>
      <c r="E1440">
        <v>2027.45615</v>
      </c>
      <c r="F1440">
        <v>85.944869999999995</v>
      </c>
      <c r="G1440">
        <v>2024.07798</v>
      </c>
      <c r="H1440">
        <v>170.66738000000001</v>
      </c>
      <c r="I1440">
        <v>2023.6783600000001</v>
      </c>
      <c r="J1440">
        <v>44.100920000000002</v>
      </c>
      <c r="K1440">
        <v>2024.6537699999999</v>
      </c>
      <c r="L1440">
        <v>80.694249999999997</v>
      </c>
      <c r="M1440">
        <v>2024.87923</v>
      </c>
      <c r="N1440">
        <v>172.32377</v>
      </c>
      <c r="O1440">
        <v>2025.2632699999999</v>
      </c>
      <c r="P1440">
        <v>45.55856</v>
      </c>
      <c r="Q1440">
        <v>2025.0025700000001</v>
      </c>
      <c r="R1440">
        <v>82.411029999999997</v>
      </c>
    </row>
    <row r="1441" spans="1:18" x14ac:dyDescent="0.35">
      <c r="A1441" s="20">
        <v>2025.8901900000001</v>
      </c>
      <c r="B1441">
        <v>175.00054</v>
      </c>
      <c r="C1441">
        <v>2028.0699</v>
      </c>
      <c r="D1441">
        <v>49.16</v>
      </c>
      <c r="E1441">
        <v>2027.48479</v>
      </c>
      <c r="F1441">
        <v>85.834649999999996</v>
      </c>
      <c r="G1441">
        <v>2024.0922599999999</v>
      </c>
      <c r="H1441">
        <v>170.57373999999999</v>
      </c>
      <c r="I1441">
        <v>2023.6875700000001</v>
      </c>
      <c r="J1441">
        <v>43.998190000000001</v>
      </c>
      <c r="K1441">
        <v>2024.65912</v>
      </c>
      <c r="L1441">
        <v>80.560019999999994</v>
      </c>
      <c r="M1441">
        <v>2024.8965900000001</v>
      </c>
      <c r="N1441">
        <v>172.23615000000001</v>
      </c>
      <c r="O1441">
        <v>2025.2682400000001</v>
      </c>
      <c r="P1441">
        <v>45.459789999999998</v>
      </c>
      <c r="Q1441">
        <v>2025.0045399999999</v>
      </c>
      <c r="R1441">
        <v>82.283739999999995</v>
      </c>
    </row>
    <row r="1442" spans="1:18" x14ac:dyDescent="0.35">
      <c r="A1442" s="20">
        <v>2025.9129</v>
      </c>
      <c r="B1442">
        <v>174.92313999999999</v>
      </c>
      <c r="C1442">
        <v>2028.1007</v>
      </c>
      <c r="D1442">
        <v>49.077719999999999</v>
      </c>
      <c r="E1442">
        <v>2027.51349</v>
      </c>
      <c r="F1442">
        <v>85.724429999999998</v>
      </c>
      <c r="G1442">
        <v>2024.1065900000001</v>
      </c>
      <c r="H1442">
        <v>170.48008999999999</v>
      </c>
      <c r="I1442">
        <v>2023.6967999999999</v>
      </c>
      <c r="J1442">
        <v>43.895429999999998</v>
      </c>
      <c r="K1442">
        <v>2024.66444</v>
      </c>
      <c r="L1442">
        <v>80.425730000000001</v>
      </c>
      <c r="M1442">
        <v>2024.914</v>
      </c>
      <c r="N1442">
        <v>172.14852999999999</v>
      </c>
      <c r="O1442">
        <v>2025.27322</v>
      </c>
      <c r="P1442">
        <v>45.361020000000003</v>
      </c>
      <c r="Q1442">
        <v>2025.0064500000001</v>
      </c>
      <c r="R1442">
        <v>82.156419999999997</v>
      </c>
    </row>
    <row r="1443" spans="1:18" x14ac:dyDescent="0.35">
      <c r="A1443" s="20">
        <v>2025.93569</v>
      </c>
      <c r="B1443">
        <v>174.84576000000001</v>
      </c>
      <c r="C1443">
        <v>2028.1315500000001</v>
      </c>
      <c r="D1443">
        <v>48.995449999999998</v>
      </c>
      <c r="E1443">
        <v>2027.54224</v>
      </c>
      <c r="F1443">
        <v>85.614220000000003</v>
      </c>
      <c r="G1443">
        <v>2024.1209699999999</v>
      </c>
      <c r="H1443">
        <v>170.38643999999999</v>
      </c>
      <c r="I1443">
        <v>2023.70604</v>
      </c>
      <c r="J1443">
        <v>43.792650000000002</v>
      </c>
      <c r="K1443">
        <v>2024.6697200000001</v>
      </c>
      <c r="L1443">
        <v>80.291370000000001</v>
      </c>
      <c r="M1443">
        <v>2024.93147</v>
      </c>
      <c r="N1443">
        <v>172.06092000000001</v>
      </c>
      <c r="O1443">
        <v>2025.2782099999999</v>
      </c>
      <c r="P1443">
        <v>45.262250000000002</v>
      </c>
      <c r="Q1443">
        <v>2025.0083</v>
      </c>
      <c r="R1443">
        <v>82.029049999999998</v>
      </c>
    </row>
    <row r="1444" spans="1:18" x14ac:dyDescent="0.35">
      <c r="A1444" s="20">
        <v>2025.95856</v>
      </c>
      <c r="B1444">
        <v>174.76839000000001</v>
      </c>
      <c r="C1444">
        <v>2028.16246</v>
      </c>
      <c r="D1444">
        <v>48.91319</v>
      </c>
      <c r="E1444">
        <v>2027.57105</v>
      </c>
      <c r="F1444">
        <v>85.504019999999997</v>
      </c>
      <c r="G1444">
        <v>2024.1353899999999</v>
      </c>
      <c r="H1444">
        <v>170.29277999999999</v>
      </c>
      <c r="I1444">
        <v>2023.7153000000001</v>
      </c>
      <c r="J1444">
        <v>43.689830000000001</v>
      </c>
      <c r="K1444">
        <v>2024.67497</v>
      </c>
      <c r="L1444">
        <v>80.156959999999998</v>
      </c>
      <c r="M1444">
        <v>2024.9490000000001</v>
      </c>
      <c r="N1444">
        <v>171.97331</v>
      </c>
      <c r="O1444">
        <v>2025.2832000000001</v>
      </c>
      <c r="P1444">
        <v>45.163469999999997</v>
      </c>
      <c r="Q1444">
        <v>2025.01009</v>
      </c>
      <c r="R1444">
        <v>81.901650000000004</v>
      </c>
    </row>
    <row r="1445" spans="1:18" x14ac:dyDescent="0.35">
      <c r="A1445" s="20">
        <v>2025.9815000000001</v>
      </c>
      <c r="B1445">
        <v>174.69103000000001</v>
      </c>
      <c r="C1445">
        <v>2028.19343</v>
      </c>
      <c r="D1445">
        <v>48.830939999999998</v>
      </c>
      <c r="E1445">
        <v>2027.5999200000001</v>
      </c>
      <c r="F1445">
        <v>85.393810000000002</v>
      </c>
      <c r="G1445">
        <v>2024.14986</v>
      </c>
      <c r="H1445">
        <v>170.19910999999999</v>
      </c>
      <c r="I1445">
        <v>2023.7245800000001</v>
      </c>
      <c r="J1445">
        <v>43.586979999999997</v>
      </c>
      <c r="K1445">
        <v>2024.6801800000001</v>
      </c>
      <c r="L1445">
        <v>80.022480000000002</v>
      </c>
      <c r="M1445">
        <v>2024.96658</v>
      </c>
      <c r="N1445">
        <v>171.88570999999999</v>
      </c>
      <c r="O1445">
        <v>2025.2882099999999</v>
      </c>
      <c r="P1445">
        <v>45.064700000000002</v>
      </c>
      <c r="Q1445">
        <v>2025.01181</v>
      </c>
      <c r="R1445">
        <v>81.774209999999997</v>
      </c>
    </row>
    <row r="1446" spans="1:18" x14ac:dyDescent="0.35">
      <c r="A1446" s="20">
        <v>2026.00452</v>
      </c>
      <c r="B1446">
        <v>174.61367999999999</v>
      </c>
      <c r="C1446">
        <v>2028.2244599999999</v>
      </c>
      <c r="D1446">
        <v>48.748690000000003</v>
      </c>
      <c r="E1446">
        <v>2027.6288400000001</v>
      </c>
      <c r="F1446">
        <v>85.283609999999996</v>
      </c>
      <c r="G1446">
        <v>2024.1643899999999</v>
      </c>
      <c r="H1446">
        <v>170.10543999999999</v>
      </c>
      <c r="I1446">
        <v>2023.73387</v>
      </c>
      <c r="J1446">
        <v>43.484110000000001</v>
      </c>
      <c r="K1446">
        <v>2024.68535</v>
      </c>
      <c r="L1446">
        <v>79.88794</v>
      </c>
      <c r="M1446">
        <v>2024.9842200000001</v>
      </c>
      <c r="N1446">
        <v>171.79812000000001</v>
      </c>
      <c r="O1446">
        <v>2025.29323</v>
      </c>
      <c r="P1446">
        <v>44.965919999999997</v>
      </c>
      <c r="Q1446">
        <v>2025.0134800000001</v>
      </c>
      <c r="R1446">
        <v>81.646730000000005</v>
      </c>
    </row>
    <row r="1447" spans="1:18" x14ac:dyDescent="0.35">
      <c r="A1447" s="20">
        <v>2026.0276200000001</v>
      </c>
      <c r="B1447">
        <v>174.53635</v>
      </c>
      <c r="C1447">
        <v>2028.2555400000001</v>
      </c>
      <c r="D1447">
        <v>48.666460000000001</v>
      </c>
      <c r="E1447">
        <v>2027.6578099999999</v>
      </c>
      <c r="F1447">
        <v>85.173410000000004</v>
      </c>
      <c r="G1447">
        <v>2024.17896</v>
      </c>
      <c r="H1447">
        <v>170.01175000000001</v>
      </c>
      <c r="I1447">
        <v>2023.7431799999999</v>
      </c>
      <c r="J1447">
        <v>43.3812</v>
      </c>
      <c r="K1447">
        <v>2024.69049</v>
      </c>
      <c r="L1447">
        <v>79.753330000000005</v>
      </c>
      <c r="M1447">
        <v>2025.0019199999999</v>
      </c>
      <c r="N1447">
        <v>171.71053000000001</v>
      </c>
      <c r="O1447">
        <v>2025.29826</v>
      </c>
      <c r="P1447">
        <v>44.867150000000002</v>
      </c>
      <c r="Q1447">
        <v>2025.0150900000001</v>
      </c>
      <c r="R1447">
        <v>81.519210000000001</v>
      </c>
    </row>
    <row r="1448" spans="1:18" x14ac:dyDescent="0.35">
      <c r="A1448" s="20">
        <v>2026.05079</v>
      </c>
      <c r="B1448">
        <v>174.45903000000001</v>
      </c>
      <c r="C1448">
        <v>2028.2866799999999</v>
      </c>
      <c r="D1448">
        <v>48.584229999999998</v>
      </c>
      <c r="E1448">
        <v>2027.6868400000001</v>
      </c>
      <c r="F1448">
        <v>85.063209999999998</v>
      </c>
      <c r="G1448">
        <v>2024.1935800000001</v>
      </c>
      <c r="H1448">
        <v>169.91806</v>
      </c>
      <c r="I1448">
        <v>2023.75251</v>
      </c>
      <c r="J1448">
        <v>43.278269999999999</v>
      </c>
      <c r="K1448">
        <v>2024.6956</v>
      </c>
      <c r="L1448">
        <v>79.618660000000006</v>
      </c>
      <c r="M1448">
        <v>2025.0196699999999</v>
      </c>
      <c r="N1448">
        <v>171.62294</v>
      </c>
      <c r="O1448">
        <v>2025.3033</v>
      </c>
      <c r="P1448">
        <v>44.768380000000001</v>
      </c>
      <c r="Q1448">
        <v>2025.0166400000001</v>
      </c>
      <c r="R1448">
        <v>81.391649999999998</v>
      </c>
    </row>
    <row r="1449" spans="1:18" x14ac:dyDescent="0.35">
      <c r="A1449" s="20">
        <v>2026.0740499999999</v>
      </c>
      <c r="B1449">
        <v>174.38171</v>
      </c>
      <c r="C1449">
        <v>2028.3178700000001</v>
      </c>
      <c r="D1449">
        <v>48.502009999999999</v>
      </c>
      <c r="E1449">
        <v>2027.7159200000001</v>
      </c>
      <c r="F1449">
        <v>84.953019999999995</v>
      </c>
      <c r="G1449">
        <v>2024.2082499999999</v>
      </c>
      <c r="H1449">
        <v>169.82436000000001</v>
      </c>
      <c r="I1449">
        <v>2023.7618500000001</v>
      </c>
      <c r="J1449">
        <v>43.175310000000003</v>
      </c>
      <c r="K1449">
        <v>2024.70066</v>
      </c>
      <c r="L1449">
        <v>79.483930000000001</v>
      </c>
      <c r="M1449">
        <v>2025.03748</v>
      </c>
      <c r="N1449">
        <v>171.53536</v>
      </c>
      <c r="O1449">
        <v>2025.30836</v>
      </c>
      <c r="P1449">
        <v>44.669609999999999</v>
      </c>
      <c r="Q1449">
        <v>2025.0181399999999</v>
      </c>
      <c r="R1449">
        <v>81.264060000000001</v>
      </c>
    </row>
    <row r="1450" spans="1:18" x14ac:dyDescent="0.35">
      <c r="A1450" s="20">
        <v>2026.0973799999999</v>
      </c>
      <c r="B1450">
        <v>174.30440999999999</v>
      </c>
      <c r="C1450">
        <v>2028.3491200000001</v>
      </c>
      <c r="D1450">
        <v>48.419789999999999</v>
      </c>
      <c r="E1450">
        <v>2027.74505</v>
      </c>
      <c r="F1450">
        <v>84.842830000000006</v>
      </c>
      <c r="G1450">
        <v>2024.22297</v>
      </c>
      <c r="H1450">
        <v>169.73065</v>
      </c>
      <c r="I1450">
        <v>2023.7712100000001</v>
      </c>
      <c r="J1450">
        <v>43.072310000000002</v>
      </c>
      <c r="K1450">
        <v>2024.70569</v>
      </c>
      <c r="L1450">
        <v>79.349130000000002</v>
      </c>
      <c r="M1450">
        <v>2025.0553500000001</v>
      </c>
      <c r="N1450">
        <v>171.44779</v>
      </c>
      <c r="O1450">
        <v>2025.3134399999999</v>
      </c>
      <c r="P1450">
        <v>44.570839999999997</v>
      </c>
      <c r="Q1450">
        <v>2025.0195900000001</v>
      </c>
      <c r="R1450">
        <v>81.136439999999993</v>
      </c>
    </row>
    <row r="1451" spans="1:18" x14ac:dyDescent="0.35">
      <c r="A1451" s="20">
        <v>2026.1207899999999</v>
      </c>
      <c r="B1451">
        <v>174.22712999999999</v>
      </c>
      <c r="C1451">
        <v>2028.38042</v>
      </c>
      <c r="D1451">
        <v>48.337589999999999</v>
      </c>
      <c r="E1451">
        <v>2027.77424</v>
      </c>
      <c r="F1451">
        <v>84.732640000000004</v>
      </c>
      <c r="G1451">
        <v>2024.23774</v>
      </c>
      <c r="H1451">
        <v>169.63694000000001</v>
      </c>
      <c r="I1451">
        <v>2023.7805900000001</v>
      </c>
      <c r="J1451">
        <v>42.969290000000001</v>
      </c>
      <c r="K1451">
        <v>2024.7106900000001</v>
      </c>
      <c r="L1451">
        <v>79.214269999999999</v>
      </c>
      <c r="M1451">
        <v>2025.0732800000001</v>
      </c>
      <c r="N1451">
        <v>171.36022</v>
      </c>
      <c r="O1451">
        <v>2025.31853</v>
      </c>
      <c r="P1451">
        <v>44.472079999999998</v>
      </c>
      <c r="Q1451">
        <v>2025.02098</v>
      </c>
      <c r="R1451">
        <v>81.008780000000002</v>
      </c>
    </row>
    <row r="1452" spans="1:18" x14ac:dyDescent="0.35">
      <c r="A1452" s="20">
        <v>2026.14428</v>
      </c>
      <c r="B1452">
        <v>174.14984999999999</v>
      </c>
      <c r="C1452">
        <v>2028.4117799999999</v>
      </c>
      <c r="D1452">
        <v>48.255389999999998</v>
      </c>
      <c r="E1452">
        <v>2027.80348</v>
      </c>
      <c r="F1452">
        <v>84.622450000000001</v>
      </c>
      <c r="G1452">
        <v>2024.2525599999999</v>
      </c>
      <c r="H1452">
        <v>169.54320999999999</v>
      </c>
      <c r="I1452">
        <v>2023.78999</v>
      </c>
      <c r="J1452">
        <v>42.866230000000002</v>
      </c>
      <c r="K1452">
        <v>2024.7156500000001</v>
      </c>
      <c r="L1452">
        <v>79.079350000000005</v>
      </c>
      <c r="M1452">
        <v>2025.0912699999999</v>
      </c>
      <c r="N1452">
        <v>171.27266</v>
      </c>
      <c r="O1452">
        <v>2025.3236400000001</v>
      </c>
      <c r="P1452">
        <v>44.37332</v>
      </c>
      <c r="Q1452">
        <v>2025.02233</v>
      </c>
      <c r="R1452">
        <v>80.88109</v>
      </c>
    </row>
    <row r="1453" spans="1:18" x14ac:dyDescent="0.35">
      <c r="A1453" s="20">
        <v>2026.1678400000001</v>
      </c>
      <c r="B1453">
        <v>174.07257999999999</v>
      </c>
      <c r="C1453">
        <v>2028.44319</v>
      </c>
      <c r="D1453">
        <v>48.173200000000001</v>
      </c>
      <c r="E1453">
        <v>2027.83278</v>
      </c>
      <c r="F1453">
        <v>84.512259999999998</v>
      </c>
      <c r="G1453">
        <v>2024.2674300000001</v>
      </c>
      <c r="H1453">
        <v>169.44947999999999</v>
      </c>
      <c r="I1453">
        <v>2023.7994000000001</v>
      </c>
      <c r="J1453">
        <v>42.763150000000003</v>
      </c>
      <c r="K1453">
        <v>2024.72057</v>
      </c>
      <c r="L1453">
        <v>78.944360000000003</v>
      </c>
      <c r="M1453">
        <v>2025.10932</v>
      </c>
      <c r="N1453">
        <v>171.18511000000001</v>
      </c>
      <c r="O1453">
        <v>2025.3287800000001</v>
      </c>
      <c r="P1453">
        <v>44.274560000000001</v>
      </c>
      <c r="Q1453">
        <v>2025.0236399999999</v>
      </c>
      <c r="R1453">
        <v>80.753360000000001</v>
      </c>
    </row>
    <row r="1454" spans="1:18" x14ac:dyDescent="0.35">
      <c r="A1454" s="20">
        <v>2026.1914899999999</v>
      </c>
      <c r="B1454">
        <v>173.99531999999999</v>
      </c>
      <c r="C1454">
        <v>2028.4746600000001</v>
      </c>
      <c r="D1454">
        <v>48.09102</v>
      </c>
      <c r="E1454">
        <v>2027.86213</v>
      </c>
      <c r="F1454">
        <v>84.402079999999998</v>
      </c>
      <c r="G1454">
        <v>2024.28235</v>
      </c>
      <c r="H1454">
        <v>169.35574</v>
      </c>
      <c r="I1454">
        <v>2023.8088299999999</v>
      </c>
      <c r="J1454">
        <v>42.660029999999999</v>
      </c>
      <c r="K1454">
        <v>2024.7254499999999</v>
      </c>
      <c r="L1454">
        <v>78.809299999999993</v>
      </c>
      <c r="M1454">
        <v>2025.12743</v>
      </c>
      <c r="N1454">
        <v>171.09755999999999</v>
      </c>
      <c r="O1454">
        <v>2025.33393</v>
      </c>
      <c r="P1454">
        <v>44.175809999999998</v>
      </c>
      <c r="Q1454">
        <v>2025.0248899999999</v>
      </c>
      <c r="R1454">
        <v>80.625609999999995</v>
      </c>
    </row>
    <row r="1455" spans="1:18" x14ac:dyDescent="0.35">
      <c r="A1455" s="20">
        <v>2026.21522</v>
      </c>
      <c r="B1455">
        <v>173.91807</v>
      </c>
      <c r="C1455">
        <v>2028.5061800000001</v>
      </c>
      <c r="D1455">
        <v>48.008850000000002</v>
      </c>
      <c r="E1455">
        <v>2027.8915199999999</v>
      </c>
      <c r="F1455">
        <v>84.291899999999998</v>
      </c>
      <c r="G1455">
        <v>2024.2973199999999</v>
      </c>
      <c r="H1455">
        <v>169.26199</v>
      </c>
      <c r="I1455">
        <v>2023.81827</v>
      </c>
      <c r="J1455">
        <v>42.556890000000003</v>
      </c>
      <c r="K1455">
        <v>2024.7302999999999</v>
      </c>
      <c r="L1455">
        <v>78.674180000000007</v>
      </c>
      <c r="M1455">
        <v>2025.1456000000001</v>
      </c>
      <c r="N1455">
        <v>171.01002</v>
      </c>
      <c r="O1455">
        <v>2025.3391099999999</v>
      </c>
      <c r="P1455">
        <v>44.077060000000003</v>
      </c>
      <c r="Q1455">
        <v>2025.02611</v>
      </c>
      <c r="R1455">
        <v>80.497829999999993</v>
      </c>
    </row>
    <row r="1456" spans="1:18" x14ac:dyDescent="0.35">
      <c r="A1456" s="20">
        <v>2026.23902</v>
      </c>
      <c r="B1456">
        <v>173.84083000000001</v>
      </c>
      <c r="C1456">
        <v>2028.53775</v>
      </c>
      <c r="D1456">
        <v>47.926679999999998</v>
      </c>
      <c r="E1456">
        <v>2027.9209800000001</v>
      </c>
      <c r="F1456">
        <v>84.181709999999995</v>
      </c>
      <c r="G1456">
        <v>2024.31233</v>
      </c>
      <c r="H1456">
        <v>169.16824</v>
      </c>
      <c r="I1456">
        <v>2023.82773</v>
      </c>
      <c r="J1456">
        <v>42.453710000000001</v>
      </c>
      <c r="K1456">
        <v>2024.7351200000001</v>
      </c>
      <c r="L1456">
        <v>78.539000000000001</v>
      </c>
      <c r="M1456">
        <v>2025.16383</v>
      </c>
      <c r="N1456">
        <v>170.92250000000001</v>
      </c>
      <c r="O1456">
        <v>2025.34431</v>
      </c>
      <c r="P1456">
        <v>43.978319999999997</v>
      </c>
      <c r="Q1456">
        <v>2025.02728</v>
      </c>
      <c r="R1456">
        <v>80.370009999999994</v>
      </c>
    </row>
    <row r="1457" spans="1:18" x14ac:dyDescent="0.35">
      <c r="A1457" s="20">
        <v>2026.2629099999999</v>
      </c>
      <c r="B1457">
        <v>173.7636</v>
      </c>
      <c r="C1457">
        <v>2028.5693799999999</v>
      </c>
      <c r="D1457">
        <v>47.844520000000003</v>
      </c>
      <c r="E1457">
        <v>2027.95048</v>
      </c>
      <c r="F1457">
        <v>84.071529999999996</v>
      </c>
      <c r="G1457">
        <v>2024.3273999999999</v>
      </c>
      <c r="H1457">
        <v>169.07447999999999</v>
      </c>
      <c r="I1457">
        <v>2023.8372099999999</v>
      </c>
      <c r="J1457">
        <v>42.350499999999997</v>
      </c>
      <c r="K1457">
        <v>2024.7398900000001</v>
      </c>
      <c r="L1457">
        <v>78.403750000000002</v>
      </c>
      <c r="M1457">
        <v>2025.1821299999999</v>
      </c>
      <c r="N1457">
        <v>170.83498</v>
      </c>
      <c r="O1457">
        <v>2025.3495399999999</v>
      </c>
      <c r="P1457">
        <v>43.87959</v>
      </c>
      <c r="Q1457">
        <v>2025.0284099999999</v>
      </c>
      <c r="R1457">
        <v>80.242170000000002</v>
      </c>
    </row>
    <row r="1458" spans="1:18" x14ac:dyDescent="0.35">
      <c r="A1458" s="20">
        <v>2026.2868699999999</v>
      </c>
      <c r="B1458">
        <v>173.68638000000001</v>
      </c>
      <c r="C1458">
        <v>2028.60106</v>
      </c>
      <c r="D1458">
        <v>47.762369999999997</v>
      </c>
      <c r="E1458">
        <v>2027.9800299999999</v>
      </c>
      <c r="F1458">
        <v>83.961349999999996</v>
      </c>
      <c r="G1458">
        <v>2024.3425199999999</v>
      </c>
      <c r="H1458">
        <v>168.98070000000001</v>
      </c>
      <c r="I1458">
        <v>2023.84671</v>
      </c>
      <c r="J1458">
        <v>42.24727</v>
      </c>
      <c r="K1458">
        <v>2024.7446299999999</v>
      </c>
      <c r="L1458">
        <v>78.268439999999998</v>
      </c>
      <c r="M1458">
        <v>2025.2004999999999</v>
      </c>
      <c r="N1458">
        <v>170.74746999999999</v>
      </c>
      <c r="O1458">
        <v>2025.3547900000001</v>
      </c>
      <c r="P1458">
        <v>43.780859999999997</v>
      </c>
      <c r="Q1458">
        <v>2025.0295000000001</v>
      </c>
      <c r="R1458">
        <v>80.1143</v>
      </c>
    </row>
    <row r="1459" spans="1:18" x14ac:dyDescent="0.35">
      <c r="A1459" s="20">
        <v>2026.3109099999999</v>
      </c>
      <c r="B1459">
        <v>173.60916</v>
      </c>
      <c r="C1459">
        <v>2028.6328000000001</v>
      </c>
      <c r="D1459">
        <v>47.680219999999998</v>
      </c>
      <c r="E1459">
        <v>2028.00964</v>
      </c>
      <c r="F1459">
        <v>83.851179999999999</v>
      </c>
      <c r="G1459">
        <v>2024.3577</v>
      </c>
      <c r="H1459">
        <v>168.88693000000001</v>
      </c>
      <c r="I1459">
        <v>2023.8562199999999</v>
      </c>
      <c r="J1459">
        <v>42.143999999999998</v>
      </c>
      <c r="K1459">
        <v>2024.7493300000001</v>
      </c>
      <c r="L1459">
        <v>78.13306</v>
      </c>
      <c r="M1459">
        <v>2025.21892</v>
      </c>
      <c r="N1459">
        <v>170.65996999999999</v>
      </c>
      <c r="O1459">
        <v>2025.36007</v>
      </c>
      <c r="P1459">
        <v>43.682139999999997</v>
      </c>
      <c r="Q1459">
        <v>2025.0305599999999</v>
      </c>
      <c r="R1459">
        <v>79.986400000000003</v>
      </c>
    </row>
    <row r="1460" spans="1:18" x14ac:dyDescent="0.35">
      <c r="A1460" s="20">
        <v>2026.3350399999999</v>
      </c>
      <c r="B1460">
        <v>173.53196</v>
      </c>
      <c r="C1460">
        <v>2028.6645900000001</v>
      </c>
      <c r="D1460">
        <v>47.598080000000003</v>
      </c>
      <c r="E1460">
        <v>2028.0392999999999</v>
      </c>
      <c r="F1460">
        <v>83.741</v>
      </c>
      <c r="G1460">
        <v>2024.37292</v>
      </c>
      <c r="H1460">
        <v>168.79313999999999</v>
      </c>
      <c r="I1460">
        <v>2023.8657499999999</v>
      </c>
      <c r="J1460">
        <v>42.040700000000001</v>
      </c>
      <c r="K1460">
        <v>2024.7539999999999</v>
      </c>
      <c r="L1460">
        <v>77.997619999999998</v>
      </c>
      <c r="M1460">
        <v>2025.2374199999999</v>
      </c>
      <c r="N1460">
        <v>170.57248000000001</v>
      </c>
      <c r="O1460">
        <v>2025.36538</v>
      </c>
      <c r="P1460">
        <v>43.58343</v>
      </c>
      <c r="Q1460">
        <v>2025.0315800000001</v>
      </c>
      <c r="R1460">
        <v>79.85848</v>
      </c>
    </row>
    <row r="1461" spans="1:18" x14ac:dyDescent="0.35">
      <c r="A1461" s="20">
        <v>2026.35924</v>
      </c>
      <c r="B1461">
        <v>173.45475999999999</v>
      </c>
      <c r="C1461">
        <v>2028.69643</v>
      </c>
      <c r="D1461">
        <v>47.515949999999997</v>
      </c>
      <c r="E1461">
        <v>2028.069</v>
      </c>
      <c r="F1461">
        <v>83.63082</v>
      </c>
      <c r="G1461">
        <v>2024.3881899999999</v>
      </c>
      <c r="H1461">
        <v>168.69934000000001</v>
      </c>
      <c r="I1461">
        <v>2023.8752999999999</v>
      </c>
      <c r="J1461">
        <v>41.937370000000001</v>
      </c>
      <c r="K1461">
        <v>2024.7586200000001</v>
      </c>
      <c r="L1461">
        <v>77.862110000000001</v>
      </c>
      <c r="M1461">
        <v>2025.2559799999999</v>
      </c>
      <c r="N1461">
        <v>170.48500000000001</v>
      </c>
      <c r="O1461">
        <v>2025.3707199999999</v>
      </c>
      <c r="P1461">
        <v>43.484729999999999</v>
      </c>
      <c r="Q1461">
        <v>2025.0325700000001</v>
      </c>
      <c r="R1461">
        <v>79.730530000000002</v>
      </c>
    </row>
    <row r="1462" spans="1:18" x14ac:dyDescent="0.35">
      <c r="A1462" s="20">
        <v>2026.3835300000001</v>
      </c>
      <c r="B1462">
        <v>173.37756999999999</v>
      </c>
      <c r="C1462">
        <v>2028.7283199999999</v>
      </c>
      <c r="D1462">
        <v>47.433819999999997</v>
      </c>
      <c r="E1462">
        <v>2028.0987600000001</v>
      </c>
      <c r="F1462">
        <v>83.52064</v>
      </c>
      <c r="G1462">
        <v>2024.4035100000001</v>
      </c>
      <c r="H1462">
        <v>168.60553999999999</v>
      </c>
      <c r="I1462">
        <v>2023.8848700000001</v>
      </c>
      <c r="J1462">
        <v>41.834009999999999</v>
      </c>
      <c r="K1462">
        <v>2024.7632100000001</v>
      </c>
      <c r="L1462">
        <v>77.726529999999997</v>
      </c>
      <c r="M1462">
        <v>2025.2746099999999</v>
      </c>
      <c r="N1462">
        <v>170.39753999999999</v>
      </c>
      <c r="O1462">
        <v>2025.3761</v>
      </c>
      <c r="P1462">
        <v>43.386040000000001</v>
      </c>
      <c r="Q1462">
        <v>2025.0335299999999</v>
      </c>
      <c r="R1462">
        <v>79.602549999999994</v>
      </c>
    </row>
    <row r="1463" spans="1:18" x14ac:dyDescent="0.35">
      <c r="A1463" s="20">
        <v>2026.4078999999999</v>
      </c>
      <c r="B1463">
        <v>173.30037999999999</v>
      </c>
      <c r="C1463">
        <v>2028.76027</v>
      </c>
      <c r="D1463">
        <v>47.351700000000001</v>
      </c>
      <c r="E1463">
        <v>2028.1285700000001</v>
      </c>
      <c r="F1463">
        <v>83.41046</v>
      </c>
      <c r="G1463">
        <v>2024.4188899999999</v>
      </c>
      <c r="H1463">
        <v>168.51173</v>
      </c>
      <c r="I1463">
        <v>2023.89445</v>
      </c>
      <c r="J1463">
        <v>41.730620000000002</v>
      </c>
      <c r="K1463">
        <v>2024.7677699999999</v>
      </c>
      <c r="L1463">
        <v>77.590890000000002</v>
      </c>
      <c r="M1463">
        <v>2025.29331</v>
      </c>
      <c r="N1463">
        <v>170.31008</v>
      </c>
      <c r="O1463">
        <v>2025.3815</v>
      </c>
      <c r="P1463">
        <v>43.287350000000004</v>
      </c>
      <c r="Q1463">
        <v>2025.0344600000001</v>
      </c>
      <c r="R1463">
        <v>79.474559999999997</v>
      </c>
    </row>
    <row r="1464" spans="1:18" x14ac:dyDescent="0.35">
      <c r="A1464" s="20">
        <v>2026.4323400000001</v>
      </c>
      <c r="B1464">
        <v>173.22319999999999</v>
      </c>
      <c r="C1464">
        <v>2028.7922699999999</v>
      </c>
      <c r="D1464">
        <v>47.269590000000001</v>
      </c>
      <c r="E1464">
        <v>2028.15843</v>
      </c>
      <c r="F1464">
        <v>83.300290000000004</v>
      </c>
      <c r="G1464">
        <v>2024.4343100000001</v>
      </c>
      <c r="H1464">
        <v>168.41791000000001</v>
      </c>
      <c r="I1464">
        <v>2023.9040500000001</v>
      </c>
      <c r="J1464">
        <v>41.627200000000002</v>
      </c>
      <c r="K1464">
        <v>2024.7722799999999</v>
      </c>
      <c r="L1464">
        <v>77.455190000000002</v>
      </c>
      <c r="M1464">
        <v>2025.3120699999999</v>
      </c>
      <c r="N1464">
        <v>170.22264000000001</v>
      </c>
      <c r="O1464">
        <v>2025.3869400000001</v>
      </c>
      <c r="P1464">
        <v>43.188679999999998</v>
      </c>
      <c r="Q1464">
        <v>2025.0353600000001</v>
      </c>
      <c r="R1464">
        <v>79.346540000000005</v>
      </c>
    </row>
    <row r="1465" spans="1:18" x14ac:dyDescent="0.35">
      <c r="A1465" s="20">
        <v>2026.45687</v>
      </c>
      <c r="B1465">
        <v>173.14603</v>
      </c>
      <c r="C1465">
        <v>2028.8243199999999</v>
      </c>
      <c r="D1465">
        <v>47.187480000000001</v>
      </c>
      <c r="E1465">
        <v>2028.1883399999999</v>
      </c>
      <c r="F1465">
        <v>83.190110000000004</v>
      </c>
      <c r="G1465">
        <v>2024.4497899999999</v>
      </c>
      <c r="H1465">
        <v>168.32408000000001</v>
      </c>
      <c r="I1465">
        <v>2023.9136699999999</v>
      </c>
      <c r="J1465">
        <v>41.523739999999997</v>
      </c>
      <c r="K1465">
        <v>2024.77676</v>
      </c>
      <c r="L1465">
        <v>77.319410000000005</v>
      </c>
      <c r="M1465">
        <v>2025.3309099999999</v>
      </c>
      <c r="N1465">
        <v>170.13521</v>
      </c>
      <c r="O1465">
        <v>2025.3924199999999</v>
      </c>
      <c r="P1465">
        <v>43.090020000000003</v>
      </c>
      <c r="Q1465">
        <v>2025.0362299999999</v>
      </c>
      <c r="R1465">
        <v>79.218500000000006</v>
      </c>
    </row>
    <row r="1466" spans="1:18" x14ac:dyDescent="0.35">
      <c r="A1466" s="20">
        <v>2026.4814799999999</v>
      </c>
      <c r="B1466">
        <v>173.06887</v>
      </c>
      <c r="C1466">
        <v>2028.8564200000001</v>
      </c>
      <c r="D1466">
        <v>47.105379999999997</v>
      </c>
      <c r="E1466">
        <v>2028.21829</v>
      </c>
      <c r="F1466">
        <v>83.079930000000004</v>
      </c>
      <c r="G1466">
        <v>2024.46532</v>
      </c>
      <c r="H1466">
        <v>168.23025000000001</v>
      </c>
      <c r="I1466">
        <v>2023.9232999999999</v>
      </c>
      <c r="J1466">
        <v>41.420259999999999</v>
      </c>
      <c r="K1466">
        <v>2024.7811999999999</v>
      </c>
      <c r="L1466">
        <v>77.183570000000003</v>
      </c>
      <c r="M1466">
        <v>2025.3498099999999</v>
      </c>
      <c r="N1466">
        <v>170.0478</v>
      </c>
      <c r="O1466">
        <v>2025.3979300000001</v>
      </c>
      <c r="P1466">
        <v>42.991370000000003</v>
      </c>
      <c r="Q1466">
        <v>2025.0370800000001</v>
      </c>
      <c r="R1466">
        <v>79.090440000000001</v>
      </c>
    </row>
    <row r="1467" spans="1:18" x14ac:dyDescent="0.35">
      <c r="A1467" s="20">
        <v>2026.5061700000001</v>
      </c>
      <c r="B1467">
        <v>172.99171000000001</v>
      </c>
      <c r="C1467">
        <v>2028.8885700000001</v>
      </c>
      <c r="D1467">
        <v>47.02328</v>
      </c>
      <c r="E1467">
        <v>2028.2483</v>
      </c>
      <c r="F1467">
        <v>82.969750000000005</v>
      </c>
      <c r="G1467">
        <v>2024.4809</v>
      </c>
      <c r="H1467">
        <v>168.13640000000001</v>
      </c>
      <c r="I1467">
        <v>2023.9329499999999</v>
      </c>
      <c r="J1467">
        <v>41.316740000000003</v>
      </c>
      <c r="K1467">
        <v>2024.7855999999999</v>
      </c>
      <c r="L1467">
        <v>77.047659999999993</v>
      </c>
      <c r="M1467">
        <v>2025.36879</v>
      </c>
      <c r="N1467">
        <v>169.96038999999999</v>
      </c>
      <c r="O1467">
        <v>2025.4034799999999</v>
      </c>
      <c r="P1467">
        <v>42.89273</v>
      </c>
      <c r="Q1467">
        <v>2025.03791</v>
      </c>
      <c r="R1467">
        <v>78.962350000000001</v>
      </c>
    </row>
    <row r="1468" spans="1:18" x14ac:dyDescent="0.35">
      <c r="A1468" s="20">
        <v>2026.5309400000001</v>
      </c>
      <c r="B1468">
        <v>172.91454999999999</v>
      </c>
      <c r="C1468">
        <v>2028.9207699999999</v>
      </c>
      <c r="D1468">
        <v>46.941189999999999</v>
      </c>
      <c r="E1468">
        <v>2028.27835</v>
      </c>
      <c r="F1468">
        <v>82.859570000000005</v>
      </c>
      <c r="G1468">
        <v>2024.4965299999999</v>
      </c>
      <c r="H1468">
        <v>168.04255000000001</v>
      </c>
      <c r="I1468">
        <v>2023.94262</v>
      </c>
      <c r="J1468">
        <v>41.213200000000001</v>
      </c>
      <c r="K1468">
        <v>2024.78997</v>
      </c>
      <c r="L1468">
        <v>76.911689999999993</v>
      </c>
      <c r="M1468">
        <v>2025.3878400000001</v>
      </c>
      <c r="N1468">
        <v>169.87299999999999</v>
      </c>
      <c r="O1468">
        <v>2025.40906</v>
      </c>
      <c r="P1468">
        <v>42.794110000000003</v>
      </c>
      <c r="Q1468">
        <v>2025.03871</v>
      </c>
      <c r="R1468">
        <v>78.834249999999997</v>
      </c>
    </row>
    <row r="1469" spans="1:18" x14ac:dyDescent="0.35">
      <c r="A1469" s="20">
        <v>2026.5558000000001</v>
      </c>
      <c r="B1469">
        <v>172.8374</v>
      </c>
      <c r="C1469">
        <v>2028.9530299999999</v>
      </c>
      <c r="D1469">
        <v>46.859099999999998</v>
      </c>
      <c r="E1469">
        <v>2028.30846</v>
      </c>
      <c r="F1469">
        <v>82.749390000000005</v>
      </c>
      <c r="G1469">
        <v>2024.5122200000001</v>
      </c>
      <c r="H1469">
        <v>167.94869</v>
      </c>
      <c r="I1469">
        <v>2023.9523099999999</v>
      </c>
      <c r="J1469">
        <v>41.10962</v>
      </c>
      <c r="K1469">
        <v>2024.79429</v>
      </c>
      <c r="L1469">
        <v>76.775649999999999</v>
      </c>
      <c r="M1469">
        <v>2025.40696</v>
      </c>
      <c r="N1469">
        <v>169.78563</v>
      </c>
      <c r="O1469">
        <v>2025.4146900000001</v>
      </c>
      <c r="P1469">
        <v>42.695500000000003</v>
      </c>
      <c r="Q1469">
        <v>2025.0395000000001</v>
      </c>
      <c r="R1469">
        <v>78.706130000000002</v>
      </c>
    </row>
    <row r="1470" spans="1:18" x14ac:dyDescent="0.35">
      <c r="A1470" s="20">
        <v>2026.5807299999999</v>
      </c>
      <c r="B1470">
        <v>172.76025999999999</v>
      </c>
      <c r="C1470">
        <v>2028.98533</v>
      </c>
      <c r="D1470">
        <v>46.77702</v>
      </c>
      <c r="E1470">
        <v>2028.33861</v>
      </c>
      <c r="F1470">
        <v>82.639210000000006</v>
      </c>
      <c r="G1470">
        <v>2024.5279599999999</v>
      </c>
      <c r="H1470">
        <v>167.85481999999999</v>
      </c>
      <c r="I1470">
        <v>2023.9620199999999</v>
      </c>
      <c r="J1470">
        <v>41.006010000000003</v>
      </c>
      <c r="K1470">
        <v>2024.7985799999999</v>
      </c>
      <c r="L1470">
        <v>76.639539999999997</v>
      </c>
      <c r="M1470">
        <v>2025.42615</v>
      </c>
      <c r="N1470">
        <v>169.69827000000001</v>
      </c>
      <c r="O1470">
        <v>2025.4203600000001</v>
      </c>
      <c r="P1470">
        <v>42.596899999999998</v>
      </c>
      <c r="Q1470">
        <v>2025.04026</v>
      </c>
      <c r="R1470">
        <v>78.578000000000003</v>
      </c>
    </row>
    <row r="1471" spans="1:18" x14ac:dyDescent="0.35">
      <c r="A1471" s="20">
        <v>2026.6057499999999</v>
      </c>
      <c r="B1471">
        <v>172.68312</v>
      </c>
      <c r="C1471">
        <v>2029.0176899999999</v>
      </c>
      <c r="D1471">
        <v>46.694940000000003</v>
      </c>
      <c r="E1471">
        <v>2028.3688099999999</v>
      </c>
      <c r="F1471">
        <v>82.529030000000006</v>
      </c>
      <c r="G1471">
        <v>2024.54375</v>
      </c>
      <c r="H1471">
        <v>167.76094000000001</v>
      </c>
      <c r="I1471">
        <v>2023.97174</v>
      </c>
      <c r="J1471">
        <v>40.902360000000002</v>
      </c>
      <c r="K1471">
        <v>2024.8028300000001</v>
      </c>
      <c r="L1471">
        <v>76.503370000000004</v>
      </c>
      <c r="M1471">
        <v>2025.44542</v>
      </c>
      <c r="N1471">
        <v>169.61093</v>
      </c>
      <c r="O1471">
        <v>2025.42608</v>
      </c>
      <c r="P1471">
        <v>42.498309999999996</v>
      </c>
      <c r="Q1471">
        <v>2025.0410099999999</v>
      </c>
      <c r="R1471">
        <v>78.449839999999995</v>
      </c>
    </row>
    <row r="1472" spans="1:18" x14ac:dyDescent="0.35">
      <c r="A1472" s="20">
        <v>2026.63085</v>
      </c>
      <c r="B1472">
        <v>172.60597999999999</v>
      </c>
      <c r="C1472">
        <v>2029.05009</v>
      </c>
      <c r="D1472">
        <v>46.612870000000001</v>
      </c>
      <c r="E1472">
        <v>2028.39906</v>
      </c>
      <c r="F1472">
        <v>82.418850000000006</v>
      </c>
      <c r="G1472">
        <v>2024.5595900000001</v>
      </c>
      <c r="H1472">
        <v>167.66705999999999</v>
      </c>
      <c r="I1472">
        <v>2023.9814799999999</v>
      </c>
      <c r="J1472">
        <v>40.798690000000001</v>
      </c>
      <c r="K1472">
        <v>2024.8070399999999</v>
      </c>
      <c r="L1472">
        <v>76.367130000000003</v>
      </c>
      <c r="M1472">
        <v>2025.46477</v>
      </c>
      <c r="N1472">
        <v>169.52359999999999</v>
      </c>
      <c r="O1472">
        <v>2025.43183</v>
      </c>
      <c r="P1472">
        <v>42.399749999999997</v>
      </c>
      <c r="Q1472">
        <v>2025.0417500000001</v>
      </c>
      <c r="R1472">
        <v>78.321669999999997</v>
      </c>
    </row>
    <row r="1473" spans="1:18" x14ac:dyDescent="0.35">
      <c r="A1473" s="20">
        <v>2026.6560400000001</v>
      </c>
      <c r="B1473">
        <v>172.52885000000001</v>
      </c>
      <c r="C1473">
        <v>2029.0825500000001</v>
      </c>
      <c r="D1473">
        <v>46.530810000000002</v>
      </c>
      <c r="E1473">
        <v>2028.4293500000001</v>
      </c>
      <c r="F1473">
        <v>82.308670000000006</v>
      </c>
      <c r="G1473">
        <v>2024.57548</v>
      </c>
      <c r="H1473">
        <v>167.57316</v>
      </c>
      <c r="I1473">
        <v>2023.9912400000001</v>
      </c>
      <c r="J1473">
        <v>40.694980000000001</v>
      </c>
      <c r="K1473">
        <v>2024.81122</v>
      </c>
      <c r="L1473">
        <v>76.230819999999994</v>
      </c>
      <c r="M1473">
        <v>2025.4841799999999</v>
      </c>
      <c r="N1473">
        <v>169.43629000000001</v>
      </c>
      <c r="O1473">
        <v>2025.4376299999999</v>
      </c>
      <c r="P1473">
        <v>42.301189999999998</v>
      </c>
      <c r="Q1473">
        <v>2025.0424800000001</v>
      </c>
      <c r="R1473">
        <v>78.193489999999997</v>
      </c>
    </row>
    <row r="1474" spans="1:18" x14ac:dyDescent="0.35">
      <c r="A1474" s="20">
        <v>2026.6813099999999</v>
      </c>
      <c r="B1474">
        <v>172.45171999999999</v>
      </c>
      <c r="C1474">
        <v>2029.1150500000001</v>
      </c>
      <c r="D1474">
        <v>46.448749999999997</v>
      </c>
      <c r="E1474">
        <v>2028.4596899999999</v>
      </c>
      <c r="F1474">
        <v>82.198480000000004</v>
      </c>
      <c r="G1474">
        <v>2024.5914299999999</v>
      </c>
      <c r="H1474">
        <v>167.47926000000001</v>
      </c>
      <c r="I1474">
        <v>2024.0010199999999</v>
      </c>
      <c r="J1474">
        <v>40.591250000000002</v>
      </c>
      <c r="K1474">
        <v>2024.8153500000001</v>
      </c>
      <c r="L1474">
        <v>76.094440000000006</v>
      </c>
      <c r="M1474">
        <v>2025.50368</v>
      </c>
      <c r="N1474">
        <v>169.34898999999999</v>
      </c>
      <c r="O1474">
        <v>2025.4434799999999</v>
      </c>
      <c r="P1474">
        <v>42.202649999999998</v>
      </c>
      <c r="Q1474">
        <v>2025.0431900000001</v>
      </c>
      <c r="R1474">
        <v>78.065290000000005</v>
      </c>
    </row>
    <row r="1475" spans="1:18" x14ac:dyDescent="0.35">
      <c r="A1475" s="20">
        <v>2026.7066600000001</v>
      </c>
      <c r="B1475">
        <v>172.37459999999999</v>
      </c>
      <c r="C1475">
        <v>2029.14761</v>
      </c>
      <c r="D1475">
        <v>46.366689999999998</v>
      </c>
      <c r="E1475">
        <v>2028.49008</v>
      </c>
      <c r="F1475">
        <v>82.088290000000001</v>
      </c>
      <c r="G1475">
        <v>2024.60743</v>
      </c>
      <c r="H1475">
        <v>167.38534999999999</v>
      </c>
      <c r="I1475">
        <v>2024.01081</v>
      </c>
      <c r="J1475">
        <v>40.487479999999998</v>
      </c>
      <c r="K1475">
        <v>2024.81945</v>
      </c>
      <c r="L1475">
        <v>75.957989999999995</v>
      </c>
      <c r="M1475">
        <v>2025.52325</v>
      </c>
      <c r="N1475">
        <v>169.26172</v>
      </c>
      <c r="O1475">
        <v>2025.44938</v>
      </c>
      <c r="P1475">
        <v>42.104129999999998</v>
      </c>
      <c r="Q1475">
        <v>2025.0438899999999</v>
      </c>
      <c r="R1475">
        <v>77.937079999999995</v>
      </c>
    </row>
    <row r="1476" spans="1:18" x14ac:dyDescent="0.35">
      <c r="A1476" s="20">
        <v>2026.73209</v>
      </c>
      <c r="B1476">
        <v>172.29748000000001</v>
      </c>
      <c r="C1476">
        <v>2029.18021</v>
      </c>
      <c r="D1476">
        <v>46.284640000000003</v>
      </c>
      <c r="E1476">
        <v>2028.52052</v>
      </c>
      <c r="F1476">
        <v>81.978099999999998</v>
      </c>
      <c r="G1476">
        <v>2024.62348</v>
      </c>
      <c r="H1476">
        <v>167.29142999999999</v>
      </c>
      <c r="I1476">
        <v>2024.02062</v>
      </c>
      <c r="J1476">
        <v>40.383670000000002</v>
      </c>
      <c r="K1476">
        <v>2024.8235099999999</v>
      </c>
      <c r="L1476">
        <v>75.821479999999994</v>
      </c>
      <c r="M1476">
        <v>2025.5428999999999</v>
      </c>
      <c r="N1476">
        <v>169.17446000000001</v>
      </c>
      <c r="O1476">
        <v>2025.45533</v>
      </c>
      <c r="P1476">
        <v>42.005629999999996</v>
      </c>
      <c r="Q1476">
        <v>2025.04459</v>
      </c>
      <c r="R1476">
        <v>77.808850000000007</v>
      </c>
    </row>
    <row r="1477" spans="1:18" x14ac:dyDescent="0.35">
      <c r="A1477" s="20">
        <v>2026.7575999999999</v>
      </c>
      <c r="B1477">
        <v>172.22035</v>
      </c>
      <c r="C1477">
        <v>2029.2128600000001</v>
      </c>
      <c r="D1477">
        <v>46.202590000000001</v>
      </c>
      <c r="E1477">
        <v>2028.5509999999999</v>
      </c>
      <c r="F1477">
        <v>81.867909999999995</v>
      </c>
      <c r="G1477">
        <v>2024.63958</v>
      </c>
      <c r="H1477">
        <v>167.19750999999999</v>
      </c>
      <c r="I1477">
        <v>2024.03045</v>
      </c>
      <c r="J1477">
        <v>40.27984</v>
      </c>
      <c r="K1477">
        <v>2024.82753</v>
      </c>
      <c r="L1477">
        <v>75.684899999999999</v>
      </c>
      <c r="M1477">
        <v>2025.5626299999999</v>
      </c>
      <c r="N1477">
        <v>169.08721</v>
      </c>
      <c r="O1477">
        <v>2025.4613199999999</v>
      </c>
      <c r="P1477">
        <v>41.907150000000001</v>
      </c>
      <c r="Q1477">
        <v>2025.04528</v>
      </c>
      <c r="R1477">
        <v>77.680620000000005</v>
      </c>
    </row>
    <row r="1478" spans="1:18" x14ac:dyDescent="0.35">
      <c r="A1478" s="20">
        <v>2026.7832100000001</v>
      </c>
      <c r="B1478">
        <v>172.14323999999999</v>
      </c>
      <c r="C1478">
        <v>2029.2455600000001</v>
      </c>
      <c r="D1478">
        <v>46.120550000000001</v>
      </c>
      <c r="E1478">
        <v>2028.5815299999999</v>
      </c>
      <c r="F1478">
        <v>81.757720000000006</v>
      </c>
      <c r="G1478">
        <v>2024.6557399999999</v>
      </c>
      <c r="H1478">
        <v>167.10356999999999</v>
      </c>
      <c r="I1478">
        <v>2024.0402999999999</v>
      </c>
      <c r="J1478">
        <v>40.175980000000003</v>
      </c>
      <c r="K1478">
        <v>2024.83151</v>
      </c>
      <c r="L1478">
        <v>75.548249999999996</v>
      </c>
      <c r="M1478">
        <v>2025.5824399999999</v>
      </c>
      <c r="N1478">
        <v>168.99999</v>
      </c>
      <c r="O1478">
        <v>2025.4673700000001</v>
      </c>
      <c r="P1478">
        <v>41.808680000000003</v>
      </c>
      <c r="Q1478">
        <v>2025.0459699999999</v>
      </c>
      <c r="R1478">
        <v>77.552369999999996</v>
      </c>
    </row>
    <row r="1479" spans="1:18" x14ac:dyDescent="0.35">
      <c r="A1479" s="20">
        <v>2026.80889</v>
      </c>
      <c r="B1479">
        <v>172.06612000000001</v>
      </c>
      <c r="C1479">
        <v>2029.2783099999999</v>
      </c>
      <c r="D1479">
        <v>46.038510000000002</v>
      </c>
      <c r="E1479">
        <v>2028.6121000000001</v>
      </c>
      <c r="F1479">
        <v>81.64752</v>
      </c>
      <c r="G1479">
        <v>2024.6719499999999</v>
      </c>
      <c r="H1479">
        <v>167.00962999999999</v>
      </c>
      <c r="I1479">
        <v>2024.05017</v>
      </c>
      <c r="J1479">
        <v>40.07208</v>
      </c>
      <c r="K1479">
        <v>2024.83545</v>
      </c>
      <c r="L1479">
        <v>75.411529999999999</v>
      </c>
      <c r="M1479">
        <v>2025.6023299999999</v>
      </c>
      <c r="N1479">
        <v>168.91279</v>
      </c>
      <c r="O1479">
        <v>2025.4734699999999</v>
      </c>
      <c r="P1479">
        <v>41.710230000000003</v>
      </c>
      <c r="Q1479">
        <v>2025.04666</v>
      </c>
      <c r="R1479">
        <v>77.424109999999999</v>
      </c>
    </row>
    <row r="1480" spans="1:18" x14ac:dyDescent="0.35">
      <c r="A1480" s="20">
        <v>2026.83466</v>
      </c>
      <c r="B1480">
        <v>171.98901000000001</v>
      </c>
      <c r="C1480">
        <v>2029.3111100000001</v>
      </c>
      <c r="D1480">
        <v>45.956479999999999</v>
      </c>
      <c r="E1480">
        <v>2028.6427200000001</v>
      </c>
      <c r="F1480">
        <v>81.537319999999994</v>
      </c>
      <c r="G1480">
        <v>2024.68822</v>
      </c>
      <c r="H1480">
        <v>166.91568000000001</v>
      </c>
      <c r="I1480">
        <v>2024.06005</v>
      </c>
      <c r="J1480">
        <v>39.968150000000001</v>
      </c>
      <c r="K1480">
        <v>2024.83935</v>
      </c>
      <c r="L1480">
        <v>75.274739999999994</v>
      </c>
      <c r="M1480">
        <v>2025.6223</v>
      </c>
      <c r="N1480">
        <v>168.82560000000001</v>
      </c>
      <c r="O1480">
        <v>2025.4796200000001</v>
      </c>
      <c r="P1480">
        <v>41.611800000000002</v>
      </c>
      <c r="Q1480">
        <v>2025.0473400000001</v>
      </c>
      <c r="R1480">
        <v>77.295850000000002</v>
      </c>
    </row>
    <row r="1481" spans="1:18" x14ac:dyDescent="0.35">
      <c r="A1481" s="20">
        <v>2026.86051</v>
      </c>
      <c r="B1481">
        <v>171.91189</v>
      </c>
      <c r="C1481">
        <v>2029.3439499999999</v>
      </c>
      <c r="D1481">
        <v>45.87444</v>
      </c>
      <c r="E1481">
        <v>2028.6733899999999</v>
      </c>
      <c r="F1481">
        <v>81.427120000000002</v>
      </c>
      <c r="G1481">
        <v>2024.70453</v>
      </c>
      <c r="H1481">
        <v>166.82172</v>
      </c>
      <c r="I1481">
        <v>2024.0699500000001</v>
      </c>
      <c r="J1481">
        <v>39.864179999999998</v>
      </c>
      <c r="K1481">
        <v>2024.84322</v>
      </c>
      <c r="L1481">
        <v>75.137879999999996</v>
      </c>
      <c r="M1481">
        <v>2025.6423500000001</v>
      </c>
      <c r="N1481">
        <v>168.73844</v>
      </c>
      <c r="O1481">
        <v>2025.4858300000001</v>
      </c>
      <c r="P1481">
        <v>41.513390000000001</v>
      </c>
      <c r="Q1481">
        <v>2025.04802</v>
      </c>
      <c r="R1481">
        <v>77.167569999999998</v>
      </c>
    </row>
    <row r="1482" spans="1:18" x14ac:dyDescent="0.35">
      <c r="A1482" s="20">
        <v>2026.88645</v>
      </c>
      <c r="B1482">
        <v>171.83477999999999</v>
      </c>
      <c r="C1482">
        <v>2029.3768399999999</v>
      </c>
      <c r="D1482">
        <v>45.79242</v>
      </c>
      <c r="E1482">
        <v>2028.7040999999999</v>
      </c>
      <c r="F1482">
        <v>81.316919999999996</v>
      </c>
      <c r="G1482">
        <v>2024.72091</v>
      </c>
      <c r="H1482">
        <v>166.72774999999999</v>
      </c>
      <c r="I1482">
        <v>2024.07987</v>
      </c>
      <c r="J1482">
        <v>39.760190000000001</v>
      </c>
      <c r="K1482">
        <v>2024.8470400000001</v>
      </c>
      <c r="L1482">
        <v>75.000960000000006</v>
      </c>
      <c r="M1482">
        <v>2025.66248</v>
      </c>
      <c r="N1482">
        <v>168.65128999999999</v>
      </c>
      <c r="O1482">
        <v>2025.4920999999999</v>
      </c>
      <c r="P1482">
        <v>41.415010000000002</v>
      </c>
      <c r="Q1482">
        <v>2025.04871</v>
      </c>
      <c r="R1482">
        <v>77.039289999999994</v>
      </c>
    </row>
    <row r="1483" spans="1:18" x14ac:dyDescent="0.35">
      <c r="A1483" s="20">
        <v>2026.91247</v>
      </c>
      <c r="B1483">
        <v>171.75766999999999</v>
      </c>
      <c r="C1483">
        <v>2029.40978</v>
      </c>
      <c r="D1483">
        <v>45.710389999999997</v>
      </c>
      <c r="E1483">
        <v>2028.73486</v>
      </c>
      <c r="F1483">
        <v>81.206710000000001</v>
      </c>
      <c r="G1483">
        <v>2024.7373299999999</v>
      </c>
      <c r="H1483">
        <v>166.63377</v>
      </c>
      <c r="I1483">
        <v>2024.0898099999999</v>
      </c>
      <c r="J1483">
        <v>39.65616</v>
      </c>
      <c r="K1483">
        <v>2024.8508300000001</v>
      </c>
      <c r="L1483">
        <v>74.863960000000006</v>
      </c>
      <c r="M1483">
        <v>2025.6827000000001</v>
      </c>
      <c r="N1483">
        <v>168.56416999999999</v>
      </c>
      <c r="O1483">
        <v>2025.4984199999999</v>
      </c>
      <c r="P1483">
        <v>41.31664</v>
      </c>
      <c r="Q1483">
        <v>2025.0494000000001</v>
      </c>
      <c r="R1483">
        <v>76.911010000000005</v>
      </c>
    </row>
    <row r="1484" spans="1:18" x14ac:dyDescent="0.35">
      <c r="A1484" s="20">
        <v>2026.93857</v>
      </c>
      <c r="B1484">
        <v>171.68056000000001</v>
      </c>
      <c r="C1484">
        <v>2029.4427700000001</v>
      </c>
      <c r="D1484">
        <v>45.628369999999997</v>
      </c>
      <c r="E1484">
        <v>2028.76566</v>
      </c>
      <c r="F1484">
        <v>81.096500000000006</v>
      </c>
      <c r="G1484">
        <v>2024.7538099999999</v>
      </c>
      <c r="H1484">
        <v>166.53978000000001</v>
      </c>
      <c r="I1484">
        <v>2024.09977</v>
      </c>
      <c r="J1484">
        <v>39.552100000000003</v>
      </c>
      <c r="K1484">
        <v>2024.85457</v>
      </c>
      <c r="L1484">
        <v>74.726900000000001</v>
      </c>
      <c r="M1484">
        <v>2025.703</v>
      </c>
      <c r="N1484">
        <v>168.47707</v>
      </c>
      <c r="O1484">
        <v>2025.5048099999999</v>
      </c>
      <c r="P1484">
        <v>41.218290000000003</v>
      </c>
      <c r="Q1484">
        <v>2025.0500999999999</v>
      </c>
      <c r="R1484">
        <v>76.782709999999994</v>
      </c>
    </row>
    <row r="1485" spans="1:18" x14ac:dyDescent="0.35">
      <c r="A1485" s="20">
        <v>2026.96477</v>
      </c>
      <c r="B1485">
        <v>171.60345000000001</v>
      </c>
      <c r="C1485">
        <v>2029.4758099999999</v>
      </c>
      <c r="D1485">
        <v>45.54636</v>
      </c>
      <c r="E1485">
        <v>2028.7964999999999</v>
      </c>
      <c r="F1485">
        <v>80.986289999999997</v>
      </c>
      <c r="G1485">
        <v>2024.77034</v>
      </c>
      <c r="H1485">
        <v>166.44578999999999</v>
      </c>
      <c r="I1485">
        <v>2024.1097400000001</v>
      </c>
      <c r="J1485">
        <v>39.448009999999996</v>
      </c>
      <c r="K1485">
        <v>2024.8582799999999</v>
      </c>
      <c r="L1485">
        <v>74.589759999999998</v>
      </c>
      <c r="M1485">
        <v>2025.7233900000001</v>
      </c>
      <c r="N1485">
        <v>168.38998000000001</v>
      </c>
      <c r="O1485">
        <v>2025.51125</v>
      </c>
      <c r="P1485">
        <v>41.119970000000002</v>
      </c>
      <c r="Q1485">
        <v>2025.05081</v>
      </c>
      <c r="R1485">
        <v>76.654409999999999</v>
      </c>
    </row>
    <row r="1486" spans="1:18" x14ac:dyDescent="0.35">
      <c r="A1486" s="20">
        <v>2026.9910400000001</v>
      </c>
      <c r="B1486">
        <v>171.52633</v>
      </c>
      <c r="C1486">
        <v>2029.5088900000001</v>
      </c>
      <c r="D1486">
        <v>45.46434</v>
      </c>
      <c r="E1486">
        <v>2028.8273899999999</v>
      </c>
      <c r="F1486">
        <v>80.876080000000002</v>
      </c>
      <c r="G1486">
        <v>2024.78693</v>
      </c>
      <c r="H1486">
        <v>166.35177999999999</v>
      </c>
      <c r="I1486">
        <v>2024.1197400000001</v>
      </c>
      <c r="J1486">
        <v>39.343879999999999</v>
      </c>
      <c r="K1486">
        <v>2024.86195</v>
      </c>
      <c r="L1486">
        <v>74.452560000000005</v>
      </c>
      <c r="M1486">
        <v>2025.74386</v>
      </c>
      <c r="N1486">
        <v>168.30293</v>
      </c>
      <c r="O1486">
        <v>2025.51776</v>
      </c>
      <c r="P1486">
        <v>41.02167</v>
      </c>
      <c r="Q1486">
        <v>2025.05153</v>
      </c>
      <c r="R1486">
        <v>76.526110000000003</v>
      </c>
    </row>
    <row r="1487" spans="1:18" x14ac:dyDescent="0.35">
      <c r="A1487" s="20">
        <v>2027.0174</v>
      </c>
      <c r="B1487">
        <v>171.44922</v>
      </c>
      <c r="C1487">
        <v>2029.5420099999999</v>
      </c>
      <c r="D1487">
        <v>45.382330000000003</v>
      </c>
      <c r="E1487">
        <v>2028.85832</v>
      </c>
      <c r="F1487">
        <v>80.765860000000004</v>
      </c>
      <c r="G1487">
        <v>2024.80357</v>
      </c>
      <c r="H1487">
        <v>166.25776999999999</v>
      </c>
      <c r="I1487">
        <v>2024.1297500000001</v>
      </c>
      <c r="J1487">
        <v>39.239719999999998</v>
      </c>
      <c r="K1487">
        <v>2024.8655799999999</v>
      </c>
      <c r="L1487">
        <v>74.315290000000005</v>
      </c>
      <c r="M1487">
        <v>2025.76441</v>
      </c>
      <c r="N1487">
        <v>168.21589</v>
      </c>
      <c r="O1487">
        <v>2025.52433</v>
      </c>
      <c r="P1487">
        <v>40.923389999999998</v>
      </c>
      <c r="Q1487">
        <v>2025.05225</v>
      </c>
      <c r="R1487">
        <v>76.397810000000007</v>
      </c>
    </row>
    <row r="1488" spans="1:18" x14ac:dyDescent="0.35">
      <c r="A1488" s="20">
        <v>2027.04385</v>
      </c>
      <c r="B1488">
        <v>171.37210999999999</v>
      </c>
      <c r="C1488">
        <v>2029.57519</v>
      </c>
      <c r="D1488">
        <v>45.300319999999999</v>
      </c>
      <c r="E1488">
        <v>2028.8892900000001</v>
      </c>
      <c r="F1488">
        <v>80.655630000000002</v>
      </c>
      <c r="G1488">
        <v>2024.8202699999999</v>
      </c>
      <c r="H1488">
        <v>166.16374999999999</v>
      </c>
      <c r="I1488">
        <v>2024.13978</v>
      </c>
      <c r="J1488">
        <v>39.135530000000003</v>
      </c>
      <c r="K1488">
        <v>2024.86916</v>
      </c>
      <c r="L1488">
        <v>74.177940000000007</v>
      </c>
      <c r="M1488">
        <v>2025.7850599999999</v>
      </c>
      <c r="N1488">
        <v>168.12887000000001</v>
      </c>
      <c r="O1488">
        <v>2025.5309600000001</v>
      </c>
      <c r="P1488">
        <v>40.825139999999998</v>
      </c>
      <c r="Q1488">
        <v>2025.0529899999999</v>
      </c>
      <c r="R1488">
        <v>76.269499999999994</v>
      </c>
    </row>
    <row r="1489" spans="1:18" x14ac:dyDescent="0.35">
      <c r="A1489" s="20">
        <v>2027.0703799999999</v>
      </c>
      <c r="B1489">
        <v>171.29499000000001</v>
      </c>
      <c r="C1489">
        <v>2029.60841</v>
      </c>
      <c r="D1489">
        <v>45.218319999999999</v>
      </c>
      <c r="E1489">
        <v>2028.92031</v>
      </c>
      <c r="F1489">
        <v>80.545410000000004</v>
      </c>
      <c r="G1489">
        <v>2024.8370199999999</v>
      </c>
      <c r="H1489">
        <v>166.06971999999999</v>
      </c>
      <c r="I1489">
        <v>2024.1498300000001</v>
      </c>
      <c r="J1489">
        <v>39.031300000000002</v>
      </c>
      <c r="K1489">
        <v>2024.8727100000001</v>
      </c>
      <c r="L1489">
        <v>74.040530000000004</v>
      </c>
      <c r="M1489">
        <v>2025.8057899999999</v>
      </c>
      <c r="N1489">
        <v>168.04187999999999</v>
      </c>
      <c r="O1489">
        <v>2025.53765</v>
      </c>
      <c r="P1489">
        <v>40.726909999999997</v>
      </c>
      <c r="Q1489">
        <v>2025.05375</v>
      </c>
      <c r="R1489">
        <v>76.141189999999995</v>
      </c>
    </row>
    <row r="1490" spans="1:18" x14ac:dyDescent="0.35">
      <c r="A1490" s="20">
        <v>2027.097</v>
      </c>
      <c r="B1490">
        <v>171.21788000000001</v>
      </c>
      <c r="C1490">
        <v>2029.64167</v>
      </c>
      <c r="D1490">
        <v>45.136319999999998</v>
      </c>
      <c r="E1490">
        <v>2028.95137</v>
      </c>
      <c r="F1490">
        <v>80.435169999999999</v>
      </c>
      <c r="G1490">
        <v>2024.85382</v>
      </c>
      <c r="H1490">
        <v>165.97568000000001</v>
      </c>
      <c r="I1490">
        <v>2024.1599000000001</v>
      </c>
      <c r="J1490">
        <v>38.927050000000001</v>
      </c>
      <c r="K1490">
        <v>2024.8762200000001</v>
      </c>
      <c r="L1490">
        <v>73.903040000000004</v>
      </c>
      <c r="M1490">
        <v>2025.8266100000001</v>
      </c>
      <c r="N1490">
        <v>167.95491999999999</v>
      </c>
      <c r="O1490">
        <v>2025.5444199999999</v>
      </c>
      <c r="P1490">
        <v>40.628709999999998</v>
      </c>
      <c r="Q1490">
        <v>2025.0545199999999</v>
      </c>
      <c r="R1490">
        <v>76.012889999999999</v>
      </c>
    </row>
    <row r="1491" spans="1:18" x14ac:dyDescent="0.35">
      <c r="A1491" s="20">
        <v>2027.1237100000001</v>
      </c>
      <c r="B1491">
        <v>171.14076</v>
      </c>
      <c r="C1491">
        <v>2029.67498</v>
      </c>
      <c r="D1491">
        <v>45.054319999999997</v>
      </c>
      <c r="E1491">
        <v>2028.9824799999999</v>
      </c>
      <c r="F1491">
        <v>80.324939999999998</v>
      </c>
      <c r="G1491">
        <v>2024.87068</v>
      </c>
      <c r="H1491">
        <v>165.88164</v>
      </c>
      <c r="I1491">
        <v>2024.1699799999999</v>
      </c>
      <c r="J1491">
        <v>38.822749999999999</v>
      </c>
      <c r="K1491">
        <v>2024.87969</v>
      </c>
      <c r="L1491">
        <v>73.76549</v>
      </c>
      <c r="M1491">
        <v>2025.8475100000001</v>
      </c>
      <c r="N1491">
        <v>167.86797999999999</v>
      </c>
      <c r="O1491">
        <v>2025.55125</v>
      </c>
      <c r="P1491">
        <v>40.530540000000002</v>
      </c>
      <c r="Q1491">
        <v>2025.05531</v>
      </c>
      <c r="R1491">
        <v>75.88458</v>
      </c>
    </row>
    <row r="1492" spans="1:18" x14ac:dyDescent="0.35">
      <c r="A1492" s="20">
        <v>2027.1505</v>
      </c>
      <c r="B1492">
        <v>171.06363999999999</v>
      </c>
      <c r="C1492">
        <v>2029.7083399999999</v>
      </c>
      <c r="D1492">
        <v>44.972320000000003</v>
      </c>
      <c r="E1492">
        <v>2029.0136299999999</v>
      </c>
      <c r="F1492">
        <v>80.214699999999993</v>
      </c>
      <c r="G1492">
        <v>2024.8876</v>
      </c>
      <c r="H1492">
        <v>165.78757999999999</v>
      </c>
      <c r="I1492">
        <v>2024.1800900000001</v>
      </c>
      <c r="J1492">
        <v>38.718429999999998</v>
      </c>
      <c r="K1492">
        <v>2024.88312</v>
      </c>
      <c r="L1492">
        <v>73.627859999999998</v>
      </c>
      <c r="M1492">
        <v>2025.86851</v>
      </c>
      <c r="N1492">
        <v>167.78106</v>
      </c>
      <c r="O1492">
        <v>2025.5581500000001</v>
      </c>
      <c r="P1492">
        <v>40.432380000000002</v>
      </c>
      <c r="Q1492">
        <v>2025.05612</v>
      </c>
      <c r="R1492">
        <v>75.756270000000001</v>
      </c>
    </row>
    <row r="1493" spans="1:18" x14ac:dyDescent="0.35">
      <c r="A1493" s="20">
        <v>2027.1773800000001</v>
      </c>
      <c r="B1493">
        <v>170.98651000000001</v>
      </c>
      <c r="C1493">
        <v>2029.7417399999999</v>
      </c>
      <c r="D1493">
        <v>44.890320000000003</v>
      </c>
      <c r="E1493">
        <v>2029.0448100000001</v>
      </c>
      <c r="F1493">
        <v>80.10445</v>
      </c>
      <c r="G1493">
        <v>2024.9045699999999</v>
      </c>
      <c r="H1493">
        <v>165.69352000000001</v>
      </c>
      <c r="I1493">
        <v>2024.19021</v>
      </c>
      <c r="J1493">
        <v>38.614069999999998</v>
      </c>
      <c r="K1493">
        <v>2024.88651</v>
      </c>
      <c r="L1493">
        <v>73.490160000000003</v>
      </c>
      <c r="M1493">
        <v>2025.8896</v>
      </c>
      <c r="N1493">
        <v>167.69417000000001</v>
      </c>
      <c r="O1493">
        <v>2025.56512</v>
      </c>
      <c r="P1493">
        <v>40.33426</v>
      </c>
      <c r="Q1493">
        <v>2025.0569499999999</v>
      </c>
      <c r="R1493">
        <v>75.627970000000005</v>
      </c>
    </row>
    <row r="1494" spans="1:18" x14ac:dyDescent="0.35">
      <c r="A1494" s="20">
        <v>2027.20434</v>
      </c>
      <c r="B1494">
        <v>170.90939</v>
      </c>
      <c r="C1494">
        <v>2029.7751800000001</v>
      </c>
      <c r="D1494">
        <v>44.808329999999998</v>
      </c>
      <c r="E1494">
        <v>2029.0760499999999</v>
      </c>
      <c r="F1494">
        <v>79.994209999999995</v>
      </c>
      <c r="G1494">
        <v>2024.9215899999999</v>
      </c>
      <c r="H1494">
        <v>165.59944999999999</v>
      </c>
      <c r="I1494">
        <v>2024.2003500000001</v>
      </c>
      <c r="J1494">
        <v>38.509680000000003</v>
      </c>
      <c r="K1494">
        <v>2024.88985</v>
      </c>
      <c r="L1494">
        <v>73.352400000000003</v>
      </c>
      <c r="M1494">
        <v>2025.9107799999999</v>
      </c>
      <c r="N1494">
        <v>167.60730000000001</v>
      </c>
      <c r="O1494">
        <v>2025.5721699999999</v>
      </c>
      <c r="P1494">
        <v>40.236159999999998</v>
      </c>
      <c r="Q1494">
        <v>2025.05781</v>
      </c>
      <c r="R1494">
        <v>75.499660000000006</v>
      </c>
    </row>
    <row r="1495" spans="1:18" x14ac:dyDescent="0.35">
      <c r="A1495" s="20">
        <v>2027.2313899999999</v>
      </c>
      <c r="B1495">
        <v>170.83225999999999</v>
      </c>
      <c r="C1495">
        <v>2029.8086699999999</v>
      </c>
      <c r="D1495">
        <v>44.72634</v>
      </c>
      <c r="E1495">
        <v>2029.1073200000001</v>
      </c>
      <c r="F1495">
        <v>79.883949999999999</v>
      </c>
      <c r="G1495">
        <v>2024.93868</v>
      </c>
      <c r="H1495">
        <v>165.50537</v>
      </c>
      <c r="I1495">
        <v>2024.2105100000001</v>
      </c>
      <c r="J1495">
        <v>38.405259999999998</v>
      </c>
      <c r="K1495">
        <v>2024.8931600000001</v>
      </c>
      <c r="L1495">
        <v>73.214560000000006</v>
      </c>
      <c r="M1495">
        <v>2025.9320499999999</v>
      </c>
      <c r="N1495">
        <v>167.52046000000001</v>
      </c>
      <c r="O1495">
        <v>2025.5792799999999</v>
      </c>
      <c r="P1495">
        <v>40.138100000000001</v>
      </c>
      <c r="Q1495">
        <v>2025.0586900000001</v>
      </c>
      <c r="R1495">
        <v>75.371369999999999</v>
      </c>
    </row>
    <row r="1496" spans="1:18" x14ac:dyDescent="0.35">
      <c r="A1496" s="20">
        <v>2027.2585300000001</v>
      </c>
      <c r="B1496">
        <v>170.75513000000001</v>
      </c>
      <c r="C1496">
        <v>2029.84221</v>
      </c>
      <c r="D1496">
        <v>44.644350000000003</v>
      </c>
      <c r="E1496">
        <v>2029.1386299999999</v>
      </c>
      <c r="F1496">
        <v>79.773690000000002</v>
      </c>
      <c r="G1496">
        <v>2024.9558099999999</v>
      </c>
      <c r="H1496">
        <v>165.41128</v>
      </c>
      <c r="I1496">
        <v>2024.2206900000001</v>
      </c>
      <c r="J1496">
        <v>38.300800000000002</v>
      </c>
      <c r="K1496">
        <v>2024.89643</v>
      </c>
      <c r="L1496">
        <v>73.076650000000001</v>
      </c>
      <c r="M1496">
        <v>2025.9534200000001</v>
      </c>
      <c r="N1496">
        <v>167.43365</v>
      </c>
      <c r="O1496">
        <v>2025.58647</v>
      </c>
      <c r="P1496">
        <v>40.040059999999997</v>
      </c>
      <c r="Q1496">
        <v>2025.0595900000001</v>
      </c>
      <c r="R1496">
        <v>75.243070000000003</v>
      </c>
    </row>
    <row r="1497" spans="1:18" x14ac:dyDescent="0.35">
      <c r="A1497" s="20">
        <v>2027.28576</v>
      </c>
      <c r="B1497">
        <v>170.67798999999999</v>
      </c>
      <c r="C1497">
        <v>2029.8757900000001</v>
      </c>
      <c r="D1497">
        <v>44.562359999999998</v>
      </c>
      <c r="E1497">
        <v>2029.1699900000001</v>
      </c>
      <c r="F1497">
        <v>79.663430000000005</v>
      </c>
      <c r="G1497">
        <v>2024.973</v>
      </c>
      <c r="H1497">
        <v>165.31718000000001</v>
      </c>
      <c r="I1497">
        <v>2024.23089</v>
      </c>
      <c r="J1497">
        <v>38.196300000000001</v>
      </c>
      <c r="K1497">
        <v>2024.8996500000001</v>
      </c>
      <c r="L1497">
        <v>72.938659999999999</v>
      </c>
      <c r="M1497">
        <v>2025.97488</v>
      </c>
      <c r="N1497">
        <v>167.34685999999999</v>
      </c>
      <c r="O1497">
        <v>2025.59374</v>
      </c>
      <c r="P1497">
        <v>39.942039999999999</v>
      </c>
      <c r="Q1497">
        <v>2025.06053</v>
      </c>
      <c r="R1497">
        <v>75.114779999999996</v>
      </c>
    </row>
    <row r="1498" spans="1:18" x14ac:dyDescent="0.35">
      <c r="A1498" s="20">
        <v>2027.3130699999999</v>
      </c>
      <c r="B1498">
        <v>170.60085000000001</v>
      </c>
      <c r="C1498">
        <v>2029.90941</v>
      </c>
      <c r="D1498">
        <v>44.480370000000001</v>
      </c>
      <c r="E1498">
        <v>2029.20138</v>
      </c>
      <c r="F1498">
        <v>79.553160000000005</v>
      </c>
      <c r="G1498">
        <v>2024.9902500000001</v>
      </c>
      <c r="H1498">
        <v>165.22307000000001</v>
      </c>
      <c r="I1498">
        <v>2024.2411099999999</v>
      </c>
      <c r="J1498">
        <v>38.09178</v>
      </c>
      <c r="K1498">
        <v>2024.90284</v>
      </c>
      <c r="L1498">
        <v>72.800610000000006</v>
      </c>
      <c r="M1498">
        <v>2025.9964299999999</v>
      </c>
      <c r="N1498">
        <v>167.26009999999999</v>
      </c>
      <c r="O1498">
        <v>2025.6010799999999</v>
      </c>
      <c r="P1498">
        <v>39.844059999999999</v>
      </c>
      <c r="Q1498">
        <v>2025.06149</v>
      </c>
      <c r="R1498">
        <v>74.986500000000007</v>
      </c>
    </row>
    <row r="1499" spans="1:18" x14ac:dyDescent="0.35">
      <c r="A1499" s="20">
        <v>2027.3404800000001</v>
      </c>
      <c r="B1499">
        <v>170.52369999999999</v>
      </c>
      <c r="C1499">
        <v>2029.94307</v>
      </c>
      <c r="D1499">
        <v>44.398389999999999</v>
      </c>
      <c r="E1499">
        <v>2029.2328199999999</v>
      </c>
      <c r="F1499">
        <v>79.442890000000006</v>
      </c>
      <c r="G1499">
        <v>2025.00755</v>
      </c>
      <c r="H1499">
        <v>165.12895</v>
      </c>
      <c r="I1499">
        <v>2024.25135</v>
      </c>
      <c r="J1499">
        <v>37.987220000000001</v>
      </c>
      <c r="K1499">
        <v>2024.90598</v>
      </c>
      <c r="L1499">
        <v>72.662480000000002</v>
      </c>
      <c r="M1499">
        <v>2026.0180800000001</v>
      </c>
      <c r="N1499">
        <v>167.17337000000001</v>
      </c>
      <c r="O1499">
        <v>2025.6085</v>
      </c>
      <c r="P1499">
        <v>39.746110000000002</v>
      </c>
      <c r="Q1499">
        <v>2025.06249</v>
      </c>
      <c r="R1499">
        <v>74.858230000000006</v>
      </c>
    </row>
    <row r="1500" spans="1:18" x14ac:dyDescent="0.35">
      <c r="A1500" s="20">
        <v>2027.36796</v>
      </c>
      <c r="B1500">
        <v>170.44655</v>
      </c>
      <c r="C1500">
        <v>2029.97678</v>
      </c>
      <c r="D1500">
        <v>44.316409999999998</v>
      </c>
      <c r="E1500">
        <v>2029.2642900000001</v>
      </c>
      <c r="F1500">
        <v>79.332610000000003</v>
      </c>
      <c r="G1500">
        <v>2025.0249100000001</v>
      </c>
      <c r="H1500">
        <v>165.03483</v>
      </c>
      <c r="I1500">
        <v>2024.2616</v>
      </c>
      <c r="J1500">
        <v>37.882629999999999</v>
      </c>
      <c r="K1500">
        <v>2024.9090900000001</v>
      </c>
      <c r="L1500">
        <v>72.524280000000005</v>
      </c>
      <c r="M1500">
        <v>2026.03982</v>
      </c>
      <c r="N1500">
        <v>167.08665999999999</v>
      </c>
      <c r="O1500">
        <v>2025.616</v>
      </c>
      <c r="P1500">
        <v>39.64819</v>
      </c>
      <c r="Q1500">
        <v>2025.0635199999999</v>
      </c>
      <c r="R1500">
        <v>74.729960000000005</v>
      </c>
    </row>
    <row r="1501" spans="1:18" x14ac:dyDescent="0.35">
      <c r="A1501" s="20">
        <v>2027.39554</v>
      </c>
      <c r="B1501">
        <v>170.36940000000001</v>
      </c>
      <c r="C1501">
        <v>2030.01053</v>
      </c>
      <c r="D1501">
        <v>44.23442</v>
      </c>
      <c r="E1501">
        <v>2029.2958100000001</v>
      </c>
      <c r="F1501">
        <v>79.222319999999996</v>
      </c>
      <c r="G1501">
        <v>2025.04233</v>
      </c>
      <c r="H1501">
        <v>164.94069999999999</v>
      </c>
      <c r="I1501">
        <v>2024.27187</v>
      </c>
      <c r="J1501">
        <v>37.777999999999999</v>
      </c>
      <c r="K1501">
        <v>2024.9121500000001</v>
      </c>
      <c r="L1501">
        <v>72.386009999999999</v>
      </c>
      <c r="M1501">
        <v>2026.0616600000001</v>
      </c>
      <c r="N1501">
        <v>166.99999</v>
      </c>
      <c r="O1501">
        <v>2025.6235799999999</v>
      </c>
      <c r="P1501">
        <v>39.5503</v>
      </c>
      <c r="Q1501">
        <v>2025.06458</v>
      </c>
      <c r="R1501">
        <v>74.601709999999997</v>
      </c>
    </row>
    <row r="1502" spans="1:18" x14ac:dyDescent="0.35">
      <c r="A1502" s="20">
        <v>2027.4232099999999</v>
      </c>
      <c r="B1502">
        <v>170.29223999999999</v>
      </c>
      <c r="C1502">
        <v>2030.0443299999999</v>
      </c>
      <c r="D1502">
        <v>44.152439999999999</v>
      </c>
      <c r="E1502">
        <v>2029.32737</v>
      </c>
      <c r="F1502">
        <v>79.112030000000004</v>
      </c>
      <c r="G1502">
        <v>2025.05981</v>
      </c>
      <c r="H1502">
        <v>164.84656000000001</v>
      </c>
      <c r="I1502">
        <v>2024.28217</v>
      </c>
      <c r="J1502">
        <v>37.673340000000003</v>
      </c>
      <c r="K1502">
        <v>2024.91517</v>
      </c>
      <c r="L1502">
        <v>72.247669999999999</v>
      </c>
      <c r="M1502">
        <v>2026.0835999999999</v>
      </c>
      <c r="N1502">
        <v>166.91334000000001</v>
      </c>
      <c r="O1502">
        <v>2025.6312399999999</v>
      </c>
      <c r="P1502">
        <v>39.452449999999999</v>
      </c>
      <c r="Q1502">
        <v>2025.0656899999999</v>
      </c>
      <c r="R1502">
        <v>74.473460000000003</v>
      </c>
    </row>
    <row r="1503" spans="1:18" x14ac:dyDescent="0.35">
      <c r="A1503" s="20">
        <v>2027.4509599999999</v>
      </c>
      <c r="B1503">
        <v>170.21507</v>
      </c>
      <c r="C1503">
        <v>2030.07817</v>
      </c>
      <c r="D1503">
        <v>44.070459999999997</v>
      </c>
      <c r="E1503">
        <v>2029.35896</v>
      </c>
      <c r="F1503">
        <v>79.001729999999995</v>
      </c>
      <c r="G1503">
        <v>2025.07735</v>
      </c>
      <c r="H1503">
        <v>164.75242</v>
      </c>
      <c r="I1503">
        <v>2024.2924800000001</v>
      </c>
      <c r="J1503">
        <v>37.568640000000002</v>
      </c>
      <c r="K1503">
        <v>2024.91815</v>
      </c>
      <c r="L1503">
        <v>72.109250000000003</v>
      </c>
      <c r="M1503">
        <v>2026.10563</v>
      </c>
      <c r="N1503">
        <v>166.82673</v>
      </c>
      <c r="O1503">
        <v>2025.6389799999999</v>
      </c>
      <c r="P1503">
        <v>39.354619999999997</v>
      </c>
      <c r="Q1503">
        <v>2025.06683</v>
      </c>
      <c r="R1503">
        <v>74.345219999999998</v>
      </c>
    </row>
    <row r="1504" spans="1:18" x14ac:dyDescent="0.35">
      <c r="A1504" s="20">
        <v>2027.4788100000001</v>
      </c>
      <c r="B1504">
        <v>170.1379</v>
      </c>
      <c r="C1504">
        <v>2030.11205</v>
      </c>
      <c r="D1504">
        <v>43.988489999999999</v>
      </c>
      <c r="E1504">
        <v>2029.3905999999999</v>
      </c>
      <c r="F1504">
        <v>78.89143</v>
      </c>
      <c r="G1504">
        <v>2025.0949499999999</v>
      </c>
      <c r="H1504">
        <v>164.65826999999999</v>
      </c>
      <c r="I1504">
        <v>2024.3028099999999</v>
      </c>
      <c r="J1504">
        <v>37.463909999999998</v>
      </c>
      <c r="K1504">
        <v>2024.92109</v>
      </c>
      <c r="L1504">
        <v>71.970770000000002</v>
      </c>
      <c r="M1504">
        <v>2026.1277700000001</v>
      </c>
      <c r="N1504">
        <v>166.74014</v>
      </c>
      <c r="O1504">
        <v>2025.64681</v>
      </c>
      <c r="P1504">
        <v>39.256830000000001</v>
      </c>
      <c r="Q1504">
        <v>2025.06801</v>
      </c>
      <c r="R1504">
        <v>74.216999999999999</v>
      </c>
    </row>
    <row r="1505" spans="1:18" x14ac:dyDescent="0.35">
      <c r="A1505" s="20">
        <v>2027.50674</v>
      </c>
      <c r="B1505">
        <v>170.06072</v>
      </c>
      <c r="C1505">
        <v>2030.14597</v>
      </c>
      <c r="D1505">
        <v>43.906509999999997</v>
      </c>
      <c r="E1505">
        <v>2029.42227</v>
      </c>
      <c r="F1505">
        <v>78.781120000000001</v>
      </c>
      <c r="G1505">
        <v>2025.1126099999999</v>
      </c>
      <c r="H1505">
        <v>164.56412</v>
      </c>
      <c r="I1505">
        <v>2024.3131599999999</v>
      </c>
      <c r="J1505">
        <v>37.35915</v>
      </c>
      <c r="K1505">
        <v>2024.92399</v>
      </c>
      <c r="L1505">
        <v>71.8322</v>
      </c>
      <c r="M1505">
        <v>2026.15</v>
      </c>
      <c r="N1505">
        <v>166.65359000000001</v>
      </c>
      <c r="O1505">
        <v>2025.65472</v>
      </c>
      <c r="P1505">
        <v>39.15907</v>
      </c>
      <c r="Q1505">
        <v>2025.0692300000001</v>
      </c>
      <c r="R1505">
        <v>74.08878</v>
      </c>
    </row>
    <row r="1506" spans="1:18" x14ac:dyDescent="0.35">
      <c r="A1506" s="20">
        <v>2027.53476</v>
      </c>
      <c r="B1506">
        <v>169.98353</v>
      </c>
      <c r="C1506">
        <v>2030.17994</v>
      </c>
      <c r="D1506">
        <v>43.824539999999999</v>
      </c>
      <c r="E1506">
        <v>2029.45398</v>
      </c>
      <c r="F1506">
        <v>78.6708</v>
      </c>
      <c r="G1506">
        <v>2025.1303399999999</v>
      </c>
      <c r="H1506">
        <v>164.46997999999999</v>
      </c>
      <c r="I1506">
        <v>2024.3235299999999</v>
      </c>
      <c r="J1506">
        <v>37.254350000000002</v>
      </c>
      <c r="K1506">
        <v>2024.9268500000001</v>
      </c>
      <c r="L1506">
        <v>71.693569999999994</v>
      </c>
      <c r="M1506">
        <v>2026.1723400000001</v>
      </c>
      <c r="N1506">
        <v>166.56706</v>
      </c>
      <c r="O1506">
        <v>2025.66272</v>
      </c>
      <c r="P1506">
        <v>39.061349999999997</v>
      </c>
      <c r="Q1506">
        <v>2025.0705</v>
      </c>
      <c r="R1506">
        <v>73.960579999999993</v>
      </c>
    </row>
    <row r="1507" spans="1:18" x14ac:dyDescent="0.35">
      <c r="A1507" s="20">
        <v>2027.56287</v>
      </c>
      <c r="B1507">
        <v>169.90634</v>
      </c>
      <c r="C1507">
        <v>2030.2139500000001</v>
      </c>
      <c r="D1507">
        <v>43.742570000000001</v>
      </c>
      <c r="E1507">
        <v>2029.4857300000001</v>
      </c>
      <c r="F1507">
        <v>78.560479999999998</v>
      </c>
      <c r="G1507">
        <v>2025.14814</v>
      </c>
      <c r="H1507">
        <v>164.37583000000001</v>
      </c>
      <c r="I1507">
        <v>2024.33392</v>
      </c>
      <c r="J1507">
        <v>37.149509999999999</v>
      </c>
      <c r="K1507">
        <v>2024.92966</v>
      </c>
      <c r="L1507">
        <v>71.554860000000005</v>
      </c>
      <c r="M1507">
        <v>2026.1947700000001</v>
      </c>
      <c r="N1507">
        <v>166.48057</v>
      </c>
      <c r="O1507">
        <v>2025.6708100000001</v>
      </c>
      <c r="P1507">
        <v>38.963659999999997</v>
      </c>
      <c r="Q1507">
        <v>2025.0718099999999</v>
      </c>
      <c r="R1507">
        <v>73.832400000000007</v>
      </c>
    </row>
    <row r="1508" spans="1:18" x14ac:dyDescent="0.35">
      <c r="A1508" s="20">
        <v>2027.5910699999999</v>
      </c>
      <c r="B1508">
        <v>169.82914</v>
      </c>
      <c r="C1508">
        <v>2030.24801</v>
      </c>
      <c r="D1508">
        <v>43.660600000000002</v>
      </c>
      <c r="E1508">
        <v>2029.5175200000001</v>
      </c>
      <c r="F1508">
        <v>78.450149999999994</v>
      </c>
      <c r="G1508">
        <v>2025.1659999999999</v>
      </c>
      <c r="H1508">
        <v>164.28169</v>
      </c>
      <c r="I1508">
        <v>2024.3443299999999</v>
      </c>
      <c r="J1508">
        <v>37.044649999999997</v>
      </c>
      <c r="K1508">
        <v>2024.93244</v>
      </c>
      <c r="L1508">
        <v>71.416079999999994</v>
      </c>
      <c r="M1508">
        <v>2026.21731</v>
      </c>
      <c r="N1508">
        <v>166.39411000000001</v>
      </c>
      <c r="O1508">
        <v>2025.6789799999999</v>
      </c>
      <c r="P1508">
        <v>38.866010000000003</v>
      </c>
      <c r="Q1508">
        <v>2025.0731699999999</v>
      </c>
      <c r="R1508">
        <v>73.704229999999995</v>
      </c>
    </row>
    <row r="1509" spans="1:18" x14ac:dyDescent="0.35">
      <c r="A1509" s="20">
        <v>2027.6193599999999</v>
      </c>
      <c r="B1509">
        <v>169.75192999999999</v>
      </c>
      <c r="C1509">
        <v>2030.2821100000001</v>
      </c>
      <c r="D1509">
        <v>43.578629999999997</v>
      </c>
      <c r="E1509">
        <v>2029.54935</v>
      </c>
      <c r="F1509">
        <v>78.33981</v>
      </c>
      <c r="G1509">
        <v>2025.1839299999999</v>
      </c>
      <c r="H1509">
        <v>164.18754000000001</v>
      </c>
      <c r="I1509">
        <v>2024.3547599999999</v>
      </c>
      <c r="J1509">
        <v>36.93974</v>
      </c>
      <c r="K1509">
        <v>2024.93517</v>
      </c>
      <c r="L1509">
        <v>71.277230000000003</v>
      </c>
      <c r="M1509">
        <v>2026.2399499999999</v>
      </c>
      <c r="N1509">
        <v>166.30768</v>
      </c>
      <c r="O1509">
        <v>2025.6872499999999</v>
      </c>
      <c r="P1509">
        <v>38.768389999999997</v>
      </c>
      <c r="Q1509">
        <v>2025.07458</v>
      </c>
      <c r="R1509">
        <v>73.576070000000001</v>
      </c>
    </row>
    <row r="1510" spans="1:18" x14ac:dyDescent="0.35">
      <c r="A1510" s="20">
        <v>2027.6477400000001</v>
      </c>
      <c r="B1510">
        <v>169.67472000000001</v>
      </c>
      <c r="C1510">
        <v>2030.3162500000001</v>
      </c>
      <c r="D1510">
        <v>43.496670000000002</v>
      </c>
      <c r="E1510">
        <v>2029.5812100000001</v>
      </c>
      <c r="F1510">
        <v>78.229470000000006</v>
      </c>
      <c r="G1510">
        <v>2025.2019399999999</v>
      </c>
      <c r="H1510">
        <v>164.09341000000001</v>
      </c>
      <c r="I1510">
        <v>2024.3652</v>
      </c>
      <c r="J1510">
        <v>36.834809999999997</v>
      </c>
      <c r="K1510">
        <v>2024.93786</v>
      </c>
      <c r="L1510">
        <v>71.138300000000001</v>
      </c>
      <c r="M1510">
        <v>2026.26269</v>
      </c>
      <c r="N1510">
        <v>166.22128000000001</v>
      </c>
      <c r="O1510">
        <v>2025.69561</v>
      </c>
      <c r="P1510">
        <v>38.670810000000003</v>
      </c>
      <c r="Q1510">
        <v>2025.0760399999999</v>
      </c>
      <c r="R1510">
        <v>73.447929999999999</v>
      </c>
    </row>
    <row r="1511" spans="1:18" x14ac:dyDescent="0.35">
      <c r="A1511" s="20">
        <v>2027.6762100000001</v>
      </c>
      <c r="B1511">
        <v>169.59748999999999</v>
      </c>
      <c r="C1511">
        <v>2030.3504399999999</v>
      </c>
      <c r="D1511">
        <v>43.414709999999999</v>
      </c>
      <c r="E1511">
        <v>2029.61311</v>
      </c>
      <c r="F1511">
        <v>78.119119999999995</v>
      </c>
      <c r="G1511">
        <v>2025.22002</v>
      </c>
      <c r="H1511">
        <v>163.99928</v>
      </c>
      <c r="I1511">
        <v>2024.3756699999999</v>
      </c>
      <c r="J1511">
        <v>36.72983</v>
      </c>
      <c r="K1511">
        <v>2024.9405099999999</v>
      </c>
      <c r="L1511">
        <v>70.999290000000002</v>
      </c>
      <c r="M1511">
        <v>2026.2855400000001</v>
      </c>
      <c r="N1511">
        <v>166.13491999999999</v>
      </c>
      <c r="O1511">
        <v>2025.70406</v>
      </c>
      <c r="P1511">
        <v>38.573270000000001</v>
      </c>
      <c r="Q1511">
        <v>2025.0775599999999</v>
      </c>
      <c r="R1511">
        <v>73.319810000000004</v>
      </c>
    </row>
    <row r="1512" spans="1:18" x14ac:dyDescent="0.35">
      <c r="A1512" s="20">
        <v>2027.7047700000001</v>
      </c>
      <c r="B1512">
        <v>169.52026000000001</v>
      </c>
      <c r="C1512">
        <v>2030.3846699999999</v>
      </c>
      <c r="D1512">
        <v>43.33276</v>
      </c>
      <c r="E1512">
        <v>2029.6450500000001</v>
      </c>
      <c r="F1512">
        <v>78.008759999999995</v>
      </c>
      <c r="G1512">
        <v>2025.2381700000001</v>
      </c>
      <c r="H1512">
        <v>163.90514999999999</v>
      </c>
      <c r="I1512">
        <v>2024.38616</v>
      </c>
      <c r="J1512">
        <v>36.624830000000003</v>
      </c>
      <c r="K1512">
        <v>2024.9431199999999</v>
      </c>
      <c r="L1512">
        <v>70.860219999999998</v>
      </c>
      <c r="M1512">
        <v>2026.3084899999999</v>
      </c>
      <c r="N1512">
        <v>166.04858999999999</v>
      </c>
      <c r="O1512">
        <v>2025.71261</v>
      </c>
      <c r="P1512">
        <v>38.475760000000001</v>
      </c>
      <c r="Q1512">
        <v>2025.0791200000001</v>
      </c>
      <c r="R1512">
        <v>73.19171</v>
      </c>
    </row>
    <row r="1513" spans="1:18" x14ac:dyDescent="0.35">
      <c r="A1513" s="20">
        <v>2027.73342</v>
      </c>
      <c r="B1513">
        <v>169.44301999999999</v>
      </c>
      <c r="C1513">
        <v>2030.41895</v>
      </c>
      <c r="D1513">
        <v>43.250810000000001</v>
      </c>
      <c r="E1513">
        <v>2029.6770300000001</v>
      </c>
      <c r="F1513">
        <v>77.898390000000006</v>
      </c>
      <c r="G1513">
        <v>2025.2564</v>
      </c>
      <c r="H1513">
        <v>163.81103999999999</v>
      </c>
      <c r="I1513">
        <v>2024.3966600000001</v>
      </c>
      <c r="J1513">
        <v>36.51979</v>
      </c>
      <c r="K1513">
        <v>2024.94568</v>
      </c>
      <c r="L1513">
        <v>70.721069999999997</v>
      </c>
      <c r="M1513">
        <v>2026.3315500000001</v>
      </c>
      <c r="N1513">
        <v>165.9623</v>
      </c>
      <c r="O1513">
        <v>2025.7212500000001</v>
      </c>
      <c r="P1513">
        <v>38.37829</v>
      </c>
      <c r="Q1513">
        <v>2025.0807400000001</v>
      </c>
      <c r="R1513">
        <v>73.063630000000003</v>
      </c>
    </row>
    <row r="1514" spans="1:18" x14ac:dyDescent="0.35">
      <c r="A1514" s="20">
        <v>2027.76216</v>
      </c>
      <c r="B1514">
        <v>169.36577</v>
      </c>
      <c r="C1514">
        <v>2030.45327</v>
      </c>
      <c r="D1514">
        <v>43.168860000000002</v>
      </c>
      <c r="E1514">
        <v>2029.70904</v>
      </c>
      <c r="F1514">
        <v>77.788020000000003</v>
      </c>
      <c r="G1514">
        <v>2025.2746999999999</v>
      </c>
      <c r="H1514">
        <v>163.71692999999999</v>
      </c>
      <c r="I1514">
        <v>2024.4071899999999</v>
      </c>
      <c r="J1514">
        <v>36.414709999999999</v>
      </c>
      <c r="K1514">
        <v>2024.9482</v>
      </c>
      <c r="L1514">
        <v>70.58184</v>
      </c>
      <c r="M1514">
        <v>2026.3547100000001</v>
      </c>
      <c r="N1514">
        <v>165.87602999999999</v>
      </c>
      <c r="O1514">
        <v>2025.7299800000001</v>
      </c>
      <c r="P1514">
        <v>38.280859999999997</v>
      </c>
      <c r="Q1514">
        <v>2025.08242</v>
      </c>
      <c r="R1514">
        <v>72.935559999999995</v>
      </c>
    </row>
    <row r="1515" spans="1:18" x14ac:dyDescent="0.35">
      <c r="A1515" s="20">
        <v>2027.79099</v>
      </c>
      <c r="B1515">
        <v>169.28851</v>
      </c>
      <c r="C1515">
        <v>2030.4876400000001</v>
      </c>
      <c r="D1515">
        <v>43.086919999999999</v>
      </c>
      <c r="E1515">
        <v>2029.74109</v>
      </c>
      <c r="F1515">
        <v>77.677639999999997</v>
      </c>
      <c r="G1515">
        <v>2025.2930799999999</v>
      </c>
      <c r="H1515">
        <v>163.62282999999999</v>
      </c>
      <c r="I1515">
        <v>2024.4177299999999</v>
      </c>
      <c r="J1515">
        <v>36.309600000000003</v>
      </c>
      <c r="K1515">
        <v>2024.9506799999999</v>
      </c>
      <c r="L1515">
        <v>70.442539999999994</v>
      </c>
      <c r="M1515">
        <v>2026.37798</v>
      </c>
      <c r="N1515">
        <v>165.78980999999999</v>
      </c>
      <c r="O1515">
        <v>2025.73882</v>
      </c>
      <c r="P1515">
        <v>38.18347</v>
      </c>
      <c r="Q1515">
        <v>2025.0841600000001</v>
      </c>
      <c r="R1515">
        <v>72.807519999999997</v>
      </c>
    </row>
    <row r="1516" spans="1:18" x14ac:dyDescent="0.35">
      <c r="A1516" s="20">
        <v>2027.8199099999999</v>
      </c>
      <c r="B1516">
        <v>169.21124</v>
      </c>
      <c r="C1516">
        <v>2030.52205</v>
      </c>
      <c r="D1516">
        <v>43.004980000000003</v>
      </c>
      <c r="E1516">
        <v>2029.7731699999999</v>
      </c>
      <c r="F1516">
        <v>77.567250000000001</v>
      </c>
      <c r="G1516">
        <v>2025.3115399999999</v>
      </c>
      <c r="H1516">
        <v>163.52875</v>
      </c>
      <c r="I1516">
        <v>2024.4283</v>
      </c>
      <c r="J1516">
        <v>36.204450000000001</v>
      </c>
      <c r="K1516">
        <v>2024.9531199999999</v>
      </c>
      <c r="L1516">
        <v>70.303169999999994</v>
      </c>
      <c r="M1516">
        <v>2026.4013600000001</v>
      </c>
      <c r="N1516">
        <v>165.70362</v>
      </c>
      <c r="O1516">
        <v>2025.74775</v>
      </c>
      <c r="P1516">
        <v>38.086120000000001</v>
      </c>
      <c r="Q1516">
        <v>2025.0859599999999</v>
      </c>
      <c r="R1516">
        <v>72.679500000000004</v>
      </c>
    </row>
    <row r="1517" spans="1:18" x14ac:dyDescent="0.35">
      <c r="A1517" s="20">
        <v>2027.8489199999999</v>
      </c>
      <c r="B1517">
        <v>169.13396</v>
      </c>
      <c r="C1517">
        <v>2030.5565099999999</v>
      </c>
      <c r="D1517">
        <v>42.923050000000003</v>
      </c>
      <c r="E1517">
        <v>2029.80529</v>
      </c>
      <c r="F1517">
        <v>77.456850000000003</v>
      </c>
      <c r="G1517">
        <v>2025.3300899999999</v>
      </c>
      <c r="H1517">
        <v>163.43467999999999</v>
      </c>
      <c r="I1517">
        <v>2024.4388799999999</v>
      </c>
      <c r="J1517">
        <v>36.099269999999997</v>
      </c>
      <c r="K1517">
        <v>2024.95551</v>
      </c>
      <c r="L1517">
        <v>70.163719999999998</v>
      </c>
      <c r="M1517">
        <v>2026.4248500000001</v>
      </c>
      <c r="N1517">
        <v>165.61745999999999</v>
      </c>
      <c r="O1517">
        <v>2025.7567899999999</v>
      </c>
      <c r="P1517">
        <v>37.988810000000001</v>
      </c>
      <c r="Q1517">
        <v>2025.0878299999999</v>
      </c>
      <c r="R1517">
        <v>72.551500000000004</v>
      </c>
    </row>
    <row r="1518" spans="1:18" x14ac:dyDescent="0.35">
      <c r="A1518" s="20">
        <v>2027.8780300000001</v>
      </c>
      <c r="B1518">
        <v>169.05665999999999</v>
      </c>
      <c r="C1518">
        <v>2030.5910100000001</v>
      </c>
      <c r="D1518">
        <v>42.84113</v>
      </c>
      <c r="E1518">
        <v>2029.83745</v>
      </c>
      <c r="F1518">
        <v>77.346440000000001</v>
      </c>
      <c r="G1518">
        <v>2025.34871</v>
      </c>
      <c r="H1518">
        <v>163.34063</v>
      </c>
      <c r="I1518">
        <v>2024.44949</v>
      </c>
      <c r="J1518">
        <v>35.994050000000001</v>
      </c>
      <c r="K1518">
        <v>2024.95787</v>
      </c>
      <c r="L1518">
        <v>70.024190000000004</v>
      </c>
      <c r="M1518">
        <v>2026.4484399999999</v>
      </c>
      <c r="N1518">
        <v>165.53135</v>
      </c>
      <c r="O1518">
        <v>2025.7659200000001</v>
      </c>
      <c r="P1518">
        <v>37.891539999999999</v>
      </c>
      <c r="Q1518">
        <v>2025.0897500000001</v>
      </c>
      <c r="R1518">
        <v>72.42353</v>
      </c>
    </row>
    <row r="1519" spans="1:18" x14ac:dyDescent="0.35">
      <c r="A1519" s="20">
        <v>2027.90723</v>
      </c>
      <c r="B1519">
        <v>168.97936000000001</v>
      </c>
      <c r="C1519">
        <v>2030.62556</v>
      </c>
      <c r="D1519">
        <v>42.759210000000003</v>
      </c>
      <c r="E1519">
        <v>2029.8696399999999</v>
      </c>
      <c r="F1519">
        <v>77.236019999999996</v>
      </c>
      <c r="G1519">
        <v>2025.36742</v>
      </c>
      <c r="H1519">
        <v>163.24659</v>
      </c>
      <c r="I1519">
        <v>2024.46011</v>
      </c>
      <c r="J1519">
        <v>35.888800000000003</v>
      </c>
      <c r="K1519">
        <v>2024.96018</v>
      </c>
      <c r="L1519">
        <v>69.884590000000003</v>
      </c>
      <c r="M1519">
        <v>2026.4721500000001</v>
      </c>
      <c r="N1519">
        <v>165.44525999999999</v>
      </c>
      <c r="O1519">
        <v>2025.7751599999999</v>
      </c>
      <c r="P1519">
        <v>37.794310000000003</v>
      </c>
      <c r="Q1519">
        <v>2025.09175</v>
      </c>
      <c r="R1519">
        <v>72.295569999999998</v>
      </c>
    </row>
    <row r="1520" spans="1:18" x14ac:dyDescent="0.35">
      <c r="A1520" s="20">
        <v>2027.93651</v>
      </c>
      <c r="B1520">
        <v>168.90205</v>
      </c>
      <c r="C1520">
        <v>2030.6601599999999</v>
      </c>
      <c r="D1520">
        <v>42.677300000000002</v>
      </c>
      <c r="E1520">
        <v>2029.9018599999999</v>
      </c>
      <c r="F1520">
        <v>77.125600000000006</v>
      </c>
      <c r="G1520">
        <v>2025.3862200000001</v>
      </c>
      <c r="H1520">
        <v>163.15257</v>
      </c>
      <c r="I1520">
        <v>2024.47075</v>
      </c>
      <c r="J1520">
        <v>35.78351</v>
      </c>
      <c r="K1520">
        <v>2024.96244</v>
      </c>
      <c r="L1520">
        <v>69.744919999999993</v>
      </c>
      <c r="M1520">
        <v>2026.4959699999999</v>
      </c>
      <c r="N1520">
        <v>165.35921999999999</v>
      </c>
      <c r="O1520">
        <v>2025.78451</v>
      </c>
      <c r="P1520">
        <v>37.697130000000001</v>
      </c>
      <c r="Q1520">
        <v>2025.0938100000001</v>
      </c>
      <c r="R1520">
        <v>72.167649999999995</v>
      </c>
    </row>
    <row r="1521" spans="1:18" x14ac:dyDescent="0.35">
      <c r="A1521" s="20">
        <v>2027.9658899999999</v>
      </c>
      <c r="B1521">
        <v>168.82472000000001</v>
      </c>
      <c r="C1521">
        <v>2030.6948</v>
      </c>
      <c r="D1521">
        <v>42.595390000000002</v>
      </c>
      <c r="E1521">
        <v>2029.9341199999999</v>
      </c>
      <c r="F1521">
        <v>77.015169999999998</v>
      </c>
      <c r="G1521">
        <v>2025.4050999999999</v>
      </c>
      <c r="H1521">
        <v>163.05856</v>
      </c>
      <c r="I1521">
        <v>2024.4814200000001</v>
      </c>
      <c r="J1521">
        <v>35.678190000000001</v>
      </c>
      <c r="K1521">
        <v>2024.9646700000001</v>
      </c>
      <c r="L1521">
        <v>69.605170000000001</v>
      </c>
      <c r="M1521">
        <v>2026.51989</v>
      </c>
      <c r="N1521">
        <v>165.27321000000001</v>
      </c>
      <c r="O1521">
        <v>2025.79395</v>
      </c>
      <c r="P1521">
        <v>37.599989999999998</v>
      </c>
      <c r="Q1521">
        <v>2025.0959399999999</v>
      </c>
      <c r="R1521">
        <v>72.039749999999998</v>
      </c>
    </row>
    <row r="1522" spans="1:18" x14ac:dyDescent="0.35">
      <c r="A1522" s="20">
        <v>2027.9953700000001</v>
      </c>
      <c r="B1522">
        <v>168.74739</v>
      </c>
      <c r="C1522">
        <v>2030.72948</v>
      </c>
      <c r="D1522">
        <v>42.513489999999997</v>
      </c>
      <c r="E1522">
        <v>2029.96642</v>
      </c>
      <c r="F1522">
        <v>76.904730000000001</v>
      </c>
      <c r="G1522">
        <v>2025.42408</v>
      </c>
      <c r="H1522">
        <v>162.96458000000001</v>
      </c>
      <c r="I1522">
        <v>2024.4920999999999</v>
      </c>
      <c r="J1522">
        <v>35.572830000000003</v>
      </c>
      <c r="K1522">
        <v>2024.96685</v>
      </c>
      <c r="L1522">
        <v>69.465339999999998</v>
      </c>
      <c r="M1522">
        <v>2026.54394</v>
      </c>
      <c r="N1522">
        <v>165.18725000000001</v>
      </c>
      <c r="O1522">
        <v>2025.80351</v>
      </c>
      <c r="P1522">
        <v>37.502890000000001</v>
      </c>
      <c r="Q1522">
        <v>2025.0981400000001</v>
      </c>
      <c r="R1522">
        <v>71.911879999999996</v>
      </c>
    </row>
    <row r="1523" spans="1:18" x14ac:dyDescent="0.35">
      <c r="A1523" s="20">
        <v>2028.02493</v>
      </c>
      <c r="B1523">
        <v>168.67004</v>
      </c>
      <c r="C1523">
        <v>2030.76421</v>
      </c>
      <c r="D1523">
        <v>42.43159</v>
      </c>
      <c r="E1523">
        <v>2029.99875</v>
      </c>
      <c r="F1523">
        <v>76.794280000000001</v>
      </c>
      <c r="G1523">
        <v>2025.4431400000001</v>
      </c>
      <c r="H1523">
        <v>162.87062</v>
      </c>
      <c r="I1523">
        <v>2024.5028</v>
      </c>
      <c r="J1523">
        <v>35.46743</v>
      </c>
      <c r="K1523">
        <v>2024.9689900000001</v>
      </c>
      <c r="L1523">
        <v>69.32544</v>
      </c>
      <c r="M1523">
        <v>2026.56809</v>
      </c>
      <c r="N1523">
        <v>165.10131999999999</v>
      </c>
      <c r="O1523">
        <v>2025.8131699999999</v>
      </c>
      <c r="P1523">
        <v>37.405830000000002</v>
      </c>
      <c r="Q1523">
        <v>2025.10041</v>
      </c>
      <c r="R1523">
        <v>71.784030000000001</v>
      </c>
    </row>
    <row r="1524" spans="1:18" x14ac:dyDescent="0.35">
      <c r="A1524" s="20">
        <v>2028.05459</v>
      </c>
      <c r="B1524">
        <v>168.59268</v>
      </c>
      <c r="C1524">
        <v>2030.79899</v>
      </c>
      <c r="D1524">
        <v>42.349710000000002</v>
      </c>
      <c r="E1524">
        <v>2030.0311099999999</v>
      </c>
      <c r="F1524">
        <v>76.683819999999997</v>
      </c>
      <c r="G1524">
        <v>2025.4622899999999</v>
      </c>
      <c r="H1524">
        <v>162.77668</v>
      </c>
      <c r="I1524">
        <v>2024.5135299999999</v>
      </c>
      <c r="J1524">
        <v>35.362000000000002</v>
      </c>
      <c r="K1524">
        <v>2024.97108</v>
      </c>
      <c r="L1524">
        <v>69.185460000000006</v>
      </c>
      <c r="M1524">
        <v>2026.5923600000001</v>
      </c>
      <c r="N1524">
        <v>165.01542000000001</v>
      </c>
      <c r="O1524">
        <v>2025.82294</v>
      </c>
      <c r="P1524">
        <v>37.308819999999997</v>
      </c>
      <c r="Q1524">
        <v>2025.10276</v>
      </c>
      <c r="R1524">
        <v>71.656220000000005</v>
      </c>
    </row>
    <row r="1525" spans="1:18" x14ac:dyDescent="0.35">
      <c r="A1525" s="20">
        <v>2028.0843400000001</v>
      </c>
      <c r="B1525">
        <v>168.5153</v>
      </c>
      <c r="C1525">
        <v>2030.8338200000001</v>
      </c>
      <c r="D1525">
        <v>42.267829999999996</v>
      </c>
      <c r="E1525">
        <v>2030.06351</v>
      </c>
      <c r="F1525">
        <v>76.573350000000005</v>
      </c>
      <c r="G1525">
        <v>2025.48154</v>
      </c>
      <c r="H1525">
        <v>162.68277</v>
      </c>
      <c r="I1525">
        <v>2024.5242699999999</v>
      </c>
      <c r="J1525">
        <v>35.256529999999998</v>
      </c>
      <c r="K1525">
        <v>2024.9731300000001</v>
      </c>
      <c r="L1525">
        <v>69.045400000000001</v>
      </c>
      <c r="M1525">
        <v>2026.6167399999999</v>
      </c>
      <c r="N1525">
        <v>164.92957000000001</v>
      </c>
      <c r="O1525">
        <v>2025.8328300000001</v>
      </c>
      <c r="P1525">
        <v>37.211849999999998</v>
      </c>
      <c r="Q1525">
        <v>2025.10519</v>
      </c>
      <c r="R1525">
        <v>71.52843</v>
      </c>
    </row>
    <row r="1526" spans="1:18" x14ac:dyDescent="0.35">
      <c r="A1526" s="20">
        <v>2028.11418</v>
      </c>
      <c r="B1526">
        <v>168.43791999999999</v>
      </c>
      <c r="C1526">
        <v>2030.86869</v>
      </c>
      <c r="D1526">
        <v>42.185960000000001</v>
      </c>
      <c r="E1526">
        <v>2030.0959399999999</v>
      </c>
      <c r="F1526">
        <v>76.462869999999995</v>
      </c>
      <c r="G1526">
        <v>2025.5008800000001</v>
      </c>
      <c r="H1526">
        <v>162.58887999999999</v>
      </c>
      <c r="I1526">
        <v>2024.53503</v>
      </c>
      <c r="J1526">
        <v>35.151029999999999</v>
      </c>
      <c r="K1526">
        <v>2024.97514</v>
      </c>
      <c r="L1526">
        <v>68.905270000000002</v>
      </c>
      <c r="M1526">
        <v>2026.6412399999999</v>
      </c>
      <c r="N1526">
        <v>164.84376</v>
      </c>
      <c r="O1526">
        <v>2025.8428200000001</v>
      </c>
      <c r="P1526">
        <v>37.114930000000001</v>
      </c>
      <c r="Q1526">
        <v>2025.10769</v>
      </c>
      <c r="R1526">
        <v>71.400670000000005</v>
      </c>
    </row>
    <row r="1527" spans="1:18" x14ac:dyDescent="0.35">
      <c r="A1527" s="20">
        <v>2028.1441199999999</v>
      </c>
      <c r="B1527">
        <v>168.36052000000001</v>
      </c>
      <c r="C1527">
        <v>2030.9036100000001</v>
      </c>
      <c r="D1527">
        <v>42.104089999999999</v>
      </c>
      <c r="E1527">
        <v>2030.1284000000001</v>
      </c>
      <c r="F1527">
        <v>76.352379999999997</v>
      </c>
      <c r="G1527">
        <v>2025.5203100000001</v>
      </c>
      <c r="H1527">
        <v>162.49501000000001</v>
      </c>
      <c r="I1527">
        <v>2024.54582</v>
      </c>
      <c r="J1527">
        <v>35.045490000000001</v>
      </c>
      <c r="K1527">
        <v>2024.97711</v>
      </c>
      <c r="L1527">
        <v>68.765060000000005</v>
      </c>
      <c r="M1527">
        <v>2026.6658500000001</v>
      </c>
      <c r="N1527">
        <v>164.75799000000001</v>
      </c>
      <c r="O1527">
        <v>2025.85293</v>
      </c>
      <c r="P1527">
        <v>37.018059999999998</v>
      </c>
      <c r="Q1527">
        <v>2025.1102699999999</v>
      </c>
      <c r="R1527">
        <v>71.272949999999994</v>
      </c>
    </row>
    <row r="1528" spans="1:18" x14ac:dyDescent="0.35">
      <c r="A1528" s="20">
        <v>2028.1741500000001</v>
      </c>
      <c r="B1528">
        <v>168.28309999999999</v>
      </c>
      <c r="C1528">
        <v>2030.93857</v>
      </c>
      <c r="D1528">
        <v>42.022239999999996</v>
      </c>
      <c r="E1528">
        <v>2030.1609100000001</v>
      </c>
      <c r="F1528">
        <v>76.241889999999998</v>
      </c>
      <c r="G1528">
        <v>2025.5398499999999</v>
      </c>
      <c r="H1528">
        <v>162.40118000000001</v>
      </c>
      <c r="I1528">
        <v>2024.5566200000001</v>
      </c>
      <c r="J1528">
        <v>34.939920000000001</v>
      </c>
      <c r="K1528">
        <v>2024.97903</v>
      </c>
      <c r="L1528">
        <v>68.624780000000001</v>
      </c>
      <c r="M1528">
        <v>2026.69058</v>
      </c>
      <c r="N1528">
        <v>164.67225999999999</v>
      </c>
      <c r="O1528">
        <v>2025.8631499999999</v>
      </c>
      <c r="P1528">
        <v>36.921230000000001</v>
      </c>
      <c r="Q1528">
        <v>2025.11294</v>
      </c>
      <c r="R1528">
        <v>71.145250000000004</v>
      </c>
    </row>
    <row r="1529" spans="1:18" x14ac:dyDescent="0.35">
      <c r="A1529" s="20">
        <v>2028.20427</v>
      </c>
      <c r="B1529">
        <v>168.20567</v>
      </c>
      <c r="C1529">
        <v>2030.9735800000001</v>
      </c>
      <c r="D1529">
        <v>41.940390000000001</v>
      </c>
      <c r="E1529">
        <v>2030.19344</v>
      </c>
      <c r="F1529">
        <v>76.131389999999996</v>
      </c>
      <c r="G1529">
        <v>2025.5594799999999</v>
      </c>
      <c r="H1529">
        <v>162.30736999999999</v>
      </c>
      <c r="I1529">
        <v>2024.56744</v>
      </c>
      <c r="J1529">
        <v>34.834310000000002</v>
      </c>
      <c r="K1529">
        <v>2024.98091</v>
      </c>
      <c r="L1529">
        <v>68.484409999999997</v>
      </c>
      <c r="M1529">
        <v>2026.71543</v>
      </c>
      <c r="N1529">
        <v>164.58656999999999</v>
      </c>
      <c r="O1529">
        <v>2025.87348</v>
      </c>
      <c r="P1529">
        <v>36.824449999999999</v>
      </c>
      <c r="Q1529">
        <v>2025.1156800000001</v>
      </c>
      <c r="R1529">
        <v>71.017589999999998</v>
      </c>
    </row>
    <row r="1530" spans="1:18" x14ac:dyDescent="0.35">
      <c r="A1530" s="20">
        <v>2028.2344900000001</v>
      </c>
      <c r="B1530">
        <v>168.12823</v>
      </c>
      <c r="C1530">
        <v>2031.00864</v>
      </c>
      <c r="D1530">
        <v>41.858550000000001</v>
      </c>
      <c r="E1530">
        <v>2030.2260100000001</v>
      </c>
      <c r="F1530">
        <v>76.020880000000005</v>
      </c>
      <c r="G1530">
        <v>2025.5792100000001</v>
      </c>
      <c r="H1530">
        <v>162.21359000000001</v>
      </c>
      <c r="I1530">
        <v>2024.5782899999999</v>
      </c>
      <c r="J1530">
        <v>34.728659999999998</v>
      </c>
      <c r="K1530">
        <v>2024.9827399999999</v>
      </c>
      <c r="L1530">
        <v>68.343969999999999</v>
      </c>
      <c r="M1530">
        <v>2026.7403899999999</v>
      </c>
      <c r="N1530">
        <v>164.50092000000001</v>
      </c>
      <c r="O1530">
        <v>2025.8839399999999</v>
      </c>
      <c r="P1530">
        <v>36.727719999999998</v>
      </c>
      <c r="Q1530">
        <v>2025.11852</v>
      </c>
      <c r="R1530">
        <v>70.889960000000002</v>
      </c>
    </row>
    <row r="1531" spans="1:18" x14ac:dyDescent="0.35">
      <c r="A1531" s="20">
        <v>2028.2647999999999</v>
      </c>
      <c r="B1531">
        <v>168.05077</v>
      </c>
      <c r="C1531">
        <v>2031.04375</v>
      </c>
      <c r="D1531">
        <v>41.776719999999997</v>
      </c>
      <c r="E1531">
        <v>2030.2586200000001</v>
      </c>
      <c r="F1531">
        <v>75.910359999999997</v>
      </c>
      <c r="G1531">
        <v>2025.59905</v>
      </c>
      <c r="H1531">
        <v>162.11985000000001</v>
      </c>
      <c r="I1531">
        <v>2024.58915</v>
      </c>
      <c r="J1531">
        <v>34.622979999999998</v>
      </c>
      <c r="K1531">
        <v>2024.9845299999999</v>
      </c>
      <c r="L1531">
        <v>68.203460000000007</v>
      </c>
      <c r="M1531">
        <v>2026.76548</v>
      </c>
      <c r="N1531">
        <v>164.41532000000001</v>
      </c>
      <c r="O1531">
        <v>2025.8945100000001</v>
      </c>
      <c r="P1531">
        <v>36.631030000000003</v>
      </c>
      <c r="Q1531">
        <v>2025.1214299999999</v>
      </c>
      <c r="R1531">
        <v>70.762370000000004</v>
      </c>
    </row>
    <row r="1532" spans="1:18" x14ac:dyDescent="0.35">
      <c r="A1532" s="20">
        <v>2028.2952</v>
      </c>
      <c r="B1532">
        <v>167.97329999999999</v>
      </c>
      <c r="C1532">
        <v>2031.0789</v>
      </c>
      <c r="D1532">
        <v>41.694899999999997</v>
      </c>
      <c r="E1532">
        <v>2030.2912699999999</v>
      </c>
      <c r="F1532">
        <v>75.799840000000003</v>
      </c>
      <c r="G1532">
        <v>2025.6189899999999</v>
      </c>
      <c r="H1532">
        <v>162.02612999999999</v>
      </c>
      <c r="I1532">
        <v>2024.60004</v>
      </c>
      <c r="J1532">
        <v>34.51726</v>
      </c>
      <c r="K1532">
        <v>2024.9862800000001</v>
      </c>
      <c r="L1532">
        <v>68.062860000000001</v>
      </c>
      <c r="M1532">
        <v>2026.7906800000001</v>
      </c>
      <c r="N1532">
        <v>164.32974999999999</v>
      </c>
      <c r="O1532">
        <v>2025.9051999999999</v>
      </c>
      <c r="P1532">
        <v>36.534399999999998</v>
      </c>
      <c r="Q1532">
        <v>2025.12444</v>
      </c>
      <c r="R1532">
        <v>70.634810000000002</v>
      </c>
    </row>
    <row r="1533" spans="1:18" x14ac:dyDescent="0.35">
      <c r="A1533" s="20">
        <v>2028.3257000000001</v>
      </c>
      <c r="B1533">
        <v>167.89581000000001</v>
      </c>
      <c r="C1533">
        <v>2031.1141</v>
      </c>
      <c r="D1533">
        <v>41.61309</v>
      </c>
      <c r="E1533">
        <v>2030.32395</v>
      </c>
      <c r="F1533">
        <v>75.689310000000006</v>
      </c>
      <c r="G1533">
        <v>2025.63903</v>
      </c>
      <c r="H1533">
        <v>161.93244999999999</v>
      </c>
      <c r="I1533">
        <v>2024.61094</v>
      </c>
      <c r="J1533">
        <v>34.411499999999997</v>
      </c>
      <c r="K1533">
        <v>2024.9879800000001</v>
      </c>
      <c r="L1533">
        <v>67.922190000000001</v>
      </c>
      <c r="M1533">
        <v>2026.81601</v>
      </c>
      <c r="N1533">
        <v>164.24422999999999</v>
      </c>
      <c r="O1533">
        <v>2025.9160099999999</v>
      </c>
      <c r="P1533">
        <v>36.437809999999999</v>
      </c>
      <c r="Q1533">
        <v>2025.12754</v>
      </c>
      <c r="R1533">
        <v>70.507289999999998</v>
      </c>
    </row>
    <row r="1534" spans="1:18" x14ac:dyDescent="0.35">
      <c r="A1534" s="20">
        <v>2028.3562999999999</v>
      </c>
      <c r="B1534">
        <v>167.81831</v>
      </c>
      <c r="C1534">
        <v>2031.1493499999999</v>
      </c>
      <c r="D1534">
        <v>41.531289999999998</v>
      </c>
      <c r="E1534">
        <v>2030.3566599999999</v>
      </c>
      <c r="F1534">
        <v>75.578770000000006</v>
      </c>
      <c r="G1534">
        <v>2025.6591800000001</v>
      </c>
      <c r="H1534">
        <v>161.83881</v>
      </c>
      <c r="I1534">
        <v>2024.6218699999999</v>
      </c>
      <c r="J1534">
        <v>34.305709999999998</v>
      </c>
      <c r="K1534">
        <v>2024.98964</v>
      </c>
      <c r="L1534">
        <v>67.781440000000003</v>
      </c>
      <c r="M1534">
        <v>2026.8414499999999</v>
      </c>
      <c r="N1534">
        <v>164.15875</v>
      </c>
      <c r="O1534">
        <v>2025.9269400000001</v>
      </c>
      <c r="P1534">
        <v>36.341270000000002</v>
      </c>
      <c r="Q1534">
        <v>2025.1307300000001</v>
      </c>
      <c r="R1534">
        <v>70.379810000000006</v>
      </c>
    </row>
    <row r="1535" spans="1:18" x14ac:dyDescent="0.35">
      <c r="A1535" s="20">
        <v>2028.38699</v>
      </c>
      <c r="B1535">
        <v>167.74079</v>
      </c>
      <c r="C1535">
        <v>2031.1846499999999</v>
      </c>
      <c r="D1535">
        <v>41.4495</v>
      </c>
      <c r="E1535">
        <v>2030.38942</v>
      </c>
      <c r="F1535">
        <v>75.468230000000005</v>
      </c>
      <c r="G1535">
        <v>2025.6794299999999</v>
      </c>
      <c r="H1535">
        <v>161.74520000000001</v>
      </c>
      <c r="I1535">
        <v>2024.63282</v>
      </c>
      <c r="J1535">
        <v>34.19988</v>
      </c>
      <c r="K1535">
        <v>2024.99126</v>
      </c>
      <c r="L1535">
        <v>67.640619999999998</v>
      </c>
      <c r="M1535">
        <v>2026.8670199999999</v>
      </c>
      <c r="N1535">
        <v>164.07332</v>
      </c>
      <c r="O1535">
        <v>2025.9379899999999</v>
      </c>
      <c r="P1535">
        <v>36.244790000000002</v>
      </c>
      <c r="Q1535">
        <v>2025.13401</v>
      </c>
      <c r="R1535">
        <v>70.252359999999996</v>
      </c>
    </row>
    <row r="1536" spans="1:18" x14ac:dyDescent="0.35">
      <c r="A1536" s="20">
        <v>2028.41777</v>
      </c>
      <c r="B1536">
        <v>167.66326000000001</v>
      </c>
      <c r="C1536">
        <v>2031.22</v>
      </c>
      <c r="D1536">
        <v>41.367719999999998</v>
      </c>
      <c r="E1536">
        <v>2030.42221</v>
      </c>
      <c r="F1536">
        <v>75.357680000000002</v>
      </c>
      <c r="G1536">
        <v>2025.6998000000001</v>
      </c>
      <c r="H1536">
        <v>161.65163000000001</v>
      </c>
      <c r="I1536">
        <v>2024.6437800000001</v>
      </c>
      <c r="J1536">
        <v>34.094009999999997</v>
      </c>
      <c r="K1536">
        <v>2024.9928299999999</v>
      </c>
      <c r="L1536">
        <v>67.499709999999993</v>
      </c>
      <c r="M1536">
        <v>2026.8927100000001</v>
      </c>
      <c r="N1536">
        <v>163.98793000000001</v>
      </c>
      <c r="O1536">
        <v>2025.9491700000001</v>
      </c>
      <c r="P1536">
        <v>36.148350000000001</v>
      </c>
      <c r="Q1536">
        <v>2025.1373900000001</v>
      </c>
      <c r="R1536">
        <v>70.124960000000002</v>
      </c>
    </row>
    <row r="1537" spans="1:18" x14ac:dyDescent="0.35">
      <c r="A1537" s="20">
        <v>2028.44865</v>
      </c>
      <c r="B1537">
        <v>167.5857</v>
      </c>
      <c r="C1537">
        <v>2031.25539</v>
      </c>
      <c r="D1537">
        <v>41.28595</v>
      </c>
      <c r="E1537">
        <v>2030.4550400000001</v>
      </c>
      <c r="F1537">
        <v>75.247129999999999</v>
      </c>
      <c r="G1537">
        <v>2025.72027</v>
      </c>
      <c r="H1537">
        <v>161.5581</v>
      </c>
      <c r="I1537">
        <v>2024.6547700000001</v>
      </c>
      <c r="J1537">
        <v>33.988109999999999</v>
      </c>
      <c r="K1537">
        <v>2024.9943499999999</v>
      </c>
      <c r="L1537">
        <v>67.358729999999994</v>
      </c>
      <c r="M1537">
        <v>2026.9185299999999</v>
      </c>
      <c r="N1537">
        <v>163.90259</v>
      </c>
      <c r="O1537">
        <v>2025.96048</v>
      </c>
      <c r="P1537">
        <v>36.051969999999997</v>
      </c>
      <c r="Q1537">
        <v>2025.14086</v>
      </c>
      <c r="R1537">
        <v>69.997590000000002</v>
      </c>
    </row>
    <row r="1538" spans="1:18" x14ac:dyDescent="0.35">
      <c r="A1538" s="20">
        <v>2028.4796200000001</v>
      </c>
      <c r="B1538">
        <v>167.50812999999999</v>
      </c>
      <c r="C1538">
        <v>2031.2908299999999</v>
      </c>
      <c r="D1538">
        <v>41.204189999999997</v>
      </c>
      <c r="E1538">
        <v>2030.4879100000001</v>
      </c>
      <c r="F1538">
        <v>75.136579999999995</v>
      </c>
      <c r="G1538">
        <v>2025.7408600000001</v>
      </c>
      <c r="H1538">
        <v>161.46460999999999</v>
      </c>
      <c r="I1538">
        <v>2024.66578</v>
      </c>
      <c r="J1538">
        <v>33.882170000000002</v>
      </c>
      <c r="K1538">
        <v>2024.99584</v>
      </c>
      <c r="L1538">
        <v>67.217659999999995</v>
      </c>
      <c r="M1538">
        <v>2026.9444699999999</v>
      </c>
      <c r="N1538">
        <v>163.81729000000001</v>
      </c>
      <c r="O1538">
        <v>2025.97191</v>
      </c>
      <c r="P1538">
        <v>35.955640000000002</v>
      </c>
      <c r="Q1538">
        <v>2025.1444300000001</v>
      </c>
      <c r="R1538">
        <v>69.870260000000002</v>
      </c>
    </row>
    <row r="1539" spans="1:18" x14ac:dyDescent="0.35">
      <c r="A1539" s="20">
        <v>2028.5106900000001</v>
      </c>
      <c r="B1539">
        <v>167.43055000000001</v>
      </c>
      <c r="C1539">
        <v>2031.3263199999999</v>
      </c>
      <c r="D1539">
        <v>41.122439999999997</v>
      </c>
      <c r="E1539">
        <v>2030.52082</v>
      </c>
      <c r="F1539">
        <v>75.026009999999999</v>
      </c>
      <c r="G1539">
        <v>2025.7615599999999</v>
      </c>
      <c r="H1539">
        <v>161.37117000000001</v>
      </c>
      <c r="I1539">
        <v>2024.6768099999999</v>
      </c>
      <c r="J1539">
        <v>33.77619</v>
      </c>
      <c r="K1539">
        <v>2024.9972700000001</v>
      </c>
      <c r="L1539">
        <v>67.076520000000002</v>
      </c>
      <c r="M1539">
        <v>2026.9705300000001</v>
      </c>
      <c r="N1539">
        <v>163.73204000000001</v>
      </c>
      <c r="O1539">
        <v>2025.9834699999999</v>
      </c>
      <c r="P1539">
        <v>35.859360000000002</v>
      </c>
      <c r="Q1539">
        <v>2025.1481100000001</v>
      </c>
      <c r="R1539">
        <v>69.742980000000003</v>
      </c>
    </row>
    <row r="1540" spans="1:18" x14ac:dyDescent="0.35">
      <c r="A1540" s="20">
        <v>2028.54186</v>
      </c>
      <c r="B1540">
        <v>167.35293999999999</v>
      </c>
      <c r="C1540">
        <v>2031.36186</v>
      </c>
      <c r="D1540">
        <v>41.040700000000001</v>
      </c>
      <c r="E1540">
        <v>2030.55376</v>
      </c>
      <c r="F1540">
        <v>74.915450000000007</v>
      </c>
      <c r="G1540">
        <v>2025.7823800000001</v>
      </c>
      <c r="H1540">
        <v>161.27776</v>
      </c>
      <c r="I1540">
        <v>2024.68786</v>
      </c>
      <c r="J1540">
        <v>33.670180000000002</v>
      </c>
      <c r="K1540">
        <v>2024.9986699999999</v>
      </c>
      <c r="L1540">
        <v>66.935299999999998</v>
      </c>
      <c r="M1540">
        <v>2026.9967200000001</v>
      </c>
      <c r="N1540">
        <v>163.64682999999999</v>
      </c>
      <c r="O1540">
        <v>2025.99515</v>
      </c>
      <c r="P1540">
        <v>35.76314</v>
      </c>
      <c r="Q1540">
        <v>2025.1518799999999</v>
      </c>
      <c r="R1540">
        <v>69.615729999999999</v>
      </c>
    </row>
    <row r="1541" spans="1:18" x14ac:dyDescent="0.35">
      <c r="A1541" s="20">
        <v>2028.57312</v>
      </c>
      <c r="B1541">
        <v>167.27531999999999</v>
      </c>
      <c r="C1541">
        <v>2031.3974499999999</v>
      </c>
      <c r="D1541">
        <v>40.958979999999997</v>
      </c>
      <c r="E1541">
        <v>2030.5867499999999</v>
      </c>
      <c r="F1541">
        <v>74.804879999999997</v>
      </c>
      <c r="G1541">
        <v>2025.80331</v>
      </c>
      <c r="H1541">
        <v>161.18440000000001</v>
      </c>
      <c r="I1541">
        <v>2024.69893</v>
      </c>
      <c r="J1541">
        <v>33.564120000000003</v>
      </c>
      <c r="K1541">
        <v>2025.00001</v>
      </c>
      <c r="L1541">
        <v>66.79401</v>
      </c>
      <c r="M1541">
        <v>2027.02304</v>
      </c>
      <c r="N1541">
        <v>163.56166999999999</v>
      </c>
      <c r="O1541">
        <v>2026.0069699999999</v>
      </c>
      <c r="P1541">
        <v>35.666969999999999</v>
      </c>
      <c r="Q1541">
        <v>2025.1557600000001</v>
      </c>
      <c r="R1541">
        <v>69.488529999999997</v>
      </c>
    </row>
    <row r="1542" spans="1:18" x14ac:dyDescent="0.35">
      <c r="A1542" s="20">
        <v>2028.60447</v>
      </c>
      <c r="B1542">
        <v>167.19767999999999</v>
      </c>
      <c r="C1542">
        <v>2031.43309</v>
      </c>
      <c r="D1542">
        <v>40.877270000000003</v>
      </c>
      <c r="E1542">
        <v>2030.61977</v>
      </c>
      <c r="F1542">
        <v>74.694299999999998</v>
      </c>
      <c r="G1542">
        <v>2025.8243600000001</v>
      </c>
      <c r="H1542">
        <v>161.09108000000001</v>
      </c>
      <c r="I1542">
        <v>2024.71002</v>
      </c>
      <c r="J1542">
        <v>33.458039999999997</v>
      </c>
      <c r="K1542">
        <v>2025.0013200000001</v>
      </c>
      <c r="L1542">
        <v>66.652630000000002</v>
      </c>
      <c r="M1542">
        <v>2027.0494799999999</v>
      </c>
      <c r="N1542">
        <v>163.47655</v>
      </c>
      <c r="O1542">
        <v>2026.01892</v>
      </c>
      <c r="P1542">
        <v>35.57085</v>
      </c>
      <c r="Q1542">
        <v>2025.15975</v>
      </c>
      <c r="R1542">
        <v>69.361369999999994</v>
      </c>
    </row>
    <row r="1543" spans="1:18" x14ac:dyDescent="0.35">
      <c r="A1543" s="20">
        <v>2028.6359299999999</v>
      </c>
      <c r="B1543">
        <v>167.12002000000001</v>
      </c>
      <c r="C1543">
        <v>2031.4687699999999</v>
      </c>
      <c r="D1543">
        <v>40.795569999999998</v>
      </c>
      <c r="E1543">
        <v>2030.65283</v>
      </c>
      <c r="F1543">
        <v>74.583730000000003</v>
      </c>
      <c r="G1543">
        <v>2025.8455300000001</v>
      </c>
      <c r="H1543">
        <v>160.99781999999999</v>
      </c>
      <c r="I1543">
        <v>2024.7211299999999</v>
      </c>
      <c r="J1543">
        <v>33.351909999999997</v>
      </c>
      <c r="K1543">
        <v>2025.0025700000001</v>
      </c>
      <c r="L1543">
        <v>66.511170000000007</v>
      </c>
      <c r="M1543">
        <v>2027.0760499999999</v>
      </c>
      <c r="N1543">
        <v>163.39149</v>
      </c>
      <c r="O1543">
        <v>2026.0309999999999</v>
      </c>
      <c r="P1543">
        <v>35.474789999999999</v>
      </c>
      <c r="Q1543">
        <v>2025.1638399999999</v>
      </c>
      <c r="R1543">
        <v>69.234260000000006</v>
      </c>
    </row>
    <row r="1544" spans="1:18" x14ac:dyDescent="0.35">
      <c r="A1544" s="20">
        <v>2028.6674800000001</v>
      </c>
      <c r="B1544">
        <v>167.04235</v>
      </c>
      <c r="C1544">
        <v>2031.50451</v>
      </c>
      <c r="D1544">
        <v>40.713880000000003</v>
      </c>
      <c r="E1544">
        <v>2030.6859300000001</v>
      </c>
      <c r="F1544">
        <v>74.473150000000004</v>
      </c>
      <c r="G1544">
        <v>2025.86681</v>
      </c>
      <c r="H1544">
        <v>160.90459999999999</v>
      </c>
      <c r="I1544">
        <v>2024.73226</v>
      </c>
      <c r="J1544">
        <v>33.245750000000001</v>
      </c>
      <c r="K1544">
        <v>2025.00379</v>
      </c>
      <c r="L1544">
        <v>66.369640000000004</v>
      </c>
      <c r="M1544">
        <v>2027.10275</v>
      </c>
      <c r="N1544">
        <v>163.30646999999999</v>
      </c>
      <c r="O1544">
        <v>2026.04322</v>
      </c>
      <c r="P1544">
        <v>35.378779999999999</v>
      </c>
      <c r="Q1544">
        <v>2025.16804</v>
      </c>
      <c r="R1544">
        <v>69.107200000000006</v>
      </c>
    </row>
    <row r="1545" spans="1:18" x14ac:dyDescent="0.35">
      <c r="A1545" s="20">
        <v>2028.69912</v>
      </c>
      <c r="B1545">
        <v>166.96465000000001</v>
      </c>
      <c r="C1545">
        <v>2031.5402999999999</v>
      </c>
      <c r="D1545">
        <v>40.632199999999997</v>
      </c>
      <c r="E1545">
        <v>2030.7190800000001</v>
      </c>
      <c r="F1545">
        <v>74.362570000000005</v>
      </c>
      <c r="G1545">
        <v>2025.88823</v>
      </c>
      <c r="H1545">
        <v>160.81143</v>
      </c>
      <c r="I1545">
        <v>2024.74342</v>
      </c>
      <c r="J1545">
        <v>33.13955</v>
      </c>
      <c r="K1545">
        <v>2025.00496</v>
      </c>
      <c r="L1545">
        <v>66.228020000000001</v>
      </c>
      <c r="M1545">
        <v>2027.12958</v>
      </c>
      <c r="N1545">
        <v>163.22149999999999</v>
      </c>
      <c r="O1545">
        <v>2026.05557</v>
      </c>
      <c r="P1545">
        <v>35.282829999999997</v>
      </c>
      <c r="Q1545">
        <v>2025.1723500000001</v>
      </c>
      <c r="R1545">
        <v>68.980180000000004</v>
      </c>
    </row>
    <row r="1546" spans="1:18" x14ac:dyDescent="0.35">
      <c r="A1546" s="20">
        <v>2028.7308700000001</v>
      </c>
      <c r="B1546">
        <v>166.88694000000001</v>
      </c>
      <c r="C1546">
        <v>2031.5761299999999</v>
      </c>
      <c r="D1546">
        <v>40.550539999999998</v>
      </c>
      <c r="E1546">
        <v>2030.75226</v>
      </c>
      <c r="F1546">
        <v>74.251980000000003</v>
      </c>
      <c r="G1546">
        <v>2025.90976</v>
      </c>
      <c r="H1546">
        <v>160.71831</v>
      </c>
      <c r="I1546">
        <v>2024.75459</v>
      </c>
      <c r="J1546">
        <v>33.03331</v>
      </c>
      <c r="K1546">
        <v>2025.0060800000001</v>
      </c>
      <c r="L1546">
        <v>66.086320000000001</v>
      </c>
      <c r="M1546">
        <v>2027.1565399999999</v>
      </c>
      <c r="N1546">
        <v>163.13658000000001</v>
      </c>
      <c r="O1546">
        <v>2026.0680600000001</v>
      </c>
      <c r="P1546">
        <v>35.18694</v>
      </c>
      <c r="Q1546">
        <v>2025.17677</v>
      </c>
      <c r="R1546">
        <v>68.853200000000001</v>
      </c>
    </row>
    <row r="1547" spans="1:18" x14ac:dyDescent="0.35">
      <c r="A1547" s="20">
        <v>2028.76271</v>
      </c>
      <c r="B1547">
        <v>166.8092</v>
      </c>
      <c r="C1547">
        <v>2031.61202</v>
      </c>
      <c r="D1547">
        <v>40.468890000000002</v>
      </c>
      <c r="E1547">
        <v>2030.78549</v>
      </c>
      <c r="F1547">
        <v>74.141390000000001</v>
      </c>
      <c r="G1547">
        <v>2025.9314199999999</v>
      </c>
      <c r="H1547">
        <v>160.62523999999999</v>
      </c>
      <c r="I1547">
        <v>2024.7657899999999</v>
      </c>
      <c r="J1547">
        <v>32.927030000000002</v>
      </c>
      <c r="K1547">
        <v>2025.0071600000001</v>
      </c>
      <c r="L1547">
        <v>65.944550000000007</v>
      </c>
      <c r="M1547">
        <v>2027.18363</v>
      </c>
      <c r="N1547">
        <v>163.05171000000001</v>
      </c>
      <c r="O1547">
        <v>2026.08069</v>
      </c>
      <c r="P1547">
        <v>35.09111</v>
      </c>
      <c r="Q1547">
        <v>2025.1813099999999</v>
      </c>
      <c r="R1547">
        <v>68.726280000000003</v>
      </c>
    </row>
    <row r="1548" spans="1:18" x14ac:dyDescent="0.35">
      <c r="A1548" s="20">
        <v>2028.7946400000001</v>
      </c>
      <c r="B1548">
        <v>166.73143999999999</v>
      </c>
      <c r="C1548">
        <v>2031.64795</v>
      </c>
      <c r="D1548">
        <v>40.387259999999998</v>
      </c>
      <c r="E1548">
        <v>2030.8187499999999</v>
      </c>
      <c r="F1548">
        <v>74.030810000000002</v>
      </c>
      <c r="G1548">
        <v>2025.9532099999999</v>
      </c>
      <c r="H1548">
        <v>160.53222</v>
      </c>
      <c r="I1548">
        <v>2024.777</v>
      </c>
      <c r="J1548">
        <v>32.820720000000001</v>
      </c>
      <c r="K1548">
        <v>2025.00819</v>
      </c>
      <c r="L1548">
        <v>65.802689999999998</v>
      </c>
      <c r="M1548">
        <v>2027.2108499999999</v>
      </c>
      <c r="N1548">
        <v>162.96688</v>
      </c>
      <c r="O1548">
        <v>2026.0934500000001</v>
      </c>
      <c r="P1548">
        <v>34.995330000000003</v>
      </c>
      <c r="Q1548">
        <v>2025.18596</v>
      </c>
      <c r="R1548">
        <v>68.599400000000003</v>
      </c>
    </row>
    <row r="1549" spans="1:18" x14ac:dyDescent="0.35">
      <c r="A1549" s="20">
        <v>2028.8266799999999</v>
      </c>
      <c r="B1549">
        <v>166.65367000000001</v>
      </c>
      <c r="C1549">
        <v>2031.6839399999999</v>
      </c>
      <c r="D1549">
        <v>40.305639999999997</v>
      </c>
      <c r="E1549">
        <v>2030.8520599999999</v>
      </c>
      <c r="F1549">
        <v>73.92022</v>
      </c>
      <c r="G1549">
        <v>2025.9751200000001</v>
      </c>
      <c r="H1549">
        <v>160.43925999999999</v>
      </c>
      <c r="I1549">
        <v>2024.7882400000001</v>
      </c>
      <c r="J1549">
        <v>32.714370000000002</v>
      </c>
      <c r="K1549">
        <v>2025.00917</v>
      </c>
      <c r="L1549">
        <v>65.660759999999996</v>
      </c>
      <c r="M1549">
        <v>2027.23821</v>
      </c>
      <c r="N1549">
        <v>162.88211000000001</v>
      </c>
      <c r="O1549">
        <v>2026.10636</v>
      </c>
      <c r="P1549">
        <v>34.899610000000003</v>
      </c>
      <c r="Q1549">
        <v>2025.19073</v>
      </c>
      <c r="R1549">
        <v>68.472579999999994</v>
      </c>
    </row>
    <row r="1550" spans="1:18" x14ac:dyDescent="0.35">
      <c r="A1550" s="20">
        <v>2028.8588099999999</v>
      </c>
      <c r="B1550">
        <v>166.57587000000001</v>
      </c>
      <c r="C1550">
        <v>2031.7199700000001</v>
      </c>
      <c r="D1550">
        <v>40.224029999999999</v>
      </c>
      <c r="E1550">
        <v>2030.8854100000001</v>
      </c>
      <c r="F1550">
        <v>73.809619999999995</v>
      </c>
      <c r="G1550">
        <v>2025.9971599999999</v>
      </c>
      <c r="H1550">
        <v>160.34636</v>
      </c>
      <c r="I1550">
        <v>2024.7995000000001</v>
      </c>
      <c r="J1550">
        <v>32.607979999999998</v>
      </c>
      <c r="K1550">
        <v>2025.0101199999999</v>
      </c>
      <c r="L1550">
        <v>65.518739999999994</v>
      </c>
      <c r="M1550">
        <v>2027.2656999999999</v>
      </c>
      <c r="N1550">
        <v>162.79739000000001</v>
      </c>
      <c r="O1550">
        <v>2026.11941</v>
      </c>
      <c r="P1550">
        <v>34.80395</v>
      </c>
      <c r="Q1550">
        <v>2025.19562</v>
      </c>
      <c r="R1550">
        <v>68.345799999999997</v>
      </c>
    </row>
    <row r="1551" spans="1:18" x14ac:dyDescent="0.35">
      <c r="A1551" s="20">
        <v>2028.89104</v>
      </c>
      <c r="B1551">
        <v>166.49805000000001</v>
      </c>
      <c r="C1551">
        <v>2031.7560599999999</v>
      </c>
      <c r="D1551">
        <v>40.142440000000001</v>
      </c>
      <c r="E1551">
        <v>2030.9187999999999</v>
      </c>
      <c r="F1551">
        <v>73.699029999999993</v>
      </c>
      <c r="G1551">
        <v>2026.0193400000001</v>
      </c>
      <c r="H1551">
        <v>160.25351000000001</v>
      </c>
      <c r="I1551">
        <v>2024.81078</v>
      </c>
      <c r="J1551">
        <v>32.501550000000002</v>
      </c>
      <c r="K1551">
        <v>2025.0110099999999</v>
      </c>
      <c r="L1551">
        <v>65.376639999999995</v>
      </c>
      <c r="M1551">
        <v>2027.29332</v>
      </c>
      <c r="N1551">
        <v>162.71271999999999</v>
      </c>
      <c r="O1551">
        <v>2026.1325999999999</v>
      </c>
      <c r="P1551">
        <v>34.708350000000003</v>
      </c>
      <c r="Q1551">
        <v>2025.20063</v>
      </c>
      <c r="R1551">
        <v>68.219080000000005</v>
      </c>
    </row>
    <row r="1552" spans="1:18" x14ac:dyDescent="0.35">
      <c r="A1552" s="20">
        <v>2028.92337</v>
      </c>
      <c r="B1552">
        <v>166.42021</v>
      </c>
      <c r="C1552">
        <v>2031.7921899999999</v>
      </c>
      <c r="D1552">
        <v>40.060859999999998</v>
      </c>
      <c r="E1552">
        <v>2030.9522300000001</v>
      </c>
      <c r="F1552">
        <v>73.588440000000006</v>
      </c>
      <c r="G1552">
        <v>2026.0416399999999</v>
      </c>
      <c r="H1552">
        <v>160.16072</v>
      </c>
      <c r="I1552">
        <v>2024.8220799999999</v>
      </c>
      <c r="J1552">
        <v>32.395090000000003</v>
      </c>
      <c r="K1552">
        <v>2025.0118600000001</v>
      </c>
      <c r="L1552">
        <v>65.234470000000002</v>
      </c>
      <c r="M1552">
        <v>2027.3210799999999</v>
      </c>
      <c r="N1552">
        <v>162.62809999999999</v>
      </c>
      <c r="O1552">
        <v>2026.1459299999999</v>
      </c>
      <c r="P1552">
        <v>34.612819999999999</v>
      </c>
      <c r="Q1552">
        <v>2025.2057600000001</v>
      </c>
      <c r="R1552">
        <v>68.092410000000001</v>
      </c>
    </row>
    <row r="1553" spans="1:18" x14ac:dyDescent="0.35">
      <c r="A1553" s="20">
        <v>2028.9558</v>
      </c>
      <c r="B1553">
        <v>166.34235000000001</v>
      </c>
      <c r="C1553">
        <v>2031.8283799999999</v>
      </c>
      <c r="D1553">
        <v>39.979289999999999</v>
      </c>
      <c r="E1553">
        <v>2030.9857</v>
      </c>
      <c r="F1553">
        <v>73.477850000000004</v>
      </c>
      <c r="G1553">
        <v>2026.0640800000001</v>
      </c>
      <c r="H1553">
        <v>160.06799000000001</v>
      </c>
      <c r="I1553">
        <v>2024.8334</v>
      </c>
      <c r="J1553">
        <v>32.288589999999999</v>
      </c>
      <c r="K1553">
        <v>2025.0126600000001</v>
      </c>
      <c r="L1553">
        <v>65.092209999999994</v>
      </c>
      <c r="M1553">
        <v>2027.34897</v>
      </c>
      <c r="N1553">
        <v>162.54353</v>
      </c>
      <c r="O1553">
        <v>2026.15941</v>
      </c>
      <c r="P1553">
        <v>34.517339999999997</v>
      </c>
      <c r="Q1553">
        <v>2025.21102</v>
      </c>
      <c r="R1553">
        <v>67.965789999999998</v>
      </c>
    </row>
    <row r="1554" spans="1:18" x14ac:dyDescent="0.35">
      <c r="A1554" s="20">
        <v>2028.9883199999999</v>
      </c>
      <c r="B1554">
        <v>166.26446999999999</v>
      </c>
      <c r="C1554">
        <v>2031.8646200000001</v>
      </c>
      <c r="D1554">
        <v>39.897750000000002</v>
      </c>
      <c r="E1554">
        <v>2031.0192199999999</v>
      </c>
      <c r="F1554">
        <v>73.367260000000002</v>
      </c>
      <c r="G1554">
        <v>2026.0866599999999</v>
      </c>
      <c r="H1554">
        <v>159.97532000000001</v>
      </c>
      <c r="I1554">
        <v>2024.84475</v>
      </c>
      <c r="J1554">
        <v>32.182040000000001</v>
      </c>
      <c r="K1554">
        <v>2025.01342</v>
      </c>
      <c r="L1554">
        <v>64.949870000000004</v>
      </c>
      <c r="M1554">
        <v>2027.377</v>
      </c>
      <c r="N1554">
        <v>162.45902000000001</v>
      </c>
      <c r="O1554">
        <v>2026.1730399999999</v>
      </c>
      <c r="P1554">
        <v>34.42192</v>
      </c>
      <c r="Q1554">
        <v>2025.2164</v>
      </c>
      <c r="R1554">
        <v>67.839230000000001</v>
      </c>
    </row>
    <row r="1555" spans="1:18" x14ac:dyDescent="0.35">
      <c r="A1555" s="20">
        <v>2029.0209500000001</v>
      </c>
      <c r="B1555">
        <v>166.18655999999999</v>
      </c>
      <c r="C1555">
        <v>2031.9009000000001</v>
      </c>
      <c r="D1555">
        <v>39.816209999999998</v>
      </c>
      <c r="E1555">
        <v>2031.05278</v>
      </c>
      <c r="F1555">
        <v>73.256659999999997</v>
      </c>
      <c r="G1555">
        <v>2026.1093699999999</v>
      </c>
      <c r="H1555">
        <v>159.88272000000001</v>
      </c>
      <c r="I1555">
        <v>2024.8561099999999</v>
      </c>
      <c r="J1555">
        <v>32.075470000000003</v>
      </c>
      <c r="K1555">
        <v>2025.01413</v>
      </c>
      <c r="L1555">
        <v>64.807450000000003</v>
      </c>
      <c r="M1555">
        <v>2027.40516</v>
      </c>
      <c r="N1555">
        <v>162.37455</v>
      </c>
      <c r="O1555">
        <v>2026.1868099999999</v>
      </c>
      <c r="P1555">
        <v>34.326560000000001</v>
      </c>
      <c r="Q1555">
        <v>2025.22191</v>
      </c>
      <c r="R1555">
        <v>67.712720000000004</v>
      </c>
    </row>
    <row r="1556" spans="1:18" x14ac:dyDescent="0.35">
      <c r="A1556" s="20">
        <v>2029.05367</v>
      </c>
      <c r="B1556">
        <v>166.10864000000001</v>
      </c>
      <c r="C1556">
        <v>2031.93724</v>
      </c>
      <c r="D1556">
        <v>39.734699999999997</v>
      </c>
      <c r="E1556">
        <v>2031.0863899999999</v>
      </c>
      <c r="F1556">
        <v>73.146069999999995</v>
      </c>
      <c r="G1556">
        <v>2026.13222</v>
      </c>
      <c r="H1556">
        <v>159.79016999999999</v>
      </c>
      <c r="I1556">
        <v>2024.8675000000001</v>
      </c>
      <c r="J1556">
        <v>31.96885</v>
      </c>
      <c r="K1556">
        <v>2025.0147999999999</v>
      </c>
      <c r="L1556">
        <v>64.664940000000001</v>
      </c>
      <c r="M1556">
        <v>2027.43346</v>
      </c>
      <c r="N1556">
        <v>162.29014000000001</v>
      </c>
      <c r="O1556">
        <v>2026.20073</v>
      </c>
      <c r="P1556">
        <v>34.231270000000002</v>
      </c>
      <c r="Q1556">
        <v>2025.2275500000001</v>
      </c>
      <c r="R1556">
        <v>67.586269999999999</v>
      </c>
    </row>
    <row r="1557" spans="1:18" x14ac:dyDescent="0.35">
      <c r="A1557" s="20">
        <v>2029.0864899999999</v>
      </c>
      <c r="B1557">
        <v>166.03068999999999</v>
      </c>
      <c r="C1557">
        <v>2031.9736399999999</v>
      </c>
      <c r="D1557">
        <v>39.653190000000002</v>
      </c>
      <c r="E1557">
        <v>2031.12004</v>
      </c>
      <c r="F1557">
        <v>73.035480000000007</v>
      </c>
      <c r="G1557">
        <v>2026.1552099999999</v>
      </c>
      <c r="H1557">
        <v>159.6977</v>
      </c>
      <c r="I1557">
        <v>2024.8789099999999</v>
      </c>
      <c r="J1557">
        <v>31.862189999999998</v>
      </c>
      <c r="K1557">
        <v>2025.0154199999999</v>
      </c>
      <c r="L1557">
        <v>64.522360000000006</v>
      </c>
      <c r="M1557">
        <v>2027.46191</v>
      </c>
      <c r="N1557">
        <v>162.20579000000001</v>
      </c>
      <c r="O1557">
        <v>2026.2148099999999</v>
      </c>
      <c r="P1557">
        <v>34.136040000000001</v>
      </c>
      <c r="Q1557">
        <v>2025.23332</v>
      </c>
      <c r="R1557">
        <v>67.459869999999995</v>
      </c>
    </row>
    <row r="1558" spans="1:18" x14ac:dyDescent="0.35">
      <c r="A1558" s="20">
        <v>2029.11941</v>
      </c>
      <c r="B1558">
        <v>165.95271</v>
      </c>
      <c r="C1558">
        <v>2032.01008</v>
      </c>
      <c r="D1558">
        <v>39.571710000000003</v>
      </c>
      <c r="E1558">
        <v>2031.15373</v>
      </c>
      <c r="F1558">
        <v>72.924899999999994</v>
      </c>
      <c r="G1558">
        <v>2026.1783399999999</v>
      </c>
      <c r="H1558">
        <v>159.60527999999999</v>
      </c>
      <c r="I1558">
        <v>2024.8903399999999</v>
      </c>
      <c r="J1558">
        <v>31.755500000000001</v>
      </c>
      <c r="K1558">
        <v>2025.0159900000001</v>
      </c>
      <c r="L1558">
        <v>64.379689999999997</v>
      </c>
      <c r="M1558">
        <v>2027.4904899999999</v>
      </c>
      <c r="N1558">
        <v>162.12148999999999</v>
      </c>
      <c r="O1558">
        <v>2026.22903</v>
      </c>
      <c r="P1558">
        <v>34.040880000000001</v>
      </c>
      <c r="Q1558">
        <v>2025.2392199999999</v>
      </c>
      <c r="R1558">
        <v>67.333539999999999</v>
      </c>
    </row>
    <row r="1559" spans="1:18" x14ac:dyDescent="0.35">
      <c r="A1559" s="20">
        <v>2029.1524300000001</v>
      </c>
      <c r="B1559">
        <v>165.87470999999999</v>
      </c>
      <c r="C1559">
        <v>2032.04657</v>
      </c>
      <c r="D1559">
        <v>39.49024</v>
      </c>
      <c r="E1559">
        <v>2031.1874700000001</v>
      </c>
      <c r="F1559">
        <v>72.814310000000006</v>
      </c>
      <c r="G1559">
        <v>2026.20162</v>
      </c>
      <c r="H1559">
        <v>159.51293999999999</v>
      </c>
      <c r="I1559">
        <v>2024.9017899999999</v>
      </c>
      <c r="J1559">
        <v>31.648769999999999</v>
      </c>
      <c r="K1559">
        <v>2025.0165199999999</v>
      </c>
      <c r="L1559">
        <v>64.236949999999993</v>
      </c>
      <c r="M1559">
        <v>2027.5192099999999</v>
      </c>
      <c r="N1559">
        <v>162.03724</v>
      </c>
      <c r="O1559">
        <v>2026.24341</v>
      </c>
      <c r="P1559">
        <v>33.945770000000003</v>
      </c>
      <c r="Q1559">
        <v>2025.2452599999999</v>
      </c>
      <c r="R1559">
        <v>67.207260000000005</v>
      </c>
    </row>
    <row r="1560" spans="1:18" x14ac:dyDescent="0.35">
      <c r="A1560" s="20">
        <v>2029.1855499999999</v>
      </c>
      <c r="B1560">
        <v>165.79669000000001</v>
      </c>
      <c r="C1560">
        <v>2032.08312</v>
      </c>
      <c r="D1560">
        <v>39.408790000000003</v>
      </c>
      <c r="E1560">
        <v>2031.2212500000001</v>
      </c>
      <c r="F1560">
        <v>72.703720000000004</v>
      </c>
      <c r="G1560">
        <v>2026.2250300000001</v>
      </c>
      <c r="H1560">
        <v>159.42066</v>
      </c>
      <c r="I1560">
        <v>2024.91326</v>
      </c>
      <c r="J1560">
        <v>31.541989999999998</v>
      </c>
      <c r="K1560">
        <v>2025.0170000000001</v>
      </c>
      <c r="L1560">
        <v>64.094120000000004</v>
      </c>
      <c r="M1560">
        <v>2027.5480700000001</v>
      </c>
      <c r="N1560">
        <v>161.95304999999999</v>
      </c>
      <c r="O1560">
        <v>2026.25794</v>
      </c>
      <c r="P1560">
        <v>33.850740000000002</v>
      </c>
      <c r="Q1560">
        <v>2025.25143</v>
      </c>
      <c r="R1560">
        <v>67.081040000000002</v>
      </c>
    </row>
    <row r="1561" spans="1:18" x14ac:dyDescent="0.35">
      <c r="A1561" s="20">
        <v>2029.2187699999999</v>
      </c>
      <c r="B1561">
        <v>165.71865</v>
      </c>
      <c r="C1561">
        <v>2032.1197199999999</v>
      </c>
      <c r="D1561">
        <v>39.327359999999999</v>
      </c>
      <c r="E1561">
        <v>2031.2550799999999</v>
      </c>
      <c r="F1561">
        <v>72.593140000000005</v>
      </c>
      <c r="G1561">
        <v>2026.2485999999999</v>
      </c>
      <c r="H1561">
        <v>159.32846000000001</v>
      </c>
      <c r="I1561">
        <v>2024.9247600000001</v>
      </c>
      <c r="J1561">
        <v>31.435179999999999</v>
      </c>
      <c r="K1561">
        <v>2025.0174300000001</v>
      </c>
      <c r="L1561">
        <v>63.9512</v>
      </c>
      <c r="M1561">
        <v>2027.57707</v>
      </c>
      <c r="N1561">
        <v>161.86891</v>
      </c>
      <c r="O1561">
        <v>2026.2726299999999</v>
      </c>
      <c r="P1561">
        <v>33.755760000000002</v>
      </c>
      <c r="Q1561">
        <v>2025.25775</v>
      </c>
      <c r="R1561">
        <v>66.954880000000003</v>
      </c>
    </row>
    <row r="1562" spans="1:18" x14ac:dyDescent="0.35">
      <c r="A1562" s="20">
        <v>2029.25209</v>
      </c>
      <c r="B1562">
        <v>165.64057</v>
      </c>
      <c r="C1562">
        <v>2032.1563599999999</v>
      </c>
      <c r="D1562">
        <v>39.245939999999997</v>
      </c>
      <c r="E1562">
        <v>2031.2889500000001</v>
      </c>
      <c r="F1562">
        <v>72.482560000000007</v>
      </c>
      <c r="G1562">
        <v>2026.2723000000001</v>
      </c>
      <c r="H1562">
        <v>159.23632000000001</v>
      </c>
      <c r="I1562">
        <v>2024.9362699999999</v>
      </c>
      <c r="J1562">
        <v>31.328340000000001</v>
      </c>
      <c r="K1562">
        <v>2025.01782</v>
      </c>
      <c r="L1562">
        <v>63.808210000000003</v>
      </c>
      <c r="M1562">
        <v>2027.6062199999999</v>
      </c>
      <c r="N1562">
        <v>161.78483</v>
      </c>
      <c r="O1562">
        <v>2026.28748</v>
      </c>
      <c r="P1562">
        <v>33.66086</v>
      </c>
      <c r="Q1562">
        <v>2025.2642000000001</v>
      </c>
      <c r="R1562">
        <v>66.828779999999995</v>
      </c>
    </row>
    <row r="1563" spans="1:18" x14ac:dyDescent="0.35">
      <c r="A1563" s="20">
        <v>2029.2855099999999</v>
      </c>
      <c r="B1563">
        <v>165.56247999999999</v>
      </c>
      <c r="C1563">
        <v>2032.19307</v>
      </c>
      <c r="D1563">
        <v>39.164540000000002</v>
      </c>
      <c r="E1563">
        <v>2031.32287</v>
      </c>
      <c r="F1563">
        <v>72.371989999999997</v>
      </c>
      <c r="G1563">
        <v>2026.2961600000001</v>
      </c>
      <c r="H1563">
        <v>159.14426</v>
      </c>
      <c r="I1563">
        <v>2024.9478099999999</v>
      </c>
      <c r="J1563">
        <v>31.221450000000001</v>
      </c>
      <c r="K1563">
        <v>2025.0181600000001</v>
      </c>
      <c r="L1563">
        <v>63.665129999999998</v>
      </c>
      <c r="M1563">
        <v>2027.6355000000001</v>
      </c>
      <c r="N1563">
        <v>161.70079999999999</v>
      </c>
      <c r="O1563">
        <v>2026.3024800000001</v>
      </c>
      <c r="P1563">
        <v>33.566020000000002</v>
      </c>
      <c r="Q1563">
        <v>2025.27079</v>
      </c>
      <c r="R1563">
        <v>66.702740000000006</v>
      </c>
    </row>
    <row r="1564" spans="1:18" x14ac:dyDescent="0.35">
      <c r="A1564" s="20">
        <v>2029.3190199999999</v>
      </c>
      <c r="B1564">
        <v>165.48436000000001</v>
      </c>
      <c r="C1564">
        <v>2032.22982</v>
      </c>
      <c r="D1564">
        <v>39.083159999999999</v>
      </c>
      <c r="E1564">
        <v>2031.3568299999999</v>
      </c>
      <c r="F1564">
        <v>72.261409999999998</v>
      </c>
      <c r="G1564">
        <v>2026.32017</v>
      </c>
      <c r="H1564">
        <v>159.05226999999999</v>
      </c>
      <c r="I1564">
        <v>2024.95937</v>
      </c>
      <c r="J1564">
        <v>31.114519999999999</v>
      </c>
      <c r="K1564">
        <v>2025.01845</v>
      </c>
      <c r="L1564">
        <v>63.521970000000003</v>
      </c>
      <c r="M1564">
        <v>2027.6649299999999</v>
      </c>
      <c r="N1564">
        <v>161.61682999999999</v>
      </c>
      <c r="O1564">
        <v>2026.31764</v>
      </c>
      <c r="P1564">
        <v>33.471249999999998</v>
      </c>
      <c r="Q1564">
        <v>2025.2775300000001</v>
      </c>
      <c r="R1564">
        <v>66.576759999999993</v>
      </c>
    </row>
    <row r="1565" spans="1:18" x14ac:dyDescent="0.35">
      <c r="A1565" s="20">
        <v>2029.3526400000001</v>
      </c>
      <c r="B1565">
        <v>165.40620999999999</v>
      </c>
      <c r="C1565">
        <v>2032.2666300000001</v>
      </c>
      <c r="D1565">
        <v>39.00179</v>
      </c>
      <c r="E1565">
        <v>2031.39084</v>
      </c>
      <c r="F1565">
        <v>72.150840000000002</v>
      </c>
      <c r="G1565">
        <v>2026.3443299999999</v>
      </c>
      <c r="H1565">
        <v>158.96036000000001</v>
      </c>
      <c r="I1565">
        <v>2024.9709499999999</v>
      </c>
      <c r="J1565">
        <v>31.007560000000002</v>
      </c>
      <c r="K1565">
        <v>2025.0187000000001</v>
      </c>
      <c r="L1565">
        <v>63.378729999999997</v>
      </c>
      <c r="M1565">
        <v>2027.69451</v>
      </c>
      <c r="N1565">
        <v>161.53291999999999</v>
      </c>
      <c r="O1565">
        <v>2026.33296</v>
      </c>
      <c r="P1565">
        <v>33.376539999999999</v>
      </c>
      <c r="Q1565">
        <v>2025.28441</v>
      </c>
      <c r="R1565">
        <v>66.450850000000003</v>
      </c>
    </row>
    <row r="1566" spans="1:18" x14ac:dyDescent="0.35">
      <c r="A1566" s="20">
        <v>2029.3863699999999</v>
      </c>
      <c r="B1566">
        <v>165.32803999999999</v>
      </c>
      <c r="C1566">
        <v>2032.30349</v>
      </c>
      <c r="D1566">
        <v>38.920450000000002</v>
      </c>
      <c r="E1566">
        <v>2031.4249</v>
      </c>
      <c r="F1566">
        <v>72.040279999999996</v>
      </c>
      <c r="G1566">
        <v>2026.3686399999999</v>
      </c>
      <c r="H1566">
        <v>158.86851999999999</v>
      </c>
      <c r="I1566">
        <v>2024.9825599999999</v>
      </c>
      <c r="J1566">
        <v>30.900549999999999</v>
      </c>
      <c r="K1566">
        <v>2025.0189</v>
      </c>
      <c r="L1566">
        <v>63.235399999999998</v>
      </c>
      <c r="M1566">
        <v>2027.72423</v>
      </c>
      <c r="N1566">
        <v>161.44907000000001</v>
      </c>
      <c r="O1566">
        <v>2026.34844</v>
      </c>
      <c r="P1566">
        <v>33.2819</v>
      </c>
      <c r="Q1566">
        <v>2025.29143</v>
      </c>
      <c r="R1566">
        <v>66.325010000000006</v>
      </c>
    </row>
    <row r="1567" spans="1:18" x14ac:dyDescent="0.35">
      <c r="A1567" s="20">
        <v>2029.42019</v>
      </c>
      <c r="B1567">
        <v>165.24984000000001</v>
      </c>
      <c r="C1567">
        <v>2032.3404</v>
      </c>
      <c r="D1567">
        <v>38.839120000000001</v>
      </c>
      <c r="E1567">
        <v>2031.4590000000001</v>
      </c>
      <c r="F1567">
        <v>71.929720000000003</v>
      </c>
      <c r="G1567">
        <v>2026.39311</v>
      </c>
      <c r="H1567">
        <v>158.77676</v>
      </c>
      <c r="I1567">
        <v>2024.9941799999999</v>
      </c>
      <c r="J1567">
        <v>30.793510000000001</v>
      </c>
      <c r="K1567">
        <v>2025.0190500000001</v>
      </c>
      <c r="L1567">
        <v>63.091990000000003</v>
      </c>
      <c r="M1567">
        <v>2027.7541000000001</v>
      </c>
      <c r="N1567">
        <v>161.36528000000001</v>
      </c>
      <c r="O1567">
        <v>2026.36409</v>
      </c>
      <c r="P1567">
        <v>33.187339999999999</v>
      </c>
      <c r="Q1567">
        <v>2025.2986100000001</v>
      </c>
      <c r="R1567">
        <v>66.19923</v>
      </c>
    </row>
    <row r="1568" spans="1:18" x14ac:dyDescent="0.35">
      <c r="A1568" s="20">
        <v>2029.4541099999999</v>
      </c>
      <c r="B1568">
        <v>165.17161999999999</v>
      </c>
      <c r="C1568">
        <v>2032.3773699999999</v>
      </c>
      <c r="D1568">
        <v>38.757820000000002</v>
      </c>
      <c r="E1568">
        <v>2031.49315</v>
      </c>
      <c r="F1568">
        <v>71.819159999999997</v>
      </c>
      <c r="G1568">
        <v>2026.4177299999999</v>
      </c>
      <c r="H1568">
        <v>158.68508</v>
      </c>
      <c r="I1568">
        <v>2025.0058300000001</v>
      </c>
      <c r="J1568">
        <v>30.686419999999998</v>
      </c>
      <c r="K1568">
        <v>2025.0191600000001</v>
      </c>
      <c r="L1568">
        <v>62.948500000000003</v>
      </c>
      <c r="M1568">
        <v>2027.7841100000001</v>
      </c>
      <c r="N1568">
        <v>161.28154000000001</v>
      </c>
      <c r="O1568">
        <v>2026.3798999999999</v>
      </c>
      <c r="P1568">
        <v>33.092840000000002</v>
      </c>
      <c r="Q1568">
        <v>2025.30593</v>
      </c>
      <c r="R1568">
        <v>66.073509999999999</v>
      </c>
    </row>
    <row r="1569" spans="1:18" x14ac:dyDescent="0.35">
      <c r="A1569" s="20">
        <v>2029.48813</v>
      </c>
      <c r="B1569">
        <v>165.09336999999999</v>
      </c>
      <c r="C1569">
        <v>2032.4143799999999</v>
      </c>
      <c r="D1569">
        <v>38.67653</v>
      </c>
      <c r="E1569">
        <v>2031.5273500000001</v>
      </c>
      <c r="F1569">
        <v>71.708609999999993</v>
      </c>
      <c r="G1569">
        <v>2026.4425000000001</v>
      </c>
      <c r="H1569">
        <v>158.59348</v>
      </c>
      <c r="I1569">
        <v>2025.0174999999999</v>
      </c>
      <c r="J1569">
        <v>30.5793</v>
      </c>
      <c r="K1569">
        <v>2025.0192099999999</v>
      </c>
      <c r="L1569">
        <v>62.804920000000003</v>
      </c>
      <c r="M1569">
        <v>2027.8142700000001</v>
      </c>
      <c r="N1569">
        <v>161.19785999999999</v>
      </c>
      <c r="O1569">
        <v>2026.39588</v>
      </c>
      <c r="P1569">
        <v>32.99841</v>
      </c>
      <c r="Q1569">
        <v>2025.31341</v>
      </c>
      <c r="R1569">
        <v>65.947860000000006</v>
      </c>
    </row>
    <row r="1570" spans="1:18" x14ac:dyDescent="0.35">
      <c r="A1570" s="20">
        <v>2029.52226</v>
      </c>
      <c r="B1570">
        <v>165.01508999999999</v>
      </c>
      <c r="C1570">
        <v>2032.45146</v>
      </c>
      <c r="D1570">
        <v>38.595260000000003</v>
      </c>
      <c r="E1570">
        <v>2031.5616</v>
      </c>
      <c r="F1570">
        <v>71.598060000000004</v>
      </c>
      <c r="G1570">
        <v>2026.4674399999999</v>
      </c>
      <c r="H1570">
        <v>158.50196</v>
      </c>
      <c r="I1570">
        <v>2025.0291999999999</v>
      </c>
      <c r="J1570">
        <v>30.472149999999999</v>
      </c>
      <c r="K1570">
        <v>2025.0192199999999</v>
      </c>
      <c r="L1570">
        <v>62.661259999999999</v>
      </c>
      <c r="M1570">
        <v>2027.84458</v>
      </c>
      <c r="N1570">
        <v>161.11424</v>
      </c>
      <c r="O1570">
        <v>2026.41202</v>
      </c>
      <c r="P1570">
        <v>32.904049999999998</v>
      </c>
      <c r="Q1570">
        <v>2025.32104</v>
      </c>
      <c r="R1570">
        <v>65.822280000000006</v>
      </c>
    </row>
    <row r="1571" spans="1:18" x14ac:dyDescent="0.35">
      <c r="A1571" s="20">
        <v>2029.5564899999999</v>
      </c>
      <c r="B1571">
        <v>164.93678</v>
      </c>
      <c r="C1571">
        <v>2032.48858</v>
      </c>
      <c r="D1571">
        <v>38.514009999999999</v>
      </c>
      <c r="E1571">
        <v>2031.5958900000001</v>
      </c>
      <c r="F1571">
        <v>71.487520000000004</v>
      </c>
      <c r="G1571">
        <v>2026.49254</v>
      </c>
      <c r="H1571">
        <v>158.41052999999999</v>
      </c>
      <c r="I1571">
        <v>2025.0409199999999</v>
      </c>
      <c r="J1571">
        <v>30.36496</v>
      </c>
      <c r="K1571">
        <v>2025.01919</v>
      </c>
      <c r="L1571">
        <v>62.517519999999998</v>
      </c>
      <c r="M1571">
        <v>2027.8750399999999</v>
      </c>
      <c r="N1571">
        <v>161.03067999999999</v>
      </c>
      <c r="O1571">
        <v>2026.42833</v>
      </c>
      <c r="P1571">
        <v>32.809759999999997</v>
      </c>
      <c r="Q1571">
        <v>2025.32882</v>
      </c>
      <c r="R1571">
        <v>65.696770000000001</v>
      </c>
    </row>
    <row r="1572" spans="1:18" x14ac:dyDescent="0.35">
      <c r="A1572" s="20">
        <v>2029.5908199999999</v>
      </c>
      <c r="B1572">
        <v>164.85845</v>
      </c>
      <c r="C1572">
        <v>2032.52576</v>
      </c>
      <c r="D1572">
        <v>38.432780000000001</v>
      </c>
      <c r="E1572">
        <v>2031.63023</v>
      </c>
      <c r="F1572">
        <v>71.376990000000006</v>
      </c>
      <c r="G1572">
        <v>2026.5178000000001</v>
      </c>
      <c r="H1572">
        <v>158.31917000000001</v>
      </c>
      <c r="I1572">
        <v>2025.05268</v>
      </c>
      <c r="J1572">
        <v>30.257739999999998</v>
      </c>
      <c r="K1572">
        <v>2025.0191</v>
      </c>
      <c r="L1572">
        <v>62.373690000000003</v>
      </c>
      <c r="M1572">
        <v>2027.9056499999999</v>
      </c>
      <c r="N1572">
        <v>160.94719000000001</v>
      </c>
      <c r="O1572">
        <v>2026.44481</v>
      </c>
      <c r="P1572">
        <v>32.715539999999997</v>
      </c>
      <c r="Q1572">
        <v>2025.3367699999999</v>
      </c>
      <c r="R1572">
        <v>65.571330000000003</v>
      </c>
    </row>
    <row r="1573" spans="1:18" x14ac:dyDescent="0.35">
      <c r="A1573" s="20">
        <v>2029.6252500000001</v>
      </c>
      <c r="B1573">
        <v>164.78009</v>
      </c>
      <c r="C1573">
        <v>2032.5629899999999</v>
      </c>
      <c r="D1573">
        <v>38.351570000000002</v>
      </c>
      <c r="E1573">
        <v>2031.66462</v>
      </c>
      <c r="F1573">
        <v>71.266459999999995</v>
      </c>
      <c r="G1573">
        <v>2026.54322</v>
      </c>
      <c r="H1573">
        <v>158.22791000000001</v>
      </c>
      <c r="I1573">
        <v>2025.06447</v>
      </c>
      <c r="J1573">
        <v>30.150490000000001</v>
      </c>
      <c r="K1573">
        <v>2025.0189700000001</v>
      </c>
      <c r="L1573">
        <v>62.229779999999998</v>
      </c>
      <c r="M1573">
        <v>2027.93641</v>
      </c>
      <c r="N1573">
        <v>160.86375000000001</v>
      </c>
      <c r="O1573">
        <v>2026.46146</v>
      </c>
      <c r="P1573">
        <v>32.621400000000001</v>
      </c>
      <c r="Q1573">
        <v>2025.3448699999999</v>
      </c>
      <c r="R1573">
        <v>65.445949999999996</v>
      </c>
    </row>
    <row r="1574" spans="1:18" x14ac:dyDescent="0.35">
      <c r="A1574" s="20">
        <v>2029.65978</v>
      </c>
      <c r="B1574">
        <v>164.70169999999999</v>
      </c>
      <c r="C1574">
        <v>2032.6002800000001</v>
      </c>
      <c r="D1574">
        <v>38.270389999999999</v>
      </c>
      <c r="E1574">
        <v>2031.6990599999999</v>
      </c>
      <c r="F1574">
        <v>71.155940000000001</v>
      </c>
      <c r="G1574">
        <v>2026.5688</v>
      </c>
      <c r="H1574">
        <v>158.13673</v>
      </c>
      <c r="I1574">
        <v>2025.0762999999999</v>
      </c>
      <c r="J1574">
        <v>30.043220000000002</v>
      </c>
      <c r="K1574">
        <v>2025.0187900000001</v>
      </c>
      <c r="L1574">
        <v>62.08578</v>
      </c>
      <c r="M1574">
        <v>2027.96732</v>
      </c>
      <c r="N1574">
        <v>160.78037</v>
      </c>
      <c r="O1574">
        <v>2026.47828</v>
      </c>
      <c r="P1574">
        <v>32.527329999999999</v>
      </c>
      <c r="Q1574">
        <v>2025.35313</v>
      </c>
      <c r="R1574">
        <v>65.320650000000001</v>
      </c>
    </row>
    <row r="1575" spans="1:18" x14ac:dyDescent="0.35">
      <c r="A1575" s="20">
        <v>2029.69442</v>
      </c>
      <c r="B1575">
        <v>164.62327999999999</v>
      </c>
      <c r="C1575">
        <v>2032.63762</v>
      </c>
      <c r="D1575">
        <v>38.189219999999999</v>
      </c>
      <c r="E1575">
        <v>2031.7335499999999</v>
      </c>
      <c r="F1575">
        <v>71.045419999999993</v>
      </c>
      <c r="G1575">
        <v>2026.59455</v>
      </c>
      <c r="H1575">
        <v>158.04562999999999</v>
      </c>
      <c r="I1575">
        <v>2025.08817</v>
      </c>
      <c r="J1575">
        <v>29.935929999999999</v>
      </c>
      <c r="K1575">
        <v>2025.01856</v>
      </c>
      <c r="L1575">
        <v>61.941699999999997</v>
      </c>
      <c r="M1575">
        <v>2027.99838</v>
      </c>
      <c r="N1575">
        <v>160.69705999999999</v>
      </c>
      <c r="O1575">
        <v>2026.4952699999999</v>
      </c>
      <c r="P1575">
        <v>32.433329999999998</v>
      </c>
      <c r="Q1575">
        <v>2025.3615500000001</v>
      </c>
      <c r="R1575">
        <v>65.195419999999999</v>
      </c>
    </row>
    <row r="1576" spans="1:18" x14ac:dyDescent="0.35">
      <c r="A1576" s="20">
        <v>2029.7291499999999</v>
      </c>
      <c r="B1576">
        <v>164.54482999999999</v>
      </c>
      <c r="C1576">
        <v>2032.6750099999999</v>
      </c>
      <c r="D1576">
        <v>38.108069999999998</v>
      </c>
      <c r="E1576">
        <v>2031.76809</v>
      </c>
      <c r="F1576">
        <v>70.934920000000005</v>
      </c>
      <c r="G1576">
        <v>2026.6204700000001</v>
      </c>
      <c r="H1576">
        <v>157.95463000000001</v>
      </c>
      <c r="I1576">
        <v>2025.1000799999999</v>
      </c>
      <c r="J1576">
        <v>29.828610000000001</v>
      </c>
      <c r="K1576">
        <v>2025.01828</v>
      </c>
      <c r="L1576">
        <v>61.797539999999998</v>
      </c>
      <c r="M1576">
        <v>2028.0295900000001</v>
      </c>
      <c r="N1576">
        <v>160.61381</v>
      </c>
      <c r="O1576">
        <v>2026.51244</v>
      </c>
      <c r="P1576">
        <v>32.339410000000001</v>
      </c>
      <c r="Q1576">
        <v>2025.37013</v>
      </c>
      <c r="R1576">
        <v>65.070269999999994</v>
      </c>
    </row>
    <row r="1577" spans="1:18" x14ac:dyDescent="0.35">
      <c r="A1577" s="20">
        <v>2029.7639999999999</v>
      </c>
      <c r="B1577">
        <v>164.46635000000001</v>
      </c>
      <c r="C1577">
        <v>2032.71246</v>
      </c>
      <c r="D1577">
        <v>38.026949999999999</v>
      </c>
      <c r="E1577">
        <v>2031.80268</v>
      </c>
      <c r="F1577">
        <v>70.824420000000003</v>
      </c>
      <c r="G1577">
        <v>2026.6465599999999</v>
      </c>
      <c r="H1577">
        <v>157.86372</v>
      </c>
      <c r="I1577">
        <v>2025.11204</v>
      </c>
      <c r="J1577">
        <v>29.72128</v>
      </c>
      <c r="K1577">
        <v>2025.0179599999999</v>
      </c>
      <c r="L1577">
        <v>61.653280000000002</v>
      </c>
      <c r="M1577">
        <v>2028.06096</v>
      </c>
      <c r="N1577">
        <v>160.53062</v>
      </c>
      <c r="O1577">
        <v>2026.5297800000001</v>
      </c>
      <c r="P1577">
        <v>32.245559999999998</v>
      </c>
      <c r="Q1577">
        <v>2025.37888</v>
      </c>
      <c r="R1577">
        <v>64.945189999999997</v>
      </c>
    </row>
    <row r="1578" spans="1:18" x14ac:dyDescent="0.35">
      <c r="A1578" s="20">
        <v>2029.7989399999999</v>
      </c>
      <c r="B1578">
        <v>164.38784999999999</v>
      </c>
      <c r="C1578">
        <v>2032.7499700000001</v>
      </c>
      <c r="D1578">
        <v>37.94585</v>
      </c>
      <c r="E1578">
        <v>2031.8373200000001</v>
      </c>
      <c r="F1578">
        <v>70.713920000000002</v>
      </c>
      <c r="G1578">
        <v>2026.67281</v>
      </c>
      <c r="H1578">
        <v>157.77289999999999</v>
      </c>
      <c r="I1578">
        <v>2025.1240399999999</v>
      </c>
      <c r="J1578">
        <v>29.613939999999999</v>
      </c>
      <c r="K1578">
        <v>2025.01758</v>
      </c>
      <c r="L1578">
        <v>61.508949999999999</v>
      </c>
      <c r="M1578">
        <v>2028.09248</v>
      </c>
      <c r="N1578">
        <v>160.44748999999999</v>
      </c>
      <c r="O1578">
        <v>2026.5473</v>
      </c>
      <c r="P1578">
        <v>32.151780000000002</v>
      </c>
      <c r="Q1578">
        <v>2025.3878</v>
      </c>
      <c r="R1578">
        <v>64.820179999999993</v>
      </c>
    </row>
    <row r="1579" spans="1:18" x14ac:dyDescent="0.35">
      <c r="A1579" s="20">
        <v>2029.8339900000001</v>
      </c>
      <c r="B1579">
        <v>164.30931000000001</v>
      </c>
      <c r="C1579">
        <v>2032.7875200000001</v>
      </c>
      <c r="D1579">
        <v>37.86477</v>
      </c>
      <c r="E1579">
        <v>2031.87201</v>
      </c>
      <c r="F1579">
        <v>70.603440000000006</v>
      </c>
      <c r="G1579">
        <v>2026.6992399999999</v>
      </c>
      <c r="H1579">
        <v>157.68217000000001</v>
      </c>
      <c r="I1579">
        <v>2025.1360999999999</v>
      </c>
      <c r="J1579">
        <v>29.50658</v>
      </c>
      <c r="K1579">
        <v>2025.0171600000001</v>
      </c>
      <c r="L1579">
        <v>61.364530000000002</v>
      </c>
      <c r="M1579">
        <v>2028.1241600000001</v>
      </c>
      <c r="N1579">
        <v>160.36443</v>
      </c>
      <c r="O1579">
        <v>2026.5650000000001</v>
      </c>
      <c r="P1579">
        <v>32.058079999999997</v>
      </c>
      <c r="Q1579">
        <v>2025.39689</v>
      </c>
      <c r="R1579">
        <v>64.695250000000001</v>
      </c>
    </row>
    <row r="1580" spans="1:18" x14ac:dyDescent="0.35">
      <c r="A1580" s="20">
        <v>2029.86914</v>
      </c>
      <c r="B1580">
        <v>164.23074</v>
      </c>
      <c r="C1580">
        <v>2032.8251399999999</v>
      </c>
      <c r="D1580">
        <v>37.783709999999999</v>
      </c>
      <c r="E1580">
        <v>2031.9067500000001</v>
      </c>
      <c r="F1580">
        <v>70.492959999999997</v>
      </c>
      <c r="G1580">
        <v>2026.7258400000001</v>
      </c>
      <c r="H1580">
        <v>157.59154000000001</v>
      </c>
      <c r="I1580">
        <v>2025.1482100000001</v>
      </c>
      <c r="J1580">
        <v>29.39921</v>
      </c>
      <c r="K1580">
        <v>2025.0166899999999</v>
      </c>
      <c r="L1580">
        <v>61.220019999999998</v>
      </c>
      <c r="M1580">
        <v>2028.15599</v>
      </c>
      <c r="N1580">
        <v>160.28143</v>
      </c>
      <c r="O1580">
        <v>2026.5828799999999</v>
      </c>
      <c r="P1580">
        <v>31.964459999999999</v>
      </c>
      <c r="Q1580">
        <v>2025.4061400000001</v>
      </c>
      <c r="R1580">
        <v>64.570390000000003</v>
      </c>
    </row>
    <row r="1581" spans="1:18" x14ac:dyDescent="0.35">
      <c r="A1581" s="20">
        <v>2029.9043899999999</v>
      </c>
      <c r="B1581">
        <v>164.15214</v>
      </c>
      <c r="C1581">
        <v>2032.8628000000001</v>
      </c>
      <c r="D1581">
        <v>37.702669999999998</v>
      </c>
      <c r="E1581">
        <v>2031.94154</v>
      </c>
      <c r="F1581">
        <v>70.382490000000004</v>
      </c>
      <c r="G1581">
        <v>2026.75262</v>
      </c>
      <c r="H1581">
        <v>157.501</v>
      </c>
      <c r="I1581">
        <v>2025.1603700000001</v>
      </c>
      <c r="J1581">
        <v>29.291840000000001</v>
      </c>
      <c r="K1581">
        <v>2025.0161700000001</v>
      </c>
      <c r="L1581">
        <v>61.075429999999997</v>
      </c>
      <c r="M1581">
        <v>2028.1879799999999</v>
      </c>
      <c r="N1581">
        <v>160.19848999999999</v>
      </c>
      <c r="O1581">
        <v>2026.60094</v>
      </c>
      <c r="P1581">
        <v>31.870909999999999</v>
      </c>
      <c r="Q1581">
        <v>2025.4155699999999</v>
      </c>
      <c r="R1581">
        <v>64.445610000000002</v>
      </c>
    </row>
    <row r="1582" spans="1:18" x14ac:dyDescent="0.35">
      <c r="A1582" s="20">
        <v>2029.93975</v>
      </c>
      <c r="B1582">
        <v>164.07352</v>
      </c>
      <c r="C1582">
        <v>2032.9005299999999</v>
      </c>
      <c r="D1582">
        <v>37.621659999999999</v>
      </c>
      <c r="E1582">
        <v>2031.9763800000001</v>
      </c>
      <c r="F1582">
        <v>70.272040000000004</v>
      </c>
      <c r="G1582">
        <v>2026.7795699999999</v>
      </c>
      <c r="H1582">
        <v>157.41056</v>
      </c>
      <c r="I1582">
        <v>2025.1726000000001</v>
      </c>
      <c r="J1582">
        <v>29.184460000000001</v>
      </c>
      <c r="K1582">
        <v>2025.0156099999999</v>
      </c>
      <c r="L1582">
        <v>60.930750000000003</v>
      </c>
      <c r="M1582">
        <v>2028.22012</v>
      </c>
      <c r="N1582">
        <v>160.11562000000001</v>
      </c>
      <c r="O1582">
        <v>2026.6191799999999</v>
      </c>
      <c r="P1582">
        <v>31.777439999999999</v>
      </c>
      <c r="Q1582">
        <v>2025.42518</v>
      </c>
      <c r="R1582">
        <v>64.320909999999998</v>
      </c>
    </row>
    <row r="1583" spans="1:18" x14ac:dyDescent="0.35">
      <c r="A1583" s="20">
        <v>2029.97522</v>
      </c>
      <c r="B1583">
        <v>163.99485999999999</v>
      </c>
      <c r="C1583">
        <v>2032.9383</v>
      </c>
      <c r="D1583">
        <v>37.540669999999999</v>
      </c>
      <c r="E1583">
        <v>2032.0112799999999</v>
      </c>
      <c r="F1583">
        <v>70.161590000000004</v>
      </c>
      <c r="G1583">
        <v>2026.8067000000001</v>
      </c>
      <c r="H1583">
        <v>157.32021</v>
      </c>
      <c r="I1583">
        <v>2025.18488</v>
      </c>
      <c r="J1583">
        <v>29.077089999999998</v>
      </c>
      <c r="K1583">
        <v>2025.0149899999999</v>
      </c>
      <c r="L1583">
        <v>60.785980000000002</v>
      </c>
      <c r="M1583">
        <v>2028.25243</v>
      </c>
      <c r="N1583">
        <v>160.03281000000001</v>
      </c>
      <c r="O1583">
        <v>2026.6376</v>
      </c>
      <c r="P1583">
        <v>31.684049999999999</v>
      </c>
      <c r="Q1583">
        <v>2025.4349500000001</v>
      </c>
      <c r="R1583">
        <v>64.196290000000005</v>
      </c>
    </row>
    <row r="1584" spans="1:18" x14ac:dyDescent="0.35">
      <c r="A1584" s="20">
        <v>2030.0107800000001</v>
      </c>
      <c r="B1584">
        <v>163.91615999999999</v>
      </c>
      <c r="C1584">
        <v>2032.97614</v>
      </c>
      <c r="D1584">
        <v>37.459699999999998</v>
      </c>
      <c r="E1584">
        <v>2032.0462199999999</v>
      </c>
      <c r="F1584">
        <v>70.051150000000007</v>
      </c>
      <c r="G1584">
        <v>2026.83401</v>
      </c>
      <c r="H1584">
        <v>157.22997000000001</v>
      </c>
      <c r="I1584">
        <v>2025.19723</v>
      </c>
      <c r="J1584">
        <v>28.969709999999999</v>
      </c>
      <c r="K1584">
        <v>2025.01433</v>
      </c>
      <c r="L1584">
        <v>60.641129999999997</v>
      </c>
      <c r="M1584">
        <v>2028.2848899999999</v>
      </c>
      <c r="N1584">
        <v>159.95007000000001</v>
      </c>
      <c r="O1584">
        <v>2026.6561999999999</v>
      </c>
      <c r="P1584">
        <v>31.590730000000001</v>
      </c>
      <c r="Q1584">
        <v>2025.4449099999999</v>
      </c>
      <c r="R1584">
        <v>64.071749999999994</v>
      </c>
    </row>
    <row r="1585" spans="1:18" x14ac:dyDescent="0.35">
      <c r="A1585" s="20">
        <v>2030.04645</v>
      </c>
      <c r="B1585">
        <v>163.83743999999999</v>
      </c>
      <c r="C1585">
        <v>2033.01403</v>
      </c>
      <c r="D1585">
        <v>37.37876</v>
      </c>
      <c r="E1585">
        <v>2032.08122</v>
      </c>
      <c r="F1585">
        <v>69.940719999999999</v>
      </c>
      <c r="G1585">
        <v>2026.8615</v>
      </c>
      <c r="H1585">
        <v>157.13981999999999</v>
      </c>
      <c r="I1585">
        <v>2025.20965</v>
      </c>
      <c r="J1585">
        <v>28.86233</v>
      </c>
      <c r="K1585">
        <v>2025.01361</v>
      </c>
      <c r="L1585">
        <v>60.496200000000002</v>
      </c>
      <c r="M1585">
        <v>2028.3175100000001</v>
      </c>
      <c r="N1585">
        <v>159.8674</v>
      </c>
      <c r="O1585">
        <v>2026.675</v>
      </c>
      <c r="P1585">
        <v>31.497499999999999</v>
      </c>
      <c r="Q1585">
        <v>2025.4550400000001</v>
      </c>
      <c r="R1585">
        <v>63.947279999999999</v>
      </c>
    </row>
    <row r="1586" spans="1:18" x14ac:dyDescent="0.35">
      <c r="A1586" s="20">
        <v>2030.08223</v>
      </c>
      <c r="B1586">
        <v>163.75869</v>
      </c>
      <c r="C1586">
        <v>2033.05197</v>
      </c>
      <c r="D1586">
        <v>37.297840000000001</v>
      </c>
      <c r="E1586">
        <v>2032.11627</v>
      </c>
      <c r="F1586">
        <v>69.830299999999994</v>
      </c>
      <c r="G1586">
        <v>2026.8891699999999</v>
      </c>
      <c r="H1586">
        <v>157.04978</v>
      </c>
      <c r="I1586">
        <v>2025.2221400000001</v>
      </c>
      <c r="J1586">
        <v>28.75497</v>
      </c>
      <c r="K1586">
        <v>2025.0128500000001</v>
      </c>
      <c r="L1586">
        <v>60.351170000000003</v>
      </c>
      <c r="M1586">
        <v>2028.3502900000001</v>
      </c>
      <c r="N1586">
        <v>159.78478999999999</v>
      </c>
      <c r="O1586">
        <v>2026.69397</v>
      </c>
      <c r="P1586">
        <v>31.404340000000001</v>
      </c>
      <c r="Q1586">
        <v>2025.4653599999999</v>
      </c>
      <c r="R1586">
        <v>63.822899999999997</v>
      </c>
    </row>
    <row r="1587" spans="1:18" x14ac:dyDescent="0.35">
      <c r="A1587" s="20">
        <v>2030.1181099999999</v>
      </c>
      <c r="B1587">
        <v>163.67991000000001</v>
      </c>
      <c r="C1587">
        <v>2033.08997</v>
      </c>
      <c r="D1587">
        <v>37.216940000000001</v>
      </c>
      <c r="E1587">
        <v>2032.15138</v>
      </c>
      <c r="F1587">
        <v>69.719890000000007</v>
      </c>
      <c r="G1587">
        <v>2026.9170200000001</v>
      </c>
      <c r="H1587">
        <v>156.95984999999999</v>
      </c>
      <c r="I1587">
        <v>2025.2347</v>
      </c>
      <c r="J1587">
        <v>28.64761</v>
      </c>
      <c r="K1587">
        <v>2025.0120400000001</v>
      </c>
      <c r="L1587">
        <v>60.206060000000001</v>
      </c>
      <c r="M1587">
        <v>2028.3832399999999</v>
      </c>
      <c r="N1587">
        <v>159.70224999999999</v>
      </c>
      <c r="O1587">
        <v>2026.7131400000001</v>
      </c>
      <c r="P1587">
        <v>31.31127</v>
      </c>
      <c r="Q1587">
        <v>2025.47586</v>
      </c>
      <c r="R1587">
        <v>63.698610000000002</v>
      </c>
    </row>
    <row r="1588" spans="1:18" x14ac:dyDescent="0.35">
      <c r="A1588" s="20">
        <v>2030.15409</v>
      </c>
      <c r="B1588">
        <v>163.60109</v>
      </c>
      <c r="C1588">
        <v>2033.1280300000001</v>
      </c>
      <c r="D1588">
        <v>37.136069999999997</v>
      </c>
      <c r="E1588">
        <v>2032.1865299999999</v>
      </c>
      <c r="F1588">
        <v>69.609489999999994</v>
      </c>
      <c r="G1588">
        <v>2026.94506</v>
      </c>
      <c r="H1588">
        <v>156.87001000000001</v>
      </c>
      <c r="I1588">
        <v>2025.2473399999999</v>
      </c>
      <c r="J1588">
        <v>28.54026</v>
      </c>
      <c r="K1588">
        <v>2025.01118</v>
      </c>
      <c r="L1588">
        <v>60.060870000000001</v>
      </c>
      <c r="M1588">
        <v>2028.41634</v>
      </c>
      <c r="N1588">
        <v>159.61977999999999</v>
      </c>
      <c r="O1588">
        <v>2026.7325000000001</v>
      </c>
      <c r="P1588">
        <v>31.21827</v>
      </c>
      <c r="Q1588">
        <v>2025.4865400000001</v>
      </c>
      <c r="R1588">
        <v>63.574390000000001</v>
      </c>
    </row>
    <row r="1589" spans="1:18" x14ac:dyDescent="0.35">
      <c r="A1589" s="20">
        <v>2030.1901800000001</v>
      </c>
      <c r="B1589">
        <v>163.52225999999999</v>
      </c>
      <c r="C1589">
        <v>2033.16614</v>
      </c>
      <c r="D1589">
        <v>37.055230000000002</v>
      </c>
      <c r="E1589">
        <v>2032.22174</v>
      </c>
      <c r="F1589">
        <v>69.499110000000002</v>
      </c>
      <c r="G1589">
        <v>2026.9732899999999</v>
      </c>
      <c r="H1589">
        <v>156.78028</v>
      </c>
      <c r="I1589">
        <v>2025.2600600000001</v>
      </c>
      <c r="J1589">
        <v>28.432929999999999</v>
      </c>
      <c r="K1589">
        <v>2025.01027</v>
      </c>
      <c r="L1589">
        <v>59.915579999999999</v>
      </c>
      <c r="M1589">
        <v>2028.4496099999999</v>
      </c>
      <c r="N1589">
        <v>159.53738000000001</v>
      </c>
      <c r="O1589">
        <v>2026.7520400000001</v>
      </c>
      <c r="P1589">
        <v>31.125360000000001</v>
      </c>
      <c r="Q1589">
        <v>2025.4974</v>
      </c>
      <c r="R1589">
        <v>63.45026</v>
      </c>
    </row>
    <row r="1590" spans="1:18" x14ac:dyDescent="0.35">
      <c r="A1590" s="20">
        <v>2030.2263800000001</v>
      </c>
      <c r="B1590">
        <v>163.44338999999999</v>
      </c>
      <c r="C1590">
        <v>2033.2043100000001</v>
      </c>
      <c r="D1590">
        <v>36.974400000000003</v>
      </c>
      <c r="E1590">
        <v>2032.25701</v>
      </c>
      <c r="F1590">
        <v>69.388729999999995</v>
      </c>
      <c r="G1590">
        <v>2027.0017</v>
      </c>
      <c r="H1590">
        <v>156.69066000000001</v>
      </c>
      <c r="I1590">
        <v>2025.2728500000001</v>
      </c>
      <c r="J1590">
        <v>28.325610000000001</v>
      </c>
      <c r="K1590">
        <v>2025.0093099999999</v>
      </c>
      <c r="L1590">
        <v>59.770209999999999</v>
      </c>
      <c r="M1590">
        <v>2028.4830400000001</v>
      </c>
      <c r="N1590">
        <v>159.45504</v>
      </c>
      <c r="O1590">
        <v>2026.77178</v>
      </c>
      <c r="P1590">
        <v>31.032520000000002</v>
      </c>
      <c r="Q1590">
        <v>2025.50846</v>
      </c>
      <c r="R1590">
        <v>63.326219999999999</v>
      </c>
    </row>
    <row r="1591" spans="1:18" x14ac:dyDescent="0.35">
      <c r="A1591" s="20">
        <v>2030.26268</v>
      </c>
      <c r="B1591">
        <v>163.36451</v>
      </c>
      <c r="C1591">
        <v>2033.24254</v>
      </c>
      <c r="D1591">
        <v>36.893610000000002</v>
      </c>
      <c r="E1591">
        <v>2032.29233</v>
      </c>
      <c r="F1591">
        <v>69.278369999999995</v>
      </c>
      <c r="G1591">
        <v>2027.0302999999999</v>
      </c>
      <c r="H1591">
        <v>156.60114999999999</v>
      </c>
      <c r="I1591">
        <v>2025.2857300000001</v>
      </c>
      <c r="J1591">
        <v>28.218319999999999</v>
      </c>
      <c r="K1591">
        <v>2025.0083</v>
      </c>
      <c r="L1591">
        <v>59.624760000000002</v>
      </c>
      <c r="M1591">
        <v>2028.5166300000001</v>
      </c>
      <c r="N1591">
        <v>159.37277</v>
      </c>
      <c r="O1591">
        <v>2026.79171</v>
      </c>
      <c r="P1591">
        <v>30.939769999999999</v>
      </c>
      <c r="Q1591">
        <v>2025.5197000000001</v>
      </c>
      <c r="R1591">
        <v>63.202260000000003</v>
      </c>
    </row>
    <row r="1592" spans="1:18" x14ac:dyDescent="0.35">
      <c r="A1592" s="20">
        <v>2030.29908</v>
      </c>
      <c r="B1592">
        <v>163.28559000000001</v>
      </c>
      <c r="C1592">
        <v>2033.2808199999999</v>
      </c>
      <c r="D1592">
        <v>36.812840000000001</v>
      </c>
      <c r="E1592">
        <v>2032.3277</v>
      </c>
      <c r="F1592">
        <v>69.168019999999999</v>
      </c>
      <c r="G1592">
        <v>2027.05909</v>
      </c>
      <c r="H1592">
        <v>156.51175000000001</v>
      </c>
      <c r="I1592">
        <v>2025.2987000000001</v>
      </c>
      <c r="J1592">
        <v>28.111039999999999</v>
      </c>
      <c r="K1592">
        <v>2025.0072399999999</v>
      </c>
      <c r="L1592">
        <v>59.479210000000002</v>
      </c>
      <c r="M1592">
        <v>2028.5503900000001</v>
      </c>
      <c r="N1592">
        <v>159.29057</v>
      </c>
      <c r="O1592">
        <v>2026.8118300000001</v>
      </c>
      <c r="P1592">
        <v>30.847110000000001</v>
      </c>
      <c r="Q1592">
        <v>2025.5311400000001</v>
      </c>
      <c r="R1592">
        <v>63.078380000000003</v>
      </c>
    </row>
    <row r="1593" spans="1:18" x14ac:dyDescent="0.35">
      <c r="A1593" s="20">
        <v>2030.3355899999999</v>
      </c>
      <c r="B1593">
        <v>163.20666</v>
      </c>
      <c r="C1593">
        <v>2033.31916</v>
      </c>
      <c r="D1593">
        <v>36.732089999999999</v>
      </c>
      <c r="E1593">
        <v>2032.36313</v>
      </c>
      <c r="F1593">
        <v>69.057680000000005</v>
      </c>
      <c r="G1593">
        <v>2027.08808</v>
      </c>
      <c r="H1593">
        <v>156.42246</v>
      </c>
      <c r="I1593">
        <v>2025.31176</v>
      </c>
      <c r="J1593">
        <v>28.003789999999999</v>
      </c>
      <c r="K1593">
        <v>2025.00614</v>
      </c>
      <c r="L1593">
        <v>59.333579999999998</v>
      </c>
      <c r="M1593">
        <v>2028.58431</v>
      </c>
      <c r="N1593">
        <v>159.20844</v>
      </c>
      <c r="O1593">
        <v>2026.83215</v>
      </c>
      <c r="P1593">
        <v>30.754519999999999</v>
      </c>
      <c r="Q1593">
        <v>2025.54276</v>
      </c>
      <c r="R1593">
        <v>62.954599999999999</v>
      </c>
    </row>
    <row r="1594" spans="1:18" x14ac:dyDescent="0.35">
      <c r="A1594" s="20">
        <v>2030.3722</v>
      </c>
      <c r="B1594">
        <v>163.1277</v>
      </c>
      <c r="C1594">
        <v>2033.3575499999999</v>
      </c>
      <c r="D1594">
        <v>36.65137</v>
      </c>
      <c r="E1594">
        <v>2032.39861</v>
      </c>
      <c r="F1594">
        <v>68.947360000000003</v>
      </c>
      <c r="G1594">
        <v>2027.11725</v>
      </c>
      <c r="H1594">
        <v>156.33328</v>
      </c>
      <c r="I1594">
        <v>2025.32491</v>
      </c>
      <c r="J1594">
        <v>27.896570000000001</v>
      </c>
      <c r="K1594">
        <v>2025.0049799999999</v>
      </c>
      <c r="L1594">
        <v>59.187860000000001</v>
      </c>
      <c r="M1594">
        <v>2028.6184000000001</v>
      </c>
      <c r="N1594">
        <v>159.12638000000001</v>
      </c>
      <c r="O1594">
        <v>2026.85267</v>
      </c>
      <c r="P1594">
        <v>30.662019999999998</v>
      </c>
      <c r="Q1594">
        <v>2025.55459</v>
      </c>
      <c r="R1594">
        <v>62.8309</v>
      </c>
    </row>
    <row r="1595" spans="1:18" x14ac:dyDescent="0.35">
      <c r="A1595" s="20">
        <v>2030.4089200000001</v>
      </c>
      <c r="B1595">
        <v>163.04873000000001</v>
      </c>
      <c r="C1595">
        <v>2033.3960099999999</v>
      </c>
      <c r="D1595">
        <v>36.570680000000003</v>
      </c>
      <c r="E1595">
        <v>2032.43415</v>
      </c>
      <c r="F1595">
        <v>68.837040000000002</v>
      </c>
      <c r="G1595">
        <v>2027.14663</v>
      </c>
      <c r="H1595">
        <v>156.24421000000001</v>
      </c>
      <c r="I1595">
        <v>2025.33815</v>
      </c>
      <c r="J1595">
        <v>27.789380000000001</v>
      </c>
      <c r="K1595">
        <v>2025.00377</v>
      </c>
      <c r="L1595">
        <v>59.042050000000003</v>
      </c>
      <c r="M1595">
        <v>2028.65266</v>
      </c>
      <c r="N1595">
        <v>159.0444</v>
      </c>
      <c r="O1595">
        <v>2026.87338</v>
      </c>
      <c r="P1595">
        <v>30.569610000000001</v>
      </c>
      <c r="Q1595">
        <v>2025.5666000000001</v>
      </c>
      <c r="R1595">
        <v>62.70729</v>
      </c>
    </row>
    <row r="1596" spans="1:18" x14ac:dyDescent="0.35">
      <c r="A1596" s="20">
        <v>2030.4457399999999</v>
      </c>
      <c r="B1596">
        <v>162.96973</v>
      </c>
      <c r="C1596">
        <v>2033.43452</v>
      </c>
      <c r="D1596">
        <v>36.490009999999998</v>
      </c>
      <c r="E1596">
        <v>2032.46974</v>
      </c>
      <c r="F1596">
        <v>68.726740000000007</v>
      </c>
      <c r="G1596">
        <v>2027.1762000000001</v>
      </c>
      <c r="H1596">
        <v>156.15526</v>
      </c>
      <c r="I1596">
        <v>2025.3515</v>
      </c>
      <c r="J1596">
        <v>27.682220000000001</v>
      </c>
      <c r="K1596">
        <v>2025.00251</v>
      </c>
      <c r="L1596">
        <v>58.896149999999999</v>
      </c>
      <c r="M1596">
        <v>2028.6870799999999</v>
      </c>
      <c r="N1596">
        <v>158.96248</v>
      </c>
      <c r="O1596">
        <v>2026.8942999999999</v>
      </c>
      <c r="P1596">
        <v>30.47728</v>
      </c>
      <c r="Q1596">
        <v>2025.57882</v>
      </c>
      <c r="R1596">
        <v>62.583770000000001</v>
      </c>
    </row>
    <row r="1597" spans="1:18" x14ac:dyDescent="0.35">
      <c r="A1597" s="20">
        <v>2030.4826700000001</v>
      </c>
      <c r="B1597">
        <v>162.89071999999999</v>
      </c>
      <c r="C1597">
        <v>2033.47308</v>
      </c>
      <c r="D1597">
        <v>36.409370000000003</v>
      </c>
      <c r="E1597">
        <v>2032.50539</v>
      </c>
      <c r="F1597">
        <v>68.616460000000004</v>
      </c>
      <c r="G1597">
        <v>2027.20596</v>
      </c>
      <c r="H1597">
        <v>156.06641999999999</v>
      </c>
      <c r="I1597">
        <v>2025.3649399999999</v>
      </c>
      <c r="J1597">
        <v>27.575089999999999</v>
      </c>
      <c r="K1597">
        <v>2025.0012099999999</v>
      </c>
      <c r="L1597">
        <v>58.750169999999997</v>
      </c>
      <c r="M1597">
        <v>2028.7216800000001</v>
      </c>
      <c r="N1597">
        <v>158.88063</v>
      </c>
      <c r="O1597">
        <v>2026.9154100000001</v>
      </c>
      <c r="P1597">
        <v>30.38503</v>
      </c>
      <c r="Q1597">
        <v>2025.59124</v>
      </c>
      <c r="R1597">
        <v>62.460349999999998</v>
      </c>
    </row>
    <row r="1598" spans="1:18" x14ac:dyDescent="0.35">
      <c r="A1598" s="20">
        <v>2030.51971</v>
      </c>
      <c r="B1598">
        <v>162.81169</v>
      </c>
      <c r="C1598">
        <v>2033.51171</v>
      </c>
      <c r="D1598">
        <v>36.328760000000003</v>
      </c>
      <c r="E1598">
        <v>2032.5410899999999</v>
      </c>
      <c r="F1598">
        <v>68.506190000000004</v>
      </c>
      <c r="G1598">
        <v>2027.2359300000001</v>
      </c>
      <c r="H1598">
        <v>155.97771</v>
      </c>
      <c r="I1598">
        <v>2025.3784800000001</v>
      </c>
      <c r="J1598">
        <v>27.468</v>
      </c>
      <c r="K1598">
        <v>2024.9998499999999</v>
      </c>
      <c r="L1598">
        <v>58.604089999999999</v>
      </c>
      <c r="M1598">
        <v>2028.7564400000001</v>
      </c>
      <c r="N1598">
        <v>158.79885999999999</v>
      </c>
      <c r="O1598">
        <v>2026.9367199999999</v>
      </c>
      <c r="P1598">
        <v>30.292870000000001</v>
      </c>
      <c r="Q1598">
        <v>2025.60385</v>
      </c>
      <c r="R1598">
        <v>62.337009999999999</v>
      </c>
    </row>
    <row r="1599" spans="1:18" x14ac:dyDescent="0.35">
      <c r="A1599" s="20">
        <v>2030.55684</v>
      </c>
      <c r="B1599">
        <v>162.73264</v>
      </c>
      <c r="C1599">
        <v>2033.5503900000001</v>
      </c>
      <c r="D1599">
        <v>36.248170000000002</v>
      </c>
      <c r="E1599">
        <v>2032.5768599999999</v>
      </c>
      <c r="F1599">
        <v>68.395930000000007</v>
      </c>
      <c r="G1599">
        <v>2027.2660900000001</v>
      </c>
      <c r="H1599">
        <v>155.88910999999999</v>
      </c>
      <c r="I1599">
        <v>2025.3921399999999</v>
      </c>
      <c r="J1599">
        <v>27.360959999999999</v>
      </c>
      <c r="K1599">
        <v>2024.9984400000001</v>
      </c>
      <c r="L1599">
        <v>58.457929999999998</v>
      </c>
      <c r="M1599">
        <v>2028.7913699999999</v>
      </c>
      <c r="N1599">
        <v>158.71716000000001</v>
      </c>
      <c r="O1599">
        <v>2026.9582399999999</v>
      </c>
      <c r="P1599">
        <v>30.200800000000001</v>
      </c>
      <c r="Q1599">
        <v>2025.6166700000001</v>
      </c>
      <c r="R1599">
        <v>62.213769999999997</v>
      </c>
    </row>
    <row r="1600" spans="1:18" x14ac:dyDescent="0.35">
      <c r="A1600" s="20">
        <v>2030.5940900000001</v>
      </c>
      <c r="B1600">
        <v>162.65358000000001</v>
      </c>
      <c r="C1600">
        <v>2033.5891300000001</v>
      </c>
      <c r="D1600">
        <v>36.167619999999999</v>
      </c>
      <c r="E1600">
        <v>2032.61267</v>
      </c>
      <c r="F1600">
        <v>68.285690000000002</v>
      </c>
      <c r="G1600">
        <v>2027.29646</v>
      </c>
      <c r="H1600">
        <v>155.80063000000001</v>
      </c>
      <c r="I1600">
        <v>2025.4059</v>
      </c>
      <c r="J1600">
        <v>27.25395</v>
      </c>
      <c r="K1600">
        <v>2024.9969900000001</v>
      </c>
      <c r="L1600">
        <v>58.311689999999999</v>
      </c>
      <c r="M1600">
        <v>2028.82647</v>
      </c>
      <c r="N1600">
        <v>158.63552999999999</v>
      </c>
      <c r="O1600">
        <v>2026.9799700000001</v>
      </c>
      <c r="P1600">
        <v>30.108820000000001</v>
      </c>
      <c r="Q1600">
        <v>2025.62969</v>
      </c>
      <c r="R1600">
        <v>62.090620000000001</v>
      </c>
    </row>
    <row r="1601" spans="1:18" x14ac:dyDescent="0.35">
      <c r="A1601" s="20">
        <v>2030.6314400000001</v>
      </c>
      <c r="B1601">
        <v>162.57451</v>
      </c>
      <c r="C1601">
        <v>2033.6279300000001</v>
      </c>
      <c r="D1601">
        <v>36.087090000000003</v>
      </c>
      <c r="E1601">
        <v>2032.6485499999999</v>
      </c>
      <c r="F1601">
        <v>68.175470000000004</v>
      </c>
      <c r="G1601">
        <v>2027.3270399999999</v>
      </c>
      <c r="H1601">
        <v>155.71226999999999</v>
      </c>
      <c r="I1601">
        <v>2025.41977</v>
      </c>
      <c r="J1601">
        <v>27.146989999999999</v>
      </c>
      <c r="K1601">
        <v>2024.9955</v>
      </c>
      <c r="L1601">
        <v>58.16536</v>
      </c>
      <c r="M1601">
        <v>2028.86175</v>
      </c>
      <c r="N1601">
        <v>158.55396999999999</v>
      </c>
      <c r="O1601">
        <v>2027.00189</v>
      </c>
      <c r="P1601">
        <v>30.016919999999999</v>
      </c>
      <c r="Q1601">
        <v>2025.64292</v>
      </c>
      <c r="R1601">
        <v>61.967559999999999</v>
      </c>
    </row>
    <row r="1602" spans="1:18" x14ac:dyDescent="0.35">
      <c r="A1602" s="20">
        <v>2030.6688899999999</v>
      </c>
      <c r="B1602">
        <v>162.49542</v>
      </c>
      <c r="C1602">
        <v>2033.66679</v>
      </c>
      <c r="D1602">
        <v>36.00658</v>
      </c>
      <c r="E1602">
        <v>2032.6844799999999</v>
      </c>
      <c r="F1602">
        <v>68.065250000000006</v>
      </c>
      <c r="G1602">
        <v>2027.35781</v>
      </c>
      <c r="H1602">
        <v>155.62404000000001</v>
      </c>
      <c r="I1602">
        <v>2025.4337499999999</v>
      </c>
      <c r="J1602">
        <v>27.04008</v>
      </c>
      <c r="K1602">
        <v>2024.99397</v>
      </c>
      <c r="L1602">
        <v>58.01896</v>
      </c>
      <c r="M1602">
        <v>2028.8971899999999</v>
      </c>
      <c r="N1602">
        <v>158.47248999999999</v>
      </c>
      <c r="O1602">
        <v>2027.02403</v>
      </c>
      <c r="P1602">
        <v>29.92511</v>
      </c>
      <c r="Q1602">
        <v>2025.6563599999999</v>
      </c>
      <c r="R1602">
        <v>61.8446</v>
      </c>
    </row>
    <row r="1603" spans="1:18" x14ac:dyDescent="0.35">
      <c r="A1603" s="20">
        <v>2030.7064499999999</v>
      </c>
      <c r="B1603">
        <v>162.41632000000001</v>
      </c>
      <c r="C1603">
        <v>2033.7057</v>
      </c>
      <c r="D1603">
        <v>35.926110000000001</v>
      </c>
      <c r="E1603">
        <v>2032.72048</v>
      </c>
      <c r="F1603">
        <v>67.955060000000003</v>
      </c>
      <c r="G1603">
        <v>2027.3887999999999</v>
      </c>
      <c r="H1603">
        <v>155.53592</v>
      </c>
      <c r="I1603">
        <v>2025.44786</v>
      </c>
      <c r="J1603">
        <v>26.933219999999999</v>
      </c>
      <c r="K1603">
        <v>2024.9924100000001</v>
      </c>
      <c r="L1603">
        <v>57.872480000000003</v>
      </c>
      <c r="M1603">
        <v>2028.93281</v>
      </c>
      <c r="N1603">
        <v>158.39107999999999</v>
      </c>
      <c r="O1603">
        <v>2027.04637</v>
      </c>
      <c r="P1603">
        <v>29.833390000000001</v>
      </c>
      <c r="Q1603">
        <v>2025.67001</v>
      </c>
      <c r="R1603">
        <v>61.721730000000001</v>
      </c>
    </row>
    <row r="1604" spans="1:18" x14ac:dyDescent="0.35">
      <c r="A1604" s="20">
        <v>2030.7441200000001</v>
      </c>
      <c r="B1604">
        <v>162.33721</v>
      </c>
      <c r="C1604">
        <v>2033.74468</v>
      </c>
      <c r="D1604">
        <v>35.845669999999998</v>
      </c>
      <c r="E1604">
        <v>2032.7565199999999</v>
      </c>
      <c r="F1604">
        <v>67.844880000000003</v>
      </c>
      <c r="G1604">
        <v>2027.4199900000001</v>
      </c>
      <c r="H1604">
        <v>155.44793999999999</v>
      </c>
      <c r="I1604">
        <v>2025.46208</v>
      </c>
      <c r="J1604">
        <v>26.826409999999999</v>
      </c>
      <c r="K1604">
        <v>2024.99082</v>
      </c>
      <c r="L1604">
        <v>57.725940000000001</v>
      </c>
      <c r="M1604">
        <v>2028.9685999999999</v>
      </c>
      <c r="N1604">
        <v>158.30975000000001</v>
      </c>
      <c r="O1604">
        <v>2027.0689199999999</v>
      </c>
      <c r="P1604">
        <v>29.741769999999999</v>
      </c>
      <c r="Q1604">
        <v>2025.6838700000001</v>
      </c>
      <c r="R1604">
        <v>61.598970000000001</v>
      </c>
    </row>
    <row r="1605" spans="1:18" x14ac:dyDescent="0.35">
      <c r="A1605" s="20">
        <v>2030.78189</v>
      </c>
      <c r="B1605">
        <v>162.25809000000001</v>
      </c>
      <c r="C1605">
        <v>2033.7837099999999</v>
      </c>
      <c r="D1605">
        <v>35.765250000000002</v>
      </c>
      <c r="E1605">
        <v>2032.7926299999999</v>
      </c>
      <c r="F1605">
        <v>67.734719999999996</v>
      </c>
      <c r="G1605">
        <v>2027.4513899999999</v>
      </c>
      <c r="H1605">
        <v>155.36008000000001</v>
      </c>
      <c r="I1605">
        <v>2025.47642</v>
      </c>
      <c r="J1605">
        <v>26.719660000000001</v>
      </c>
      <c r="K1605">
        <v>2024.98921</v>
      </c>
      <c r="L1605">
        <v>57.579329999999999</v>
      </c>
      <c r="M1605">
        <v>2029.0045700000001</v>
      </c>
      <c r="N1605">
        <v>158.22848999999999</v>
      </c>
      <c r="O1605">
        <v>2027.09168</v>
      </c>
      <c r="P1605">
        <v>29.650230000000001</v>
      </c>
      <c r="Q1605">
        <v>2025.69794</v>
      </c>
      <c r="R1605">
        <v>61.476300000000002</v>
      </c>
    </row>
    <row r="1606" spans="1:18" x14ac:dyDescent="0.35">
      <c r="A1606" s="20">
        <v>2030.8197700000001</v>
      </c>
      <c r="B1606">
        <v>162.17896999999999</v>
      </c>
      <c r="C1606">
        <v>2033.8227999999999</v>
      </c>
      <c r="D1606">
        <v>35.68486</v>
      </c>
      <c r="E1606">
        <v>2032.8288</v>
      </c>
      <c r="F1606">
        <v>67.624570000000006</v>
      </c>
      <c r="G1606">
        <v>2027.4829999999999</v>
      </c>
      <c r="H1606">
        <v>155.27234000000001</v>
      </c>
      <c r="I1606">
        <v>2025.4909</v>
      </c>
      <c r="J1606">
        <v>26.612970000000001</v>
      </c>
      <c r="K1606">
        <v>2024.98757</v>
      </c>
      <c r="L1606">
        <v>57.432659999999998</v>
      </c>
      <c r="M1606">
        <v>2029.04071</v>
      </c>
      <c r="N1606">
        <v>158.1473</v>
      </c>
      <c r="O1606">
        <v>2027.11466</v>
      </c>
      <c r="P1606">
        <v>29.558779999999999</v>
      </c>
      <c r="Q1606">
        <v>2025.7122300000001</v>
      </c>
      <c r="R1606">
        <v>61.353720000000003</v>
      </c>
    </row>
    <row r="1607" spans="1:18" x14ac:dyDescent="0.35">
      <c r="A1607" s="20">
        <v>2030.8577499999999</v>
      </c>
      <c r="B1607">
        <v>162.09983</v>
      </c>
      <c r="C1607">
        <v>2033.86195</v>
      </c>
      <c r="D1607">
        <v>35.604509999999998</v>
      </c>
      <c r="E1607">
        <v>2032.86502</v>
      </c>
      <c r="F1607">
        <v>67.514439999999993</v>
      </c>
      <c r="G1607">
        <v>2027.5148300000001</v>
      </c>
      <c r="H1607">
        <v>155.18474000000001</v>
      </c>
      <c r="I1607">
        <v>2025.50549</v>
      </c>
      <c r="J1607">
        <v>26.506340000000002</v>
      </c>
      <c r="K1607">
        <v>2024.9859300000001</v>
      </c>
      <c r="L1607">
        <v>57.28593</v>
      </c>
      <c r="M1607">
        <v>2029.0770299999999</v>
      </c>
      <c r="N1607">
        <v>158.06620000000001</v>
      </c>
      <c r="O1607">
        <v>2027.1378400000001</v>
      </c>
      <c r="P1607">
        <v>29.467420000000001</v>
      </c>
      <c r="Q1607">
        <v>2025.7267300000001</v>
      </c>
      <c r="R1607">
        <v>61.231250000000003</v>
      </c>
    </row>
    <row r="1608" spans="1:18" x14ac:dyDescent="0.35">
      <c r="A1608" s="20">
        <v>2030.8958399999999</v>
      </c>
      <c r="B1608">
        <v>162.02069</v>
      </c>
      <c r="C1608">
        <v>2033.9011599999999</v>
      </c>
      <c r="D1608">
        <v>35.524180000000001</v>
      </c>
      <c r="E1608">
        <v>2032.90131</v>
      </c>
      <c r="F1608">
        <v>67.404330000000002</v>
      </c>
      <c r="G1608">
        <v>2027.5468699999999</v>
      </c>
      <c r="H1608">
        <v>155.09727000000001</v>
      </c>
      <c r="I1608">
        <v>2025.5202200000001</v>
      </c>
      <c r="J1608">
        <v>26.39977</v>
      </c>
      <c r="K1608">
        <v>2024.9842699999999</v>
      </c>
      <c r="L1608">
        <v>57.139139999999998</v>
      </c>
      <c r="M1608">
        <v>2029.1135200000001</v>
      </c>
      <c r="N1608">
        <v>157.98516000000001</v>
      </c>
      <c r="O1608">
        <v>2027.1612399999999</v>
      </c>
      <c r="P1608">
        <v>29.376159999999999</v>
      </c>
      <c r="Q1608">
        <v>2025.74146</v>
      </c>
      <c r="R1608">
        <v>61.108879999999999</v>
      </c>
    </row>
    <row r="1609" spans="1:18" x14ac:dyDescent="0.35">
      <c r="A1609" s="20">
        <v>2030.9340299999999</v>
      </c>
      <c r="B1609">
        <v>161.94155000000001</v>
      </c>
      <c r="C1609">
        <v>2033.9404300000001</v>
      </c>
      <c r="D1609">
        <v>35.44388</v>
      </c>
      <c r="E1609">
        <v>2032.9376500000001</v>
      </c>
      <c r="F1609">
        <v>67.294229999999999</v>
      </c>
      <c r="G1609">
        <v>2027.5791200000001</v>
      </c>
      <c r="H1609">
        <v>155.00991999999999</v>
      </c>
      <c r="I1609">
        <v>2025.5350900000001</v>
      </c>
      <c r="J1609">
        <v>26.29327</v>
      </c>
      <c r="K1609">
        <v>2024.98261</v>
      </c>
      <c r="L1609">
        <v>56.992310000000003</v>
      </c>
      <c r="M1609">
        <v>2029.1501900000001</v>
      </c>
      <c r="N1609">
        <v>157.90421000000001</v>
      </c>
      <c r="O1609">
        <v>2027.1848600000001</v>
      </c>
      <c r="P1609">
        <v>29.284980000000001</v>
      </c>
      <c r="Q1609">
        <v>2025.7564</v>
      </c>
      <c r="R1609">
        <v>60.986609999999999</v>
      </c>
    </row>
    <row r="1610" spans="1:18" x14ac:dyDescent="0.35">
      <c r="A1610" s="20">
        <v>2030.9723300000001</v>
      </c>
      <c r="B1610">
        <v>161.86240000000001</v>
      </c>
      <c r="C1610">
        <v>2033.97975</v>
      </c>
      <c r="D1610">
        <v>35.363610000000001</v>
      </c>
      <c r="E1610">
        <v>2032.97405</v>
      </c>
      <c r="F1610">
        <v>67.184160000000006</v>
      </c>
      <c r="G1610">
        <v>2027.61159</v>
      </c>
      <c r="H1610">
        <v>154.92271</v>
      </c>
      <c r="I1610">
        <v>2025.55009</v>
      </c>
      <c r="J1610">
        <v>26.18683</v>
      </c>
      <c r="K1610">
        <v>2024.9809399999999</v>
      </c>
      <c r="L1610">
        <v>56.84543</v>
      </c>
      <c r="M1610">
        <v>2029.18704</v>
      </c>
      <c r="N1610">
        <v>157.82333</v>
      </c>
      <c r="O1610">
        <v>2027.2086899999999</v>
      </c>
      <c r="P1610">
        <v>29.193899999999999</v>
      </c>
      <c r="Q1610">
        <v>2025.7715599999999</v>
      </c>
      <c r="R1610">
        <v>60.864440000000002</v>
      </c>
    </row>
    <row r="1611" spans="1:18" x14ac:dyDescent="0.35">
      <c r="A1611" s="20">
        <v>2031.0107399999999</v>
      </c>
      <c r="B1611">
        <v>161.78325000000001</v>
      </c>
      <c r="C1611">
        <v>2034.0191400000001</v>
      </c>
      <c r="D1611">
        <v>35.283380000000001</v>
      </c>
      <c r="E1611">
        <v>2033.01052</v>
      </c>
      <c r="F1611">
        <v>67.074100000000001</v>
      </c>
      <c r="G1611">
        <v>2027.64428</v>
      </c>
      <c r="H1611">
        <v>154.83564000000001</v>
      </c>
      <c r="I1611">
        <v>2025.56522</v>
      </c>
      <c r="J1611">
        <v>26.080469999999998</v>
      </c>
      <c r="K1611">
        <v>2024.97928</v>
      </c>
      <c r="L1611">
        <v>56.698509999999999</v>
      </c>
      <c r="M1611">
        <v>2029.22407</v>
      </c>
      <c r="N1611">
        <v>157.74252999999999</v>
      </c>
      <c r="O1611">
        <v>2027.2327399999999</v>
      </c>
      <c r="P1611">
        <v>29.102920000000001</v>
      </c>
      <c r="Q1611">
        <v>2025.7869499999999</v>
      </c>
      <c r="R1611">
        <v>60.742370000000001</v>
      </c>
    </row>
    <row r="1612" spans="1:18" x14ac:dyDescent="0.35">
      <c r="A1612" s="20">
        <v>2031.04925</v>
      </c>
      <c r="B1612">
        <v>161.70410000000001</v>
      </c>
      <c r="C1612">
        <v>2034.0585900000001</v>
      </c>
      <c r="D1612">
        <v>35.20317</v>
      </c>
      <c r="E1612">
        <v>2033.0470399999999</v>
      </c>
      <c r="F1612">
        <v>66.964060000000003</v>
      </c>
      <c r="G1612">
        <v>2027.6771900000001</v>
      </c>
      <c r="H1612">
        <v>154.74870000000001</v>
      </c>
      <c r="I1612">
        <v>2025.5805</v>
      </c>
      <c r="J1612">
        <v>25.97419</v>
      </c>
      <c r="K1612">
        <v>2024.9776199999999</v>
      </c>
      <c r="L1612">
        <v>56.551549999999999</v>
      </c>
      <c r="M1612">
        <v>2029.2612799999999</v>
      </c>
      <c r="N1612">
        <v>157.66181</v>
      </c>
      <c r="O1612">
        <v>2027.25701</v>
      </c>
      <c r="P1612">
        <v>29.012029999999999</v>
      </c>
      <c r="Q1612">
        <v>2025.8025600000001</v>
      </c>
      <c r="R1612">
        <v>60.62041</v>
      </c>
    </row>
    <row r="1613" spans="1:18" x14ac:dyDescent="0.35">
      <c r="A1613" s="20">
        <v>2031.0878700000001</v>
      </c>
      <c r="B1613">
        <v>161.62495000000001</v>
      </c>
      <c r="C1613">
        <v>2034.09809</v>
      </c>
      <c r="D1613">
        <v>35.122999999999998</v>
      </c>
      <c r="E1613">
        <v>2033.0836300000001</v>
      </c>
      <c r="F1613">
        <v>66.854039999999998</v>
      </c>
      <c r="G1613">
        <v>2027.7103199999999</v>
      </c>
      <c r="H1613">
        <v>154.66189</v>
      </c>
      <c r="I1613">
        <v>2025.59593</v>
      </c>
      <c r="J1613">
        <v>25.86797</v>
      </c>
      <c r="K1613">
        <v>2024.9759799999999</v>
      </c>
      <c r="L1613">
        <v>56.40455</v>
      </c>
      <c r="M1613">
        <v>2029.2986699999999</v>
      </c>
      <c r="N1613">
        <v>157.58116999999999</v>
      </c>
      <c r="O1613">
        <v>2027.2815000000001</v>
      </c>
      <c r="P1613">
        <v>28.921230000000001</v>
      </c>
      <c r="Q1613">
        <v>2025.8184000000001</v>
      </c>
      <c r="R1613">
        <v>60.498550000000002</v>
      </c>
    </row>
    <row r="1614" spans="1:18" x14ac:dyDescent="0.35">
      <c r="A1614" s="20">
        <v>2031.1265900000001</v>
      </c>
      <c r="B1614">
        <v>161.54580000000001</v>
      </c>
      <c r="C1614">
        <v>2034.1376600000001</v>
      </c>
      <c r="D1614">
        <v>35.042850000000001</v>
      </c>
      <c r="E1614">
        <v>2033.1202699999999</v>
      </c>
      <c r="F1614">
        <v>66.744039999999998</v>
      </c>
      <c r="G1614">
        <v>2027.7436700000001</v>
      </c>
      <c r="H1614">
        <v>154.57523</v>
      </c>
      <c r="I1614">
        <v>2025.6115</v>
      </c>
      <c r="J1614">
        <v>25.761839999999999</v>
      </c>
      <c r="K1614">
        <v>2024.97435</v>
      </c>
      <c r="L1614">
        <v>56.257530000000003</v>
      </c>
      <c r="M1614">
        <v>2029.3362400000001</v>
      </c>
      <c r="N1614">
        <v>157.50059999999999</v>
      </c>
      <c r="O1614">
        <v>2027.30621</v>
      </c>
      <c r="P1614">
        <v>28.83053</v>
      </c>
      <c r="Q1614">
        <v>2025.83447</v>
      </c>
      <c r="R1614">
        <v>60.376800000000003</v>
      </c>
    </row>
    <row r="1615" spans="1:18" x14ac:dyDescent="0.35">
      <c r="A1615" s="20">
        <v>2031.16542</v>
      </c>
      <c r="B1615">
        <v>161.46664999999999</v>
      </c>
      <c r="C1615">
        <v>2034.1772900000001</v>
      </c>
      <c r="D1615">
        <v>34.962739999999997</v>
      </c>
      <c r="E1615">
        <v>2033.15698</v>
      </c>
      <c r="F1615">
        <v>66.634060000000005</v>
      </c>
      <c r="G1615">
        <v>2027.7772500000001</v>
      </c>
      <c r="H1615">
        <v>154.48869999999999</v>
      </c>
      <c r="I1615">
        <v>2025.6272200000001</v>
      </c>
      <c r="J1615">
        <v>25.65579</v>
      </c>
      <c r="K1615">
        <v>2024.9727399999999</v>
      </c>
      <c r="L1615">
        <v>56.110469999999999</v>
      </c>
      <c r="M1615">
        <v>2029.37399</v>
      </c>
      <c r="N1615">
        <v>157.42012</v>
      </c>
      <c r="O1615">
        <v>2027.33115</v>
      </c>
      <c r="P1615">
        <v>28.739920000000001</v>
      </c>
      <c r="Q1615">
        <v>2025.85077</v>
      </c>
      <c r="R1615">
        <v>60.25515</v>
      </c>
    </row>
    <row r="1616" spans="1:18" x14ac:dyDescent="0.35">
      <c r="A1616" s="20">
        <v>2031.20436</v>
      </c>
      <c r="B1616">
        <v>161.38749999999999</v>
      </c>
      <c r="C1616">
        <v>2034.2169699999999</v>
      </c>
      <c r="D1616">
        <v>34.882660000000001</v>
      </c>
      <c r="E1616">
        <v>2033.1937499999999</v>
      </c>
      <c r="F1616">
        <v>66.524090000000001</v>
      </c>
      <c r="G1616">
        <v>2027.81105</v>
      </c>
      <c r="H1616">
        <v>154.40232</v>
      </c>
      <c r="I1616">
        <v>2025.6431</v>
      </c>
      <c r="J1616">
        <v>25.54983</v>
      </c>
      <c r="K1616">
        <v>2024.9711600000001</v>
      </c>
      <c r="L1616">
        <v>55.963389999999997</v>
      </c>
      <c r="M1616">
        <v>2029.41192</v>
      </c>
      <c r="N1616">
        <v>157.33971</v>
      </c>
      <c r="O1616">
        <v>2027.3562999999999</v>
      </c>
      <c r="P1616">
        <v>28.64941</v>
      </c>
      <c r="Q1616">
        <v>2025.8672999999999</v>
      </c>
      <c r="R1616">
        <v>60.133609999999997</v>
      </c>
    </row>
    <row r="1617" spans="1:18" x14ac:dyDescent="0.35">
      <c r="A1617" s="20">
        <v>2031.2434000000001</v>
      </c>
      <c r="B1617">
        <v>161.30835999999999</v>
      </c>
      <c r="C1617">
        <v>2034.2567200000001</v>
      </c>
      <c r="D1617">
        <v>34.802610000000001</v>
      </c>
      <c r="E1617">
        <v>2033.2305799999999</v>
      </c>
      <c r="F1617">
        <v>66.414150000000006</v>
      </c>
      <c r="G1617">
        <v>2027.8450800000001</v>
      </c>
      <c r="H1617">
        <v>154.31607</v>
      </c>
      <c r="I1617">
        <v>2025.65913</v>
      </c>
      <c r="J1617">
        <v>25.443950000000001</v>
      </c>
      <c r="K1617">
        <v>2024.9696100000001</v>
      </c>
      <c r="L1617">
        <v>55.816299999999998</v>
      </c>
      <c r="M1617">
        <v>2029.4500399999999</v>
      </c>
      <c r="N1617">
        <v>157.25939</v>
      </c>
      <c r="O1617">
        <v>2027.3816899999999</v>
      </c>
      <c r="P1617">
        <v>28.559000000000001</v>
      </c>
      <c r="Q1617">
        <v>2025.8840600000001</v>
      </c>
      <c r="R1617">
        <v>60.012180000000001</v>
      </c>
    </row>
    <row r="1618" spans="1:18" x14ac:dyDescent="0.35">
      <c r="A1618" s="20">
        <v>2031.2825499999999</v>
      </c>
      <c r="B1618">
        <v>161.22922</v>
      </c>
      <c r="C1618">
        <v>2034.2965300000001</v>
      </c>
      <c r="D1618">
        <v>34.7226</v>
      </c>
      <c r="E1618">
        <v>2033.26747</v>
      </c>
      <c r="F1618">
        <v>66.304230000000004</v>
      </c>
      <c r="G1618">
        <v>2027.87934</v>
      </c>
      <c r="H1618">
        <v>154.22997000000001</v>
      </c>
      <c r="I1618">
        <v>2025.6753100000001</v>
      </c>
      <c r="J1618">
        <v>25.338170000000002</v>
      </c>
      <c r="K1618">
        <v>2024.9680800000001</v>
      </c>
      <c r="L1618">
        <v>55.669179999999997</v>
      </c>
      <c r="M1618">
        <v>2029.4883400000001</v>
      </c>
      <c r="N1618">
        <v>157.17914999999999</v>
      </c>
      <c r="O1618">
        <v>2027.4073000000001</v>
      </c>
      <c r="P1618">
        <v>28.468679999999999</v>
      </c>
      <c r="Q1618">
        <v>2025.9010599999999</v>
      </c>
      <c r="R1618">
        <v>59.890860000000004</v>
      </c>
    </row>
    <row r="1619" spans="1:18" x14ac:dyDescent="0.35">
      <c r="A1619" s="20">
        <v>2031.3217999999999</v>
      </c>
      <c r="B1619">
        <v>161.15009000000001</v>
      </c>
      <c r="C1619">
        <v>2034.3363999999999</v>
      </c>
      <c r="D1619">
        <v>34.642620000000001</v>
      </c>
      <c r="E1619">
        <v>2033.3044299999999</v>
      </c>
      <c r="F1619">
        <v>66.194329999999994</v>
      </c>
      <c r="G1619">
        <v>2027.91382</v>
      </c>
      <c r="H1619">
        <v>154.14401000000001</v>
      </c>
      <c r="I1619">
        <v>2025.69166</v>
      </c>
      <c r="J1619">
        <v>25.232469999999999</v>
      </c>
      <c r="K1619">
        <v>2024.9666</v>
      </c>
      <c r="L1619">
        <v>55.522060000000003</v>
      </c>
      <c r="M1619">
        <v>2029.52682</v>
      </c>
      <c r="N1619">
        <v>157.09898000000001</v>
      </c>
      <c r="O1619">
        <v>2027.4331400000001</v>
      </c>
      <c r="P1619">
        <v>28.37847</v>
      </c>
      <c r="Q1619">
        <v>2025.9183</v>
      </c>
      <c r="R1619">
        <v>59.769640000000003</v>
      </c>
    </row>
    <row r="1620" spans="1:18" x14ac:dyDescent="0.35">
      <c r="A1620" s="20">
        <v>2031.3611699999999</v>
      </c>
      <c r="B1620">
        <v>161.07096999999999</v>
      </c>
      <c r="C1620">
        <v>2034.3763200000001</v>
      </c>
      <c r="D1620">
        <v>34.562669999999997</v>
      </c>
      <c r="E1620">
        <v>2033.3414499999999</v>
      </c>
      <c r="F1620">
        <v>66.084450000000004</v>
      </c>
      <c r="G1620">
        <v>2027.9485400000001</v>
      </c>
      <c r="H1620">
        <v>154.0582</v>
      </c>
      <c r="I1620">
        <v>2025.7081800000001</v>
      </c>
      <c r="J1620">
        <v>25.12687</v>
      </c>
      <c r="K1620">
        <v>2024.96516</v>
      </c>
      <c r="L1620">
        <v>55.374929999999999</v>
      </c>
      <c r="M1620">
        <v>2029.5654999999999</v>
      </c>
      <c r="N1620">
        <v>157.0189</v>
      </c>
      <c r="O1620">
        <v>2027.4592</v>
      </c>
      <c r="P1620">
        <v>28.288350000000001</v>
      </c>
      <c r="Q1620">
        <v>2025.93577</v>
      </c>
      <c r="R1620">
        <v>59.648539999999997</v>
      </c>
    </row>
    <row r="1621" spans="1:18" x14ac:dyDescent="0.35">
      <c r="A1621" s="20">
        <v>2031.4006400000001</v>
      </c>
      <c r="B1621">
        <v>160.99186</v>
      </c>
      <c r="C1621">
        <v>2034.4163100000001</v>
      </c>
      <c r="D1621">
        <v>34.482750000000003</v>
      </c>
      <c r="E1621">
        <v>2033.37853</v>
      </c>
      <c r="F1621">
        <v>65.974590000000006</v>
      </c>
      <c r="G1621">
        <v>2027.9834900000001</v>
      </c>
      <c r="H1621">
        <v>153.97254000000001</v>
      </c>
      <c r="I1621">
        <v>2025.72486</v>
      </c>
      <c r="J1621">
        <v>25.021370000000001</v>
      </c>
      <c r="K1621">
        <v>2024.9637600000001</v>
      </c>
      <c r="L1621">
        <v>55.227789999999999</v>
      </c>
      <c r="M1621">
        <v>2029.6043500000001</v>
      </c>
      <c r="N1621">
        <v>156.93889999999999</v>
      </c>
      <c r="O1621">
        <v>2027.4855</v>
      </c>
      <c r="P1621">
        <v>28.198329999999999</v>
      </c>
      <c r="Q1621">
        <v>2025.9534900000001</v>
      </c>
      <c r="R1621">
        <v>59.527549999999998</v>
      </c>
    </row>
    <row r="1622" spans="1:18" x14ac:dyDescent="0.35">
      <c r="A1622" s="20">
        <v>2031.44021</v>
      </c>
      <c r="B1622">
        <v>160.91274999999999</v>
      </c>
      <c r="C1622">
        <v>2034.4563700000001</v>
      </c>
      <c r="D1622">
        <v>34.40287</v>
      </c>
      <c r="E1622">
        <v>2033.4156800000001</v>
      </c>
      <c r="F1622">
        <v>65.864750000000001</v>
      </c>
      <c r="G1622">
        <v>2028.0186799999999</v>
      </c>
      <c r="H1622">
        <v>153.88702000000001</v>
      </c>
      <c r="I1622">
        <v>2025.74171</v>
      </c>
      <c r="J1622">
        <v>24.915959999999998</v>
      </c>
      <c r="K1622">
        <v>2024.9624200000001</v>
      </c>
      <c r="L1622">
        <v>55.080649999999999</v>
      </c>
      <c r="M1622">
        <v>2029.6433999999999</v>
      </c>
      <c r="N1622">
        <v>156.85899000000001</v>
      </c>
      <c r="O1622">
        <v>2027.5120300000001</v>
      </c>
      <c r="P1622">
        <v>28.108409999999999</v>
      </c>
      <c r="Q1622">
        <v>2025.97144</v>
      </c>
      <c r="R1622">
        <v>59.406669999999998</v>
      </c>
    </row>
    <row r="1623" spans="1:18" x14ac:dyDescent="0.35">
      <c r="A1623" s="20">
        <v>2031.4798900000001</v>
      </c>
      <c r="B1623">
        <v>160.83366000000001</v>
      </c>
      <c r="C1623">
        <v>2034.49648</v>
      </c>
      <c r="D1623">
        <v>34.32302</v>
      </c>
      <c r="E1623">
        <v>2033.4528800000001</v>
      </c>
      <c r="F1623">
        <v>65.754940000000005</v>
      </c>
      <c r="G1623">
        <v>2028.0541000000001</v>
      </c>
      <c r="H1623">
        <v>153.80165</v>
      </c>
      <c r="I1623">
        <v>2025.75873</v>
      </c>
      <c r="J1623">
        <v>24.810659999999999</v>
      </c>
      <c r="K1623">
        <v>2024.9611299999999</v>
      </c>
      <c r="L1623">
        <v>54.933520000000001</v>
      </c>
      <c r="M1623">
        <v>2029.68263</v>
      </c>
      <c r="N1623">
        <v>156.77914999999999</v>
      </c>
      <c r="O1623">
        <v>2027.5387900000001</v>
      </c>
      <c r="P1623">
        <v>28.01859</v>
      </c>
      <c r="Q1623">
        <v>2025.98965</v>
      </c>
      <c r="R1623">
        <v>59.285899999999998</v>
      </c>
    </row>
    <row r="1624" spans="1:18" x14ac:dyDescent="0.35">
      <c r="A1624" s="20">
        <v>2031.5196800000001</v>
      </c>
      <c r="B1624">
        <v>160.75458</v>
      </c>
      <c r="C1624">
        <v>2034.53665</v>
      </c>
      <c r="D1624">
        <v>34.243209999999998</v>
      </c>
      <c r="E1624">
        <v>2033.4901600000001</v>
      </c>
      <c r="F1624">
        <v>65.645139999999998</v>
      </c>
      <c r="G1624">
        <v>2028.0897600000001</v>
      </c>
      <c r="H1624">
        <v>153.71643</v>
      </c>
      <c r="I1624">
        <v>2025.77592</v>
      </c>
      <c r="J1624">
        <v>24.705469999999998</v>
      </c>
      <c r="K1624">
        <v>2024.9599000000001</v>
      </c>
      <c r="L1624">
        <v>54.786389999999997</v>
      </c>
      <c r="M1624">
        <v>2029.7220500000001</v>
      </c>
      <c r="N1624">
        <v>156.6994</v>
      </c>
      <c r="O1624">
        <v>2027.5657900000001</v>
      </c>
      <c r="P1624">
        <v>27.92887</v>
      </c>
      <c r="Q1624">
        <v>2026.00809</v>
      </c>
      <c r="R1624">
        <v>59.16525</v>
      </c>
    </row>
    <row r="1625" spans="1:18" x14ac:dyDescent="0.35">
      <c r="A1625" s="20">
        <v>2031.5595800000001</v>
      </c>
      <c r="B1625">
        <v>160.67551</v>
      </c>
      <c r="C1625">
        <v>2034.57689</v>
      </c>
      <c r="D1625">
        <v>34.163429999999998</v>
      </c>
      <c r="E1625">
        <v>2033.5274899999999</v>
      </c>
      <c r="F1625">
        <v>65.53537</v>
      </c>
      <c r="G1625">
        <v>2028.1256599999999</v>
      </c>
      <c r="H1625">
        <v>153.63137</v>
      </c>
      <c r="I1625">
        <v>2025.7933</v>
      </c>
      <c r="J1625">
        <v>24.600380000000001</v>
      </c>
      <c r="K1625">
        <v>2024.9587300000001</v>
      </c>
      <c r="L1625">
        <v>54.639270000000003</v>
      </c>
      <c r="M1625">
        <v>2029.7616599999999</v>
      </c>
      <c r="N1625">
        <v>156.61974000000001</v>
      </c>
      <c r="O1625">
        <v>2027.59302</v>
      </c>
      <c r="P1625">
        <v>27.83925</v>
      </c>
      <c r="Q1625">
        <v>2026.0267899999999</v>
      </c>
      <c r="R1625">
        <v>59.044710000000002</v>
      </c>
    </row>
    <row r="1626" spans="1:18" x14ac:dyDescent="0.35">
      <c r="A1626" s="20">
        <v>2031.5995800000001</v>
      </c>
      <c r="B1626">
        <v>160.59645</v>
      </c>
      <c r="C1626">
        <v>2034.6171899999999</v>
      </c>
      <c r="D1626">
        <v>34.083680000000001</v>
      </c>
      <c r="E1626">
        <v>2033.5649000000001</v>
      </c>
      <c r="F1626">
        <v>65.425629999999998</v>
      </c>
      <c r="G1626">
        <v>2028.1617900000001</v>
      </c>
      <c r="H1626">
        <v>153.54646</v>
      </c>
      <c r="I1626">
        <v>2025.8108500000001</v>
      </c>
      <c r="J1626">
        <v>24.49541</v>
      </c>
      <c r="K1626">
        <v>2024.9576300000001</v>
      </c>
      <c r="L1626">
        <v>54.492170000000002</v>
      </c>
      <c r="M1626">
        <v>2029.8014599999999</v>
      </c>
      <c r="N1626">
        <v>156.54015999999999</v>
      </c>
      <c r="O1626">
        <v>2027.62049</v>
      </c>
      <c r="P1626">
        <v>27.749739999999999</v>
      </c>
      <c r="Q1626">
        <v>2026.04573</v>
      </c>
      <c r="R1626">
        <v>58.924289999999999</v>
      </c>
    </row>
    <row r="1627" spans="1:18" x14ac:dyDescent="0.35">
      <c r="A1627" s="20">
        <v>2031.63969</v>
      </c>
      <c r="B1627">
        <v>160.51741000000001</v>
      </c>
      <c r="C1627">
        <v>2034.6575499999999</v>
      </c>
      <c r="D1627">
        <v>34.003970000000002</v>
      </c>
      <c r="E1627">
        <v>2033.6023600000001</v>
      </c>
      <c r="F1627">
        <v>65.315899999999999</v>
      </c>
      <c r="G1627">
        <v>2028.1981699999999</v>
      </c>
      <c r="H1627">
        <v>153.46170000000001</v>
      </c>
      <c r="I1627">
        <v>2025.8285900000001</v>
      </c>
      <c r="J1627">
        <v>24.390550000000001</v>
      </c>
      <c r="K1627">
        <v>2024.95661</v>
      </c>
      <c r="L1627">
        <v>54.345080000000003</v>
      </c>
      <c r="M1627">
        <v>2029.8414499999999</v>
      </c>
      <c r="N1627">
        <v>156.46065999999999</v>
      </c>
      <c r="O1627">
        <v>2027.6482000000001</v>
      </c>
      <c r="P1627">
        <v>27.660329999999998</v>
      </c>
      <c r="Q1627">
        <v>2026.06493</v>
      </c>
      <c r="R1627">
        <v>58.803980000000003</v>
      </c>
    </row>
    <row r="1628" spans="1:18" x14ac:dyDescent="0.35">
      <c r="A1628" s="20">
        <v>2031.6799000000001</v>
      </c>
      <c r="B1628">
        <v>160.43839</v>
      </c>
      <c r="C1628">
        <v>2034.6979699999999</v>
      </c>
      <c r="D1628">
        <v>33.924289999999999</v>
      </c>
      <c r="E1628">
        <v>2033.6398999999999</v>
      </c>
      <c r="F1628">
        <v>65.206199999999995</v>
      </c>
      <c r="G1628">
        <v>2028.23479</v>
      </c>
      <c r="H1628">
        <v>153.37710000000001</v>
      </c>
      <c r="I1628">
        <v>2025.8465100000001</v>
      </c>
      <c r="J1628">
        <v>24.285799999999998</v>
      </c>
      <c r="K1628">
        <v>2024.9556600000001</v>
      </c>
      <c r="L1628">
        <v>54.19802</v>
      </c>
      <c r="M1628">
        <v>2029.8816400000001</v>
      </c>
      <c r="N1628">
        <v>156.38124999999999</v>
      </c>
      <c r="O1628">
        <v>2027.67614</v>
      </c>
      <c r="P1628">
        <v>27.571020000000001</v>
      </c>
      <c r="Q1628">
        <v>2026.08437</v>
      </c>
      <c r="R1628">
        <v>58.683799999999998</v>
      </c>
    </row>
    <row r="1629" spans="1:18" x14ac:dyDescent="0.35">
      <c r="A1629" s="20">
        <v>2031.7202299999999</v>
      </c>
      <c r="B1629">
        <v>160.35938999999999</v>
      </c>
      <c r="C1629">
        <v>2034.7384500000001</v>
      </c>
      <c r="D1629">
        <v>33.844650000000001</v>
      </c>
      <c r="E1629">
        <v>2033.67749</v>
      </c>
      <c r="F1629">
        <v>65.096530000000001</v>
      </c>
      <c r="G1629">
        <v>2028.2716600000001</v>
      </c>
      <c r="H1629">
        <v>153.29266000000001</v>
      </c>
      <c r="I1629">
        <v>2025.8646200000001</v>
      </c>
      <c r="J1629">
        <v>24.181170000000002</v>
      </c>
      <c r="K1629">
        <v>2024.95479</v>
      </c>
      <c r="L1629">
        <v>54.050980000000003</v>
      </c>
      <c r="M1629">
        <v>2029.92201</v>
      </c>
      <c r="N1629">
        <v>156.30192</v>
      </c>
      <c r="O1629">
        <v>2027.70433</v>
      </c>
      <c r="P1629">
        <v>27.481809999999999</v>
      </c>
      <c r="Q1629">
        <v>2026.1040700000001</v>
      </c>
      <c r="R1629">
        <v>58.56373</v>
      </c>
    </row>
    <row r="1630" spans="1:18" x14ac:dyDescent="0.35">
      <c r="A1630" s="20">
        <v>2031.7606599999999</v>
      </c>
      <c r="B1630">
        <v>160.28039999999999</v>
      </c>
      <c r="C1630">
        <v>2034.779</v>
      </c>
      <c r="D1630">
        <v>33.765050000000002</v>
      </c>
      <c r="E1630">
        <v>2033.71516</v>
      </c>
      <c r="F1630">
        <v>64.986879999999999</v>
      </c>
      <c r="G1630">
        <v>2028.3087700000001</v>
      </c>
      <c r="H1630">
        <v>153.20837</v>
      </c>
      <c r="I1630">
        <v>2025.88293</v>
      </c>
      <c r="J1630">
        <v>24.07666</v>
      </c>
      <c r="K1630">
        <v>2024.9540099999999</v>
      </c>
      <c r="L1630">
        <v>53.903979999999997</v>
      </c>
      <c r="M1630">
        <v>2029.9625799999999</v>
      </c>
      <c r="N1630">
        <v>156.22268</v>
      </c>
      <c r="O1630">
        <v>2027.7327600000001</v>
      </c>
      <c r="P1630">
        <v>27.392710000000001</v>
      </c>
      <c r="Q1630">
        <v>2026.1240299999999</v>
      </c>
      <c r="R1630">
        <v>58.443770000000001</v>
      </c>
    </row>
    <row r="1631" spans="1:18" x14ac:dyDescent="0.35">
      <c r="A1631" s="20">
        <v>2031.8011899999999</v>
      </c>
      <c r="B1631">
        <v>160.20142999999999</v>
      </c>
      <c r="C1631">
        <v>2034.81961</v>
      </c>
      <c r="D1631">
        <v>33.685479999999998</v>
      </c>
      <c r="E1631">
        <v>2033.75289</v>
      </c>
      <c r="F1631">
        <v>64.877250000000004</v>
      </c>
      <c r="G1631">
        <v>2028.3461299999999</v>
      </c>
      <c r="H1631">
        <v>153.12423999999999</v>
      </c>
      <c r="I1631">
        <v>2025.9014199999999</v>
      </c>
      <c r="J1631">
        <v>23.972280000000001</v>
      </c>
      <c r="K1631">
        <v>2024.9533200000001</v>
      </c>
      <c r="L1631">
        <v>53.757010000000001</v>
      </c>
      <c r="M1631">
        <v>2030.00334</v>
      </c>
      <c r="N1631">
        <v>156.14353</v>
      </c>
      <c r="O1631">
        <v>2027.76143</v>
      </c>
      <c r="P1631">
        <v>27.303719999999998</v>
      </c>
      <c r="Q1631">
        <v>2026.1442500000001</v>
      </c>
      <c r="R1631">
        <v>58.32394</v>
      </c>
    </row>
    <row r="1632" spans="1:18" x14ac:dyDescent="0.35">
      <c r="A1632" s="20">
        <v>2031.84184</v>
      </c>
      <c r="B1632">
        <v>160.12249</v>
      </c>
      <c r="C1632">
        <v>2034.8602800000001</v>
      </c>
      <c r="D1632">
        <v>33.60595</v>
      </c>
      <c r="E1632">
        <v>2033.79069</v>
      </c>
      <c r="F1632">
        <v>64.767650000000003</v>
      </c>
      <c r="G1632">
        <v>2028.38374</v>
      </c>
      <c r="H1632">
        <v>153.04028</v>
      </c>
      <c r="I1632">
        <v>2025.92012</v>
      </c>
      <c r="J1632">
        <v>23.868020000000001</v>
      </c>
      <c r="K1632">
        <v>2024.95272</v>
      </c>
      <c r="L1632">
        <v>53.61007</v>
      </c>
      <c r="M1632">
        <v>2030.0443</v>
      </c>
      <c r="N1632">
        <v>156.06446</v>
      </c>
      <c r="O1632">
        <v>2027.79034</v>
      </c>
      <c r="P1632">
        <v>27.214829999999999</v>
      </c>
      <c r="Q1632">
        <v>2026.16472</v>
      </c>
      <c r="R1632">
        <v>58.204230000000003</v>
      </c>
    </row>
    <row r="1633" spans="1:18" x14ac:dyDescent="0.35">
      <c r="A1633" s="20">
        <v>2031.8825899999999</v>
      </c>
      <c r="B1633">
        <v>160.04356000000001</v>
      </c>
      <c r="C1633">
        <v>2034.90101</v>
      </c>
      <c r="D1633">
        <v>33.526449999999997</v>
      </c>
      <c r="E1633">
        <v>2033.82855</v>
      </c>
      <c r="F1633">
        <v>64.658069999999995</v>
      </c>
      <c r="G1633">
        <v>2028.4215999999999</v>
      </c>
      <c r="H1633">
        <v>152.95648</v>
      </c>
      <c r="I1633">
        <v>2025.9390100000001</v>
      </c>
      <c r="J1633">
        <v>23.7639</v>
      </c>
      <c r="K1633">
        <v>2024.9522199999999</v>
      </c>
      <c r="L1633">
        <v>53.463180000000001</v>
      </c>
      <c r="M1633">
        <v>2030.08545</v>
      </c>
      <c r="N1633">
        <v>155.98548</v>
      </c>
      <c r="O1633">
        <v>2027.8195000000001</v>
      </c>
      <c r="P1633">
        <v>27.12604</v>
      </c>
      <c r="Q1633">
        <v>2026.1854599999999</v>
      </c>
      <c r="R1633">
        <v>58.08464</v>
      </c>
    </row>
    <row r="1634" spans="1:18" x14ac:dyDescent="0.35">
      <c r="A1634" s="20">
        <v>2031.92345</v>
      </c>
      <c r="B1634">
        <v>159.96466000000001</v>
      </c>
      <c r="C1634">
        <v>2034.94181</v>
      </c>
      <c r="D1634">
        <v>33.44699</v>
      </c>
      <c r="E1634">
        <v>2033.8664799999999</v>
      </c>
      <c r="F1634">
        <v>64.548519999999996</v>
      </c>
      <c r="G1634">
        <v>2028.4597100000001</v>
      </c>
      <c r="H1634">
        <v>152.87284</v>
      </c>
      <c r="I1634">
        <v>2025.95811</v>
      </c>
      <c r="J1634">
        <v>23.6599</v>
      </c>
      <c r="K1634">
        <v>2024.95182</v>
      </c>
      <c r="L1634">
        <v>53.316330000000001</v>
      </c>
      <c r="M1634">
        <v>2030.12679</v>
      </c>
      <c r="N1634">
        <v>155.90658999999999</v>
      </c>
      <c r="O1634">
        <v>2027.8489099999999</v>
      </c>
      <c r="P1634">
        <v>27.037369999999999</v>
      </c>
      <c r="Q1634">
        <v>2026.2064499999999</v>
      </c>
      <c r="R1634">
        <v>57.965179999999997</v>
      </c>
    </row>
    <row r="1635" spans="1:18" x14ac:dyDescent="0.35">
      <c r="A1635" s="20">
        <v>2031.96441</v>
      </c>
      <c r="B1635">
        <v>159.88578000000001</v>
      </c>
      <c r="C1635">
        <v>2034.9826700000001</v>
      </c>
      <c r="D1635">
        <v>33.367570000000001</v>
      </c>
      <c r="E1635">
        <v>2033.9044799999999</v>
      </c>
      <c r="F1635">
        <v>64.438990000000004</v>
      </c>
      <c r="G1635">
        <v>2028.4980700000001</v>
      </c>
      <c r="H1635">
        <v>152.78935999999999</v>
      </c>
      <c r="I1635">
        <v>2025.97741</v>
      </c>
      <c r="J1635">
        <v>23.556039999999999</v>
      </c>
      <c r="K1635">
        <v>2024.95153</v>
      </c>
      <c r="L1635">
        <v>53.169530000000002</v>
      </c>
      <c r="M1635">
        <v>2030.16833</v>
      </c>
      <c r="N1635">
        <v>155.82777999999999</v>
      </c>
      <c r="O1635">
        <v>2027.8785600000001</v>
      </c>
      <c r="P1635">
        <v>26.948789999999999</v>
      </c>
      <c r="Q1635">
        <v>2026.2277200000001</v>
      </c>
      <c r="R1635">
        <v>57.845829999999999</v>
      </c>
    </row>
    <row r="1636" spans="1:18" x14ac:dyDescent="0.35">
      <c r="A1636" s="20">
        <v>2032.00549</v>
      </c>
      <c r="B1636">
        <v>159.80692999999999</v>
      </c>
      <c r="C1636">
        <v>2035.02359</v>
      </c>
      <c r="D1636">
        <v>33.288179999999997</v>
      </c>
      <c r="E1636">
        <v>2033.94254</v>
      </c>
      <c r="F1636">
        <v>64.329490000000007</v>
      </c>
      <c r="G1636">
        <v>2028.5366899999999</v>
      </c>
      <c r="H1636">
        <v>152.70605</v>
      </c>
      <c r="I1636">
        <v>2025.99692</v>
      </c>
      <c r="J1636">
        <v>23.452310000000001</v>
      </c>
      <c r="K1636">
        <v>2024.95136</v>
      </c>
      <c r="L1636">
        <v>53.022779999999997</v>
      </c>
      <c r="M1636">
        <v>2030.2100600000001</v>
      </c>
      <c r="N1636">
        <v>155.74906999999999</v>
      </c>
      <c r="O1636">
        <v>2027.9084700000001</v>
      </c>
      <c r="P1636">
        <v>26.860330000000001</v>
      </c>
      <c r="Q1636">
        <v>2026.2492400000001</v>
      </c>
      <c r="R1636">
        <v>57.726610000000001</v>
      </c>
    </row>
    <row r="1637" spans="1:18" x14ac:dyDescent="0.35">
      <c r="A1637" s="20">
        <v>2032.0466699999999</v>
      </c>
      <c r="B1637">
        <v>159.72810999999999</v>
      </c>
      <c r="C1637">
        <v>2035.06458</v>
      </c>
      <c r="D1637">
        <v>33.208840000000002</v>
      </c>
      <c r="E1637">
        <v>2033.9806799999999</v>
      </c>
      <c r="F1637">
        <v>64.220020000000005</v>
      </c>
      <c r="G1637">
        <v>2028.57556</v>
      </c>
      <c r="H1637">
        <v>152.62290999999999</v>
      </c>
      <c r="I1637">
        <v>2026.0166400000001</v>
      </c>
      <c r="J1637">
        <v>23.34872</v>
      </c>
      <c r="K1637">
        <v>2024.9512999999999</v>
      </c>
      <c r="L1637">
        <v>52.876089999999998</v>
      </c>
      <c r="M1637">
        <v>2030.25198</v>
      </c>
      <c r="N1637">
        <v>155.67044000000001</v>
      </c>
      <c r="O1637">
        <v>2027.9386199999999</v>
      </c>
      <c r="P1637">
        <v>26.771979999999999</v>
      </c>
      <c r="Q1637">
        <v>2026.2710400000001</v>
      </c>
      <c r="R1637">
        <v>57.607520000000001</v>
      </c>
    </row>
    <row r="1638" spans="1:18" x14ac:dyDescent="0.35">
      <c r="A1638" s="20">
        <v>2032.0879600000001</v>
      </c>
      <c r="B1638">
        <v>159.64931000000001</v>
      </c>
      <c r="C1638">
        <v>2035.10563</v>
      </c>
      <c r="D1638">
        <v>33.129530000000003</v>
      </c>
      <c r="E1638">
        <v>2034.0188800000001</v>
      </c>
      <c r="F1638">
        <v>64.110569999999996</v>
      </c>
      <c r="G1638">
        <v>2028.6146900000001</v>
      </c>
      <c r="H1638">
        <v>152.53994</v>
      </c>
      <c r="I1638">
        <v>2026.03657</v>
      </c>
      <c r="J1638">
        <v>23.245280000000001</v>
      </c>
      <c r="K1638">
        <v>2024.95136</v>
      </c>
      <c r="L1638">
        <v>52.729460000000003</v>
      </c>
      <c r="M1638">
        <v>2030.2941000000001</v>
      </c>
      <c r="N1638">
        <v>155.59190000000001</v>
      </c>
      <c r="O1638">
        <v>2027.96903</v>
      </c>
      <c r="P1638">
        <v>26.683730000000001</v>
      </c>
      <c r="Q1638">
        <v>2026.2931100000001</v>
      </c>
      <c r="R1638">
        <v>57.488549999999996</v>
      </c>
    </row>
    <row r="1639" spans="1:18" x14ac:dyDescent="0.35">
      <c r="A1639" s="20">
        <v>2032.1293499999999</v>
      </c>
      <c r="B1639">
        <v>159.57053999999999</v>
      </c>
      <c r="C1639">
        <v>2035.1467500000001</v>
      </c>
      <c r="D1639">
        <v>33.050249999999998</v>
      </c>
      <c r="E1639">
        <v>2034.0571500000001</v>
      </c>
      <c r="F1639">
        <v>64.001149999999996</v>
      </c>
      <c r="G1639">
        <v>2028.65408</v>
      </c>
      <c r="H1639">
        <v>152.45714000000001</v>
      </c>
      <c r="I1639">
        <v>2026.05672</v>
      </c>
      <c r="J1639">
        <v>23.14198</v>
      </c>
      <c r="K1639">
        <v>2024.95154</v>
      </c>
      <c r="L1639">
        <v>52.582889999999999</v>
      </c>
      <c r="M1639">
        <v>2030.3363999999999</v>
      </c>
      <c r="N1639">
        <v>155.51345000000001</v>
      </c>
      <c r="O1639">
        <v>2027.9996900000001</v>
      </c>
      <c r="P1639">
        <v>26.595590000000001</v>
      </c>
      <c r="Q1639">
        <v>2026.3154400000001</v>
      </c>
      <c r="R1639">
        <v>57.369709999999998</v>
      </c>
    </row>
    <row r="1640" spans="1:18" x14ac:dyDescent="0.35">
      <c r="A1640" s="20">
        <v>2032.1708599999999</v>
      </c>
      <c r="B1640">
        <v>159.49180000000001</v>
      </c>
      <c r="C1640">
        <v>2035.1879200000001</v>
      </c>
      <c r="D1640">
        <v>32.971020000000003</v>
      </c>
      <c r="E1640">
        <v>2034.0954899999999</v>
      </c>
      <c r="F1640">
        <v>63.891759999999998</v>
      </c>
      <c r="G1640">
        <v>2028.69373</v>
      </c>
      <c r="H1640">
        <v>152.37450999999999</v>
      </c>
      <c r="I1640">
        <v>2026.07709</v>
      </c>
      <c r="J1640">
        <v>23.038820000000001</v>
      </c>
      <c r="K1640">
        <v>2024.9518599999999</v>
      </c>
      <c r="L1640">
        <v>52.436390000000003</v>
      </c>
      <c r="M1640">
        <v>2030.3788999999999</v>
      </c>
      <c r="N1640">
        <v>155.43508</v>
      </c>
      <c r="O1640">
        <v>2028.0306</v>
      </c>
      <c r="P1640">
        <v>26.507570000000001</v>
      </c>
      <c r="Q1640">
        <v>2026.3380500000001</v>
      </c>
      <c r="R1640">
        <v>57.250990000000002</v>
      </c>
    </row>
    <row r="1641" spans="1:18" x14ac:dyDescent="0.35">
      <c r="A1641" s="20">
        <v>2032.2124699999999</v>
      </c>
      <c r="B1641">
        <v>159.41309000000001</v>
      </c>
      <c r="C1641">
        <v>2035.2291700000001</v>
      </c>
      <c r="D1641">
        <v>32.891829999999999</v>
      </c>
      <c r="E1641">
        <v>2034.1339</v>
      </c>
      <c r="F1641">
        <v>63.782400000000003</v>
      </c>
      <c r="G1641">
        <v>2028.7336499999999</v>
      </c>
      <c r="H1641">
        <v>152.29204999999999</v>
      </c>
      <c r="I1641">
        <v>2026.0976800000001</v>
      </c>
      <c r="J1641">
        <v>22.93582</v>
      </c>
      <c r="K1641">
        <v>2024.9522999999999</v>
      </c>
      <c r="L1641">
        <v>52.289969999999997</v>
      </c>
      <c r="M1641">
        <v>2030.4215799999999</v>
      </c>
      <c r="N1641">
        <v>155.35681</v>
      </c>
      <c r="O1641">
        <v>2028.06177</v>
      </c>
      <c r="P1641">
        <v>26.419650000000001</v>
      </c>
      <c r="Q1641">
        <v>2026.36094</v>
      </c>
      <c r="R1641">
        <v>57.13241</v>
      </c>
    </row>
    <row r="1642" spans="1:18" x14ac:dyDescent="0.35">
      <c r="A1642" s="20">
        <v>2032.2541900000001</v>
      </c>
      <c r="B1642">
        <v>159.33441999999999</v>
      </c>
      <c r="C1642">
        <v>2035.2704699999999</v>
      </c>
      <c r="D1642">
        <v>32.812669999999997</v>
      </c>
      <c r="E1642">
        <v>2034.17237</v>
      </c>
      <c r="F1642">
        <v>63.67306</v>
      </c>
      <c r="G1642">
        <v>2028.7738199999999</v>
      </c>
      <c r="H1642">
        <v>152.20975999999999</v>
      </c>
      <c r="I1642">
        <v>2026.1184900000001</v>
      </c>
      <c r="J1642">
        <v>22.83297</v>
      </c>
      <c r="K1642">
        <v>2024.95289</v>
      </c>
      <c r="L1642">
        <v>52.143619999999999</v>
      </c>
      <c r="M1642">
        <v>2030.4644599999999</v>
      </c>
      <c r="N1642">
        <v>155.27862999999999</v>
      </c>
      <c r="O1642">
        <v>2028.09319</v>
      </c>
      <c r="P1642">
        <v>26.331849999999999</v>
      </c>
      <c r="Q1642">
        <v>2026.3841</v>
      </c>
      <c r="R1642">
        <v>57.013950000000001</v>
      </c>
    </row>
    <row r="1643" spans="1:18" x14ac:dyDescent="0.35">
      <c r="A1643" s="20">
        <v>2032.29601</v>
      </c>
      <c r="B1643">
        <v>159.25577000000001</v>
      </c>
      <c r="C1643">
        <v>2035.3118400000001</v>
      </c>
      <c r="D1643">
        <v>32.733559999999997</v>
      </c>
      <c r="E1643">
        <v>2034.21092</v>
      </c>
      <c r="F1643">
        <v>63.563749999999999</v>
      </c>
      <c r="G1643">
        <v>2028.8142700000001</v>
      </c>
      <c r="H1643">
        <v>152.12764999999999</v>
      </c>
      <c r="I1643">
        <v>2026.1395299999999</v>
      </c>
      <c r="J1643">
        <v>22.730270000000001</v>
      </c>
      <c r="K1643">
        <v>2024.95362</v>
      </c>
      <c r="L1643">
        <v>51.997340000000001</v>
      </c>
      <c r="M1643">
        <v>2030.5075300000001</v>
      </c>
      <c r="N1643">
        <v>155.20052999999999</v>
      </c>
      <c r="O1643">
        <v>2028.1248800000001</v>
      </c>
      <c r="P1643">
        <v>26.244150000000001</v>
      </c>
      <c r="Q1643">
        <v>2026.4075399999999</v>
      </c>
      <c r="R1643">
        <v>56.895620000000001</v>
      </c>
    </row>
    <row r="1644" spans="1:18" x14ac:dyDescent="0.35">
      <c r="A1644" s="20">
        <v>2032.3379500000001</v>
      </c>
      <c r="B1644">
        <v>159.17715999999999</v>
      </c>
      <c r="C1644">
        <v>2035.35328</v>
      </c>
      <c r="D1644">
        <v>32.65448</v>
      </c>
      <c r="E1644">
        <v>2034.24954</v>
      </c>
      <c r="F1644">
        <v>63.454470000000001</v>
      </c>
      <c r="G1644">
        <v>2028.8549700000001</v>
      </c>
      <c r="H1644">
        <v>152.04571999999999</v>
      </c>
      <c r="I1644">
        <v>2026.1608000000001</v>
      </c>
      <c r="J1644">
        <v>22.627739999999999</v>
      </c>
      <c r="K1644">
        <v>2024.9544900000001</v>
      </c>
      <c r="L1644">
        <v>51.85116</v>
      </c>
      <c r="M1644">
        <v>2030.55078</v>
      </c>
      <c r="N1644">
        <v>155.12253000000001</v>
      </c>
      <c r="O1644">
        <v>2028.1568199999999</v>
      </c>
      <c r="P1644">
        <v>26.156569999999999</v>
      </c>
      <c r="Q1644">
        <v>2026.4312600000001</v>
      </c>
      <c r="R1644">
        <v>56.777430000000003</v>
      </c>
    </row>
    <row r="1645" spans="1:18" x14ac:dyDescent="0.35">
      <c r="A1645" s="20">
        <v>2032.3799899999999</v>
      </c>
      <c r="B1645">
        <v>159.09859</v>
      </c>
      <c r="C1645">
        <v>2035.3947800000001</v>
      </c>
      <c r="D1645">
        <v>32.57544</v>
      </c>
      <c r="E1645">
        <v>2034.2882300000001</v>
      </c>
      <c r="F1645">
        <v>63.345219999999998</v>
      </c>
      <c r="G1645">
        <v>2028.8959500000001</v>
      </c>
      <c r="H1645">
        <v>151.96395999999999</v>
      </c>
      <c r="I1645">
        <v>2026.1823099999999</v>
      </c>
      <c r="J1645">
        <v>22.525359999999999</v>
      </c>
      <c r="K1645">
        <v>2024.95552</v>
      </c>
      <c r="L1645">
        <v>51.70505</v>
      </c>
      <c r="M1645">
        <v>2030.59422</v>
      </c>
      <c r="N1645">
        <v>155.04461000000001</v>
      </c>
      <c r="O1645">
        <v>2028.18902</v>
      </c>
      <c r="P1645">
        <v>26.069109999999998</v>
      </c>
      <c r="Q1645">
        <v>2026.45526</v>
      </c>
      <c r="R1645">
        <v>56.65936</v>
      </c>
    </row>
    <row r="1646" spans="1:18" x14ac:dyDescent="0.35">
      <c r="A1646" s="20">
        <v>2032.4221399999999</v>
      </c>
      <c r="B1646">
        <v>159.02005</v>
      </c>
      <c r="C1646">
        <v>2035.4363499999999</v>
      </c>
      <c r="D1646">
        <v>32.49644</v>
      </c>
      <c r="E1646">
        <v>2034.32699</v>
      </c>
      <c r="F1646">
        <v>63.235999999999997</v>
      </c>
      <c r="G1646">
        <v>2028.9371900000001</v>
      </c>
      <c r="H1646">
        <v>151.88238999999999</v>
      </c>
      <c r="I1646">
        <v>2026.2040500000001</v>
      </c>
      <c r="J1646">
        <v>22.42314</v>
      </c>
      <c r="K1646">
        <v>2024.9567</v>
      </c>
      <c r="L1646">
        <v>51.559040000000003</v>
      </c>
      <c r="M1646">
        <v>2030.63786</v>
      </c>
      <c r="N1646">
        <v>154.96679</v>
      </c>
      <c r="O1646">
        <v>2028.2214799999999</v>
      </c>
      <c r="P1646">
        <v>25.981750000000002</v>
      </c>
      <c r="Q1646">
        <v>2026.47955</v>
      </c>
      <c r="R1646">
        <v>56.541429999999998</v>
      </c>
    </row>
    <row r="1647" spans="1:18" x14ac:dyDescent="0.35">
      <c r="A1647" s="20">
        <v>2032.4644000000001</v>
      </c>
      <c r="B1647">
        <v>158.94155000000001</v>
      </c>
      <c r="C1647">
        <v>2035.4779799999999</v>
      </c>
      <c r="D1647">
        <v>32.417490000000001</v>
      </c>
      <c r="E1647">
        <v>2034.36582</v>
      </c>
      <c r="F1647">
        <v>63.126809999999999</v>
      </c>
      <c r="G1647">
        <v>2028.9787100000001</v>
      </c>
      <c r="H1647">
        <v>151.80099000000001</v>
      </c>
      <c r="I1647">
        <v>2026.2260200000001</v>
      </c>
      <c r="J1647">
        <v>22.321090000000002</v>
      </c>
      <c r="K1647">
        <v>2024.95804</v>
      </c>
      <c r="L1647">
        <v>51.413130000000002</v>
      </c>
      <c r="M1647">
        <v>2030.6816799999999</v>
      </c>
      <c r="N1647">
        <v>154.88905</v>
      </c>
      <c r="O1647">
        <v>2028.2542100000001</v>
      </c>
      <c r="P1647">
        <v>25.89451</v>
      </c>
      <c r="Q1647">
        <v>2026.5041200000001</v>
      </c>
      <c r="R1647">
        <v>56.423630000000003</v>
      </c>
    </row>
    <row r="1648" spans="1:18" x14ac:dyDescent="0.35">
      <c r="A1648" s="20">
        <v>2032.50677</v>
      </c>
      <c r="B1648">
        <v>158.86309</v>
      </c>
      <c r="C1648">
        <v>2035.5196699999999</v>
      </c>
      <c r="D1648">
        <v>32.338569999999997</v>
      </c>
      <c r="E1648">
        <v>2034.40472</v>
      </c>
      <c r="F1648">
        <v>63.017650000000003</v>
      </c>
      <c r="G1648">
        <v>2029.0204900000001</v>
      </c>
      <c r="H1648">
        <v>151.71977000000001</v>
      </c>
      <c r="I1648">
        <v>2026.2482399999999</v>
      </c>
      <c r="J1648">
        <v>22.21921</v>
      </c>
      <c r="K1648">
        <v>2024.9595400000001</v>
      </c>
      <c r="L1648">
        <v>51.267310000000002</v>
      </c>
      <c r="M1648">
        <v>2030.72568</v>
      </c>
      <c r="N1648">
        <v>154.81141</v>
      </c>
      <c r="O1648">
        <v>2028.2872</v>
      </c>
      <c r="P1648">
        <v>25.807379999999998</v>
      </c>
      <c r="Q1648">
        <v>2026.5289700000001</v>
      </c>
      <c r="R1648">
        <v>56.305970000000002</v>
      </c>
    </row>
    <row r="1649" spans="1:18" x14ac:dyDescent="0.35">
      <c r="A1649" s="20">
        <v>2032.54925</v>
      </c>
      <c r="B1649">
        <v>158.78467000000001</v>
      </c>
      <c r="C1649">
        <v>2035.56143</v>
      </c>
      <c r="D1649">
        <v>32.259700000000002</v>
      </c>
      <c r="E1649">
        <v>2034.4436900000001</v>
      </c>
      <c r="F1649">
        <v>62.908520000000003</v>
      </c>
      <c r="G1649">
        <v>2029.0625500000001</v>
      </c>
      <c r="H1649">
        <v>151.63874000000001</v>
      </c>
      <c r="I1649">
        <v>2026.2707</v>
      </c>
      <c r="J1649">
        <v>22.1175</v>
      </c>
      <c r="K1649">
        <v>2024.9612199999999</v>
      </c>
      <c r="L1649">
        <v>51.121589999999998</v>
      </c>
      <c r="M1649">
        <v>2030.7698800000001</v>
      </c>
      <c r="N1649">
        <v>154.73385999999999</v>
      </c>
      <c r="O1649">
        <v>2028.3204599999999</v>
      </c>
      <c r="P1649">
        <v>25.720369999999999</v>
      </c>
      <c r="Q1649">
        <v>2026.55412</v>
      </c>
      <c r="R1649">
        <v>56.18844</v>
      </c>
    </row>
    <row r="1650" spans="1:18" x14ac:dyDescent="0.35">
      <c r="A1650" s="20">
        <v>2032.5918300000001</v>
      </c>
      <c r="B1650">
        <v>158.70629</v>
      </c>
      <c r="C1650">
        <v>2035.6032600000001</v>
      </c>
      <c r="D1650">
        <v>32.180860000000003</v>
      </c>
      <c r="E1650">
        <v>2034.4827399999999</v>
      </c>
      <c r="F1650">
        <v>62.799419999999998</v>
      </c>
      <c r="G1650">
        <v>2029.1048900000001</v>
      </c>
      <c r="H1650">
        <v>151.55788999999999</v>
      </c>
      <c r="I1650">
        <v>2026.29341</v>
      </c>
      <c r="J1650">
        <v>22.01596</v>
      </c>
      <c r="K1650">
        <v>2024.96307</v>
      </c>
      <c r="L1650">
        <v>50.97598</v>
      </c>
      <c r="M1650">
        <v>2030.8142600000001</v>
      </c>
      <c r="N1650">
        <v>154.65639999999999</v>
      </c>
      <c r="O1650">
        <v>2028.3539800000001</v>
      </c>
      <c r="P1650">
        <v>25.633479999999999</v>
      </c>
      <c r="Q1650">
        <v>2026.5795499999999</v>
      </c>
      <c r="R1650">
        <v>56.07105</v>
      </c>
    </row>
    <row r="1651" spans="1:18" x14ac:dyDescent="0.35">
      <c r="A1651" s="20">
        <v>2032.6345200000001</v>
      </c>
      <c r="B1651">
        <v>158.62795</v>
      </c>
      <c r="C1651">
        <v>2035.6451500000001</v>
      </c>
      <c r="D1651">
        <v>32.102069999999998</v>
      </c>
      <c r="E1651">
        <v>2034.5218600000001</v>
      </c>
      <c r="F1651">
        <v>62.690350000000002</v>
      </c>
      <c r="G1651">
        <v>2029.1475</v>
      </c>
      <c r="H1651">
        <v>151.47722999999999</v>
      </c>
      <c r="I1651">
        <v>2026.31637</v>
      </c>
      <c r="J1651">
        <v>21.9146</v>
      </c>
      <c r="K1651">
        <v>2024.9650899999999</v>
      </c>
      <c r="L1651">
        <v>50.830480000000001</v>
      </c>
      <c r="M1651">
        <v>2030.8588199999999</v>
      </c>
      <c r="N1651">
        <v>154.57902999999999</v>
      </c>
      <c r="O1651">
        <v>2028.38777</v>
      </c>
      <c r="P1651">
        <v>25.546700000000001</v>
      </c>
      <c r="Q1651">
        <v>2026.60528</v>
      </c>
      <c r="R1651">
        <v>55.953789999999998</v>
      </c>
    </row>
    <row r="1652" spans="1:18" x14ac:dyDescent="0.35">
      <c r="A1652" s="20">
        <v>2032.67732</v>
      </c>
      <c r="B1652">
        <v>158.54965000000001</v>
      </c>
      <c r="C1652">
        <v>2035.6871100000001</v>
      </c>
      <c r="D1652">
        <v>32.023319999999998</v>
      </c>
      <c r="E1652">
        <v>2034.56105</v>
      </c>
      <c r="F1652">
        <v>62.581310000000002</v>
      </c>
      <c r="G1652">
        <v>2029.19039</v>
      </c>
      <c r="H1652">
        <v>151.39675</v>
      </c>
      <c r="I1652">
        <v>2026.3395800000001</v>
      </c>
      <c r="J1652">
        <v>21.813410000000001</v>
      </c>
      <c r="K1652">
        <v>2024.9673</v>
      </c>
      <c r="L1652">
        <v>50.685090000000002</v>
      </c>
      <c r="M1652">
        <v>2030.9035799999999</v>
      </c>
      <c r="N1652">
        <v>154.50174999999999</v>
      </c>
      <c r="O1652">
        <v>2028.42183</v>
      </c>
      <c r="P1652">
        <v>25.46003</v>
      </c>
      <c r="Q1652">
        <v>2026.6313</v>
      </c>
      <c r="R1652">
        <v>55.836669999999998</v>
      </c>
    </row>
    <row r="1653" spans="1:18" x14ac:dyDescent="0.35">
      <c r="A1653" s="20">
        <v>2032.7202299999999</v>
      </c>
      <c r="B1653">
        <v>158.47139999999999</v>
      </c>
      <c r="C1653">
        <v>2035.7291299999999</v>
      </c>
      <c r="D1653">
        <v>31.944610000000001</v>
      </c>
      <c r="E1653">
        <v>2034.60031</v>
      </c>
      <c r="F1653">
        <v>62.472299999999997</v>
      </c>
      <c r="G1653">
        <v>2029.2335599999999</v>
      </c>
      <c r="H1653">
        <v>151.31646000000001</v>
      </c>
      <c r="I1653">
        <v>2026.3630499999999</v>
      </c>
      <c r="J1653">
        <v>21.712409999999998</v>
      </c>
      <c r="K1653">
        <v>2024.9696899999999</v>
      </c>
      <c r="L1653">
        <v>50.539819999999999</v>
      </c>
      <c r="M1653">
        <v>2030.9485099999999</v>
      </c>
      <c r="N1653">
        <v>154.42456999999999</v>
      </c>
      <c r="O1653">
        <v>2028.45616</v>
      </c>
      <c r="P1653">
        <v>25.37349</v>
      </c>
      <c r="Q1653">
        <v>2026.65761</v>
      </c>
      <c r="R1653">
        <v>55.71969</v>
      </c>
    </row>
    <row r="1654" spans="1:18" x14ac:dyDescent="0.35">
      <c r="A1654" s="20">
        <v>2032.76325</v>
      </c>
      <c r="B1654">
        <v>158.39319</v>
      </c>
      <c r="C1654">
        <v>2035.7712200000001</v>
      </c>
      <c r="D1654">
        <v>31.865939999999998</v>
      </c>
      <c r="E1654">
        <v>2034.6396400000001</v>
      </c>
      <c r="F1654">
        <v>62.363329999999998</v>
      </c>
      <c r="G1654">
        <v>2029.27701</v>
      </c>
      <c r="H1654">
        <v>151.23635999999999</v>
      </c>
      <c r="I1654">
        <v>2026.3867700000001</v>
      </c>
      <c r="J1654">
        <v>21.61159</v>
      </c>
      <c r="K1654">
        <v>2024.97227</v>
      </c>
      <c r="L1654">
        <v>50.394680000000001</v>
      </c>
      <c r="M1654">
        <v>2030.9936399999999</v>
      </c>
      <c r="N1654">
        <v>154.34746999999999</v>
      </c>
      <c r="O1654">
        <v>2028.4907700000001</v>
      </c>
      <c r="P1654">
        <v>25.28706</v>
      </c>
      <c r="Q1654">
        <v>2026.6842300000001</v>
      </c>
      <c r="R1654">
        <v>55.602849999999997</v>
      </c>
    </row>
    <row r="1655" spans="1:18" x14ac:dyDescent="0.35">
      <c r="A1655" s="20">
        <v>2032.80638</v>
      </c>
      <c r="B1655">
        <v>158.31504000000001</v>
      </c>
      <c r="C1655">
        <v>2035.8133700000001</v>
      </c>
      <c r="D1655">
        <v>31.787310000000002</v>
      </c>
      <c r="E1655">
        <v>2034.67905</v>
      </c>
      <c r="F1655">
        <v>62.254390000000001</v>
      </c>
      <c r="G1655">
        <v>2029.3207500000001</v>
      </c>
      <c r="H1655">
        <v>151.15645000000001</v>
      </c>
      <c r="I1655">
        <v>2026.41075</v>
      </c>
      <c r="J1655">
        <v>21.510960000000001</v>
      </c>
      <c r="K1655">
        <v>2024.97505</v>
      </c>
      <c r="L1655">
        <v>50.249650000000003</v>
      </c>
      <c r="M1655">
        <v>2031.0389399999999</v>
      </c>
      <c r="N1655">
        <v>154.27046999999999</v>
      </c>
      <c r="O1655">
        <v>2028.5256400000001</v>
      </c>
      <c r="P1655">
        <v>25.200749999999999</v>
      </c>
      <c r="Q1655">
        <v>2026.7111399999999</v>
      </c>
      <c r="R1655">
        <v>55.486159999999998</v>
      </c>
    </row>
    <row r="1656" spans="1:18" x14ac:dyDescent="0.35">
      <c r="A1656" s="20">
        <v>2032.84961</v>
      </c>
      <c r="B1656">
        <v>158.23692</v>
      </c>
      <c r="C1656">
        <v>2035.8556000000001</v>
      </c>
      <c r="D1656">
        <v>31.708729999999999</v>
      </c>
      <c r="E1656">
        <v>2034.7185400000001</v>
      </c>
      <c r="F1656">
        <v>62.145479999999999</v>
      </c>
      <c r="G1656">
        <v>2029.3647599999999</v>
      </c>
      <c r="H1656">
        <v>151.07673</v>
      </c>
      <c r="I1656">
        <v>2026.43499</v>
      </c>
      <c r="J1656">
        <v>21.410509999999999</v>
      </c>
      <c r="K1656">
        <v>2024.97802</v>
      </c>
      <c r="L1656">
        <v>50.104759999999999</v>
      </c>
      <c r="M1656">
        <v>2031.0844300000001</v>
      </c>
      <c r="N1656">
        <v>154.19356999999999</v>
      </c>
      <c r="O1656">
        <v>2028.56079</v>
      </c>
      <c r="P1656">
        <v>25.114560000000001</v>
      </c>
      <c r="Q1656">
        <v>2026.7383500000001</v>
      </c>
      <c r="R1656">
        <v>55.369599999999998</v>
      </c>
    </row>
    <row r="1657" spans="1:18" x14ac:dyDescent="0.35">
      <c r="A1657" s="20">
        <v>2032.8929499999999</v>
      </c>
      <c r="B1657">
        <v>158.15886</v>
      </c>
      <c r="C1657">
        <v>2035.89788</v>
      </c>
      <c r="D1657">
        <v>31.630189999999999</v>
      </c>
      <c r="E1657">
        <v>2034.75809</v>
      </c>
      <c r="F1657">
        <v>62.0366</v>
      </c>
      <c r="G1657">
        <v>2029.40906</v>
      </c>
      <c r="H1657">
        <v>150.99721</v>
      </c>
      <c r="I1657">
        <v>2026.4595099999999</v>
      </c>
      <c r="J1657">
        <v>21.31026</v>
      </c>
      <c r="K1657">
        <v>2024.9811999999999</v>
      </c>
      <c r="L1657">
        <v>49.96</v>
      </c>
      <c r="M1657">
        <v>2031.1301100000001</v>
      </c>
      <c r="N1657">
        <v>154.11675</v>
      </c>
      <c r="O1657">
        <v>2028.5962099999999</v>
      </c>
      <c r="P1657">
        <v>25.028490000000001</v>
      </c>
      <c r="Q1657">
        <v>2026.76586</v>
      </c>
      <c r="R1657">
        <v>55.25318</v>
      </c>
    </row>
    <row r="1658" spans="1:18" x14ac:dyDescent="0.35">
      <c r="A1658" s="20">
        <v>2032.93641</v>
      </c>
      <c r="B1658">
        <v>158.08085</v>
      </c>
      <c r="C1658">
        <v>2035.9402399999999</v>
      </c>
      <c r="D1658">
        <v>31.5517</v>
      </c>
      <c r="E1658">
        <v>2034.79773</v>
      </c>
      <c r="F1658">
        <v>61.927750000000003</v>
      </c>
      <c r="G1658">
        <v>2029.4536499999999</v>
      </c>
      <c r="H1658">
        <v>150.91788</v>
      </c>
      <c r="I1658">
        <v>2026.4842799999999</v>
      </c>
      <c r="J1658">
        <v>21.2102</v>
      </c>
      <c r="K1658">
        <v>2024.98459</v>
      </c>
      <c r="L1658">
        <v>49.815370000000001</v>
      </c>
      <c r="M1658">
        <v>2031.17596</v>
      </c>
      <c r="N1658">
        <v>154.04003</v>
      </c>
      <c r="O1658">
        <v>2028.63192</v>
      </c>
      <c r="P1658">
        <v>24.942540000000001</v>
      </c>
      <c r="Q1658">
        <v>2026.79368</v>
      </c>
      <c r="R1658">
        <v>55.13691</v>
      </c>
    </row>
    <row r="1659" spans="1:18" x14ac:dyDescent="0.35">
      <c r="A1659" s="20">
        <v>2032.9799700000001</v>
      </c>
      <c r="B1659">
        <v>158.00288</v>
      </c>
      <c r="C1659">
        <v>2035.9826599999999</v>
      </c>
      <c r="D1659">
        <v>31.473240000000001</v>
      </c>
      <c r="E1659">
        <v>2034.83743</v>
      </c>
      <c r="F1659">
        <v>61.818939999999998</v>
      </c>
      <c r="G1659">
        <v>2029.4985300000001</v>
      </c>
      <c r="H1659">
        <v>150.83874</v>
      </c>
      <c r="I1659">
        <v>2026.5093400000001</v>
      </c>
      <c r="J1659">
        <v>21.110340000000001</v>
      </c>
      <c r="K1659">
        <v>2024.98819</v>
      </c>
      <c r="L1659">
        <v>49.670879999999997</v>
      </c>
      <c r="M1659">
        <v>2031.222</v>
      </c>
      <c r="N1659">
        <v>153.96340000000001</v>
      </c>
      <c r="O1659">
        <v>2028.6678999999999</v>
      </c>
      <c r="P1659">
        <v>24.85671</v>
      </c>
      <c r="Q1659">
        <v>2026.8217999999999</v>
      </c>
      <c r="R1659">
        <v>55.020780000000002</v>
      </c>
    </row>
    <row r="1660" spans="1:18" x14ac:dyDescent="0.35">
      <c r="A1660" s="20">
        <v>2033.0236399999999</v>
      </c>
      <c r="B1660">
        <v>157.92497</v>
      </c>
      <c r="C1660">
        <v>2036.0251499999999</v>
      </c>
      <c r="D1660">
        <v>31.394829999999999</v>
      </c>
      <c r="E1660">
        <v>2034.8772100000001</v>
      </c>
      <c r="F1660">
        <v>61.710169999999998</v>
      </c>
      <c r="G1660">
        <v>2029.54369</v>
      </c>
      <c r="H1660">
        <v>150.75980000000001</v>
      </c>
      <c r="I1660">
        <v>2026.53466</v>
      </c>
      <c r="J1660">
        <v>21.010670000000001</v>
      </c>
      <c r="K1660">
        <v>2024.992</v>
      </c>
      <c r="L1660">
        <v>49.526539999999997</v>
      </c>
      <c r="M1660">
        <v>2031.2682199999999</v>
      </c>
      <c r="N1660">
        <v>153.88686000000001</v>
      </c>
      <c r="O1660">
        <v>2028.70415</v>
      </c>
      <c r="P1660">
        <v>24.771000000000001</v>
      </c>
      <c r="Q1660">
        <v>2026.85023</v>
      </c>
      <c r="R1660">
        <v>54.904789999999998</v>
      </c>
    </row>
    <row r="1661" spans="1:18" x14ac:dyDescent="0.35">
      <c r="A1661" s="20">
        <v>2033.0674200000001</v>
      </c>
      <c r="B1661">
        <v>157.84710999999999</v>
      </c>
      <c r="C1661">
        <v>2036.0677000000001</v>
      </c>
      <c r="D1661">
        <v>31.316469999999999</v>
      </c>
      <c r="E1661">
        <v>2034.91707</v>
      </c>
      <c r="F1661">
        <v>61.601419999999997</v>
      </c>
      <c r="G1661">
        <v>2029.58915</v>
      </c>
      <c r="H1661">
        <v>150.68106</v>
      </c>
      <c r="I1661">
        <v>2026.56026</v>
      </c>
      <c r="J1661">
        <v>20.911210000000001</v>
      </c>
      <c r="K1661">
        <v>2024.99604</v>
      </c>
      <c r="L1661">
        <v>49.382350000000002</v>
      </c>
      <c r="M1661">
        <v>2031.3146200000001</v>
      </c>
      <c r="N1661">
        <v>153.81041999999999</v>
      </c>
      <c r="O1661">
        <v>2028.7406900000001</v>
      </c>
      <c r="P1661">
        <v>24.685420000000001</v>
      </c>
      <c r="Q1661">
        <v>2026.87897</v>
      </c>
      <c r="R1661">
        <v>54.78895</v>
      </c>
    </row>
    <row r="1662" spans="1:18" x14ac:dyDescent="0.35">
      <c r="A1662" s="20">
        <v>2033.1113</v>
      </c>
      <c r="B1662">
        <v>157.76930999999999</v>
      </c>
      <c r="C1662">
        <v>2036.11033</v>
      </c>
      <c r="D1662">
        <v>31.238150000000001</v>
      </c>
      <c r="E1662">
        <v>2034.9570000000001</v>
      </c>
      <c r="F1662">
        <v>61.492710000000002</v>
      </c>
      <c r="G1662">
        <v>2029.6349</v>
      </c>
      <c r="H1662">
        <v>150.60252</v>
      </c>
      <c r="I1662">
        <v>2026.5861399999999</v>
      </c>
      <c r="J1662">
        <v>20.81195</v>
      </c>
      <c r="K1662">
        <v>2025.0002999999999</v>
      </c>
      <c r="L1662">
        <v>49.238309999999998</v>
      </c>
      <c r="M1662">
        <v>2031.36121</v>
      </c>
      <c r="N1662">
        <v>153.73408000000001</v>
      </c>
      <c r="O1662">
        <v>2028.7775099999999</v>
      </c>
      <c r="P1662">
        <v>24.59995</v>
      </c>
      <c r="Q1662">
        <v>2026.9080200000001</v>
      </c>
      <c r="R1662">
        <v>54.673259999999999</v>
      </c>
    </row>
    <row r="1663" spans="1:18" x14ac:dyDescent="0.35">
      <c r="A1663" s="20">
        <v>2033.1552999999999</v>
      </c>
      <c r="B1663">
        <v>157.69156000000001</v>
      </c>
      <c r="C1663">
        <v>2036.15302</v>
      </c>
      <c r="D1663">
        <v>31.159870000000002</v>
      </c>
      <c r="E1663">
        <v>2034.99701</v>
      </c>
      <c r="F1663">
        <v>61.384039999999999</v>
      </c>
      <c r="G1663">
        <v>2029.6809499999999</v>
      </c>
      <c r="H1663">
        <v>150.52418</v>
      </c>
      <c r="I1663">
        <v>2026.61231</v>
      </c>
      <c r="J1663">
        <v>20.712900000000001</v>
      </c>
      <c r="K1663">
        <v>2025.0047999999999</v>
      </c>
      <c r="L1663">
        <v>49.09442</v>
      </c>
      <c r="M1663">
        <v>2031.40797</v>
      </c>
      <c r="N1663">
        <v>153.65781999999999</v>
      </c>
      <c r="O1663">
        <v>2028.8146200000001</v>
      </c>
      <c r="P1663">
        <v>24.514610000000001</v>
      </c>
      <c r="Q1663">
        <v>2026.9373800000001</v>
      </c>
      <c r="R1663">
        <v>54.55771</v>
      </c>
    </row>
    <row r="1664" spans="1:18" x14ac:dyDescent="0.35">
      <c r="A1664" s="20">
        <v>2033.1994099999999</v>
      </c>
      <c r="B1664">
        <v>157.61386999999999</v>
      </c>
      <c r="C1664">
        <v>2036.19578</v>
      </c>
      <c r="D1664">
        <v>31.08164</v>
      </c>
      <c r="E1664">
        <v>2035.03709</v>
      </c>
      <c r="F1664">
        <v>61.275399999999998</v>
      </c>
      <c r="G1664">
        <v>2029.7272800000001</v>
      </c>
      <c r="H1664">
        <v>150.44604000000001</v>
      </c>
      <c r="I1664">
        <v>2026.6387500000001</v>
      </c>
      <c r="J1664">
        <v>20.614059999999998</v>
      </c>
      <c r="K1664">
        <v>2025.0095200000001</v>
      </c>
      <c r="L1664">
        <v>48.950690000000002</v>
      </c>
      <c r="M1664">
        <v>2031.4549199999999</v>
      </c>
      <c r="N1664">
        <v>153.58167</v>
      </c>
      <c r="O1664">
        <v>2028.8520000000001</v>
      </c>
      <c r="P1664">
        <v>24.429400000000001</v>
      </c>
      <c r="Q1664">
        <v>2026.9670599999999</v>
      </c>
      <c r="R1664">
        <v>54.442320000000002</v>
      </c>
    </row>
    <row r="1665" spans="1:18" x14ac:dyDescent="0.35">
      <c r="A1665" s="20">
        <v>2033.24362</v>
      </c>
      <c r="B1665">
        <v>157.53623999999999</v>
      </c>
      <c r="C1665">
        <v>2036.2385999999999</v>
      </c>
      <c r="D1665">
        <v>31.003450000000001</v>
      </c>
      <c r="E1665">
        <v>2035.07725</v>
      </c>
      <c r="F1665">
        <v>61.166800000000002</v>
      </c>
      <c r="G1665">
        <v>2029.7739200000001</v>
      </c>
      <c r="H1665">
        <v>150.36811</v>
      </c>
      <c r="I1665">
        <v>2026.6654900000001</v>
      </c>
      <c r="J1665">
        <v>20.515440000000002</v>
      </c>
      <c r="K1665">
        <v>2025.01449</v>
      </c>
      <c r="L1665">
        <v>48.807130000000001</v>
      </c>
      <c r="M1665">
        <v>2031.5020400000001</v>
      </c>
      <c r="N1665">
        <v>153.50559999999999</v>
      </c>
      <c r="O1665">
        <v>2028.88968</v>
      </c>
      <c r="P1665">
        <v>24.3443</v>
      </c>
      <c r="Q1665">
        <v>2026.9970499999999</v>
      </c>
      <c r="R1665">
        <v>54.327069999999999</v>
      </c>
    </row>
    <row r="1666" spans="1:18" x14ac:dyDescent="0.35">
      <c r="A1666" s="20">
        <v>2033.2879499999999</v>
      </c>
      <c r="B1666">
        <v>157.45866000000001</v>
      </c>
      <c r="C1666">
        <v>2036.2814900000001</v>
      </c>
      <c r="D1666">
        <v>30.92531</v>
      </c>
      <c r="E1666">
        <v>2035.1174900000001</v>
      </c>
      <c r="F1666">
        <v>61.058230000000002</v>
      </c>
      <c r="G1666">
        <v>2029.8208500000001</v>
      </c>
      <c r="H1666">
        <v>150.29038</v>
      </c>
      <c r="I1666">
        <v>2026.6925200000001</v>
      </c>
      <c r="J1666">
        <v>20.417020000000001</v>
      </c>
      <c r="K1666">
        <v>2025.0196900000001</v>
      </c>
      <c r="L1666">
        <v>48.663730000000001</v>
      </c>
      <c r="M1666">
        <v>2031.54934</v>
      </c>
      <c r="N1666">
        <v>153.42964000000001</v>
      </c>
      <c r="O1666">
        <v>2028.9276400000001</v>
      </c>
      <c r="P1666">
        <v>24.259329999999999</v>
      </c>
      <c r="Q1666">
        <v>2027.02736</v>
      </c>
      <c r="R1666">
        <v>54.211970000000001</v>
      </c>
    </row>
    <row r="1667" spans="1:18" x14ac:dyDescent="0.35">
      <c r="A1667" s="20">
        <v>2033.3323800000001</v>
      </c>
      <c r="B1667">
        <v>157.38113999999999</v>
      </c>
      <c r="C1667">
        <v>2036.32446</v>
      </c>
      <c r="D1667">
        <v>30.84722</v>
      </c>
      <c r="E1667">
        <v>2035.1578099999999</v>
      </c>
      <c r="F1667">
        <v>60.9497</v>
      </c>
      <c r="G1667">
        <v>2029.8680899999999</v>
      </c>
      <c r="H1667">
        <v>150.21285</v>
      </c>
      <c r="I1667">
        <v>2026.71983</v>
      </c>
      <c r="J1667">
        <v>20.318829999999998</v>
      </c>
      <c r="K1667">
        <v>2025.0251499999999</v>
      </c>
      <c r="L1667">
        <v>48.520510000000002</v>
      </c>
      <c r="M1667">
        <v>2031.59683</v>
      </c>
      <c r="N1667">
        <v>153.35375999999999</v>
      </c>
      <c r="O1667">
        <v>2028.96588</v>
      </c>
      <c r="P1667">
        <v>24.174489999999999</v>
      </c>
      <c r="Q1667">
        <v>2027.05799</v>
      </c>
      <c r="R1667">
        <v>54.097020000000001</v>
      </c>
    </row>
    <row r="1668" spans="1:18" x14ac:dyDescent="0.35">
      <c r="A1668" s="20">
        <v>2033.3769199999999</v>
      </c>
      <c r="B1668">
        <v>157.30368999999999</v>
      </c>
      <c r="C1668">
        <v>2036.3674900000001</v>
      </c>
      <c r="D1668">
        <v>30.769169999999999</v>
      </c>
      <c r="E1668">
        <v>2035.1982</v>
      </c>
      <c r="F1668">
        <v>60.841200000000001</v>
      </c>
      <c r="G1668">
        <v>2029.91562</v>
      </c>
      <c r="H1668">
        <v>150.13553999999999</v>
      </c>
      <c r="I1668">
        <v>2026.7474500000001</v>
      </c>
      <c r="J1668">
        <v>20.220849999999999</v>
      </c>
      <c r="K1668">
        <v>2025.0308500000001</v>
      </c>
      <c r="L1668">
        <v>48.377450000000003</v>
      </c>
      <c r="M1668">
        <v>2031.6444899999999</v>
      </c>
      <c r="N1668">
        <v>153.27798999999999</v>
      </c>
      <c r="O1668">
        <v>2029.00442</v>
      </c>
      <c r="P1668">
        <v>24.089770000000001</v>
      </c>
      <c r="Q1668">
        <v>2027.0889400000001</v>
      </c>
      <c r="R1668">
        <v>53.982219999999998</v>
      </c>
    </row>
    <row r="1669" spans="1:18" x14ac:dyDescent="0.35">
      <c r="A1669" s="20">
        <v>2033.4215799999999</v>
      </c>
      <c r="B1669">
        <v>157.22630000000001</v>
      </c>
      <c r="C1669">
        <v>2036.41058</v>
      </c>
      <c r="D1669">
        <v>30.69117</v>
      </c>
      <c r="E1669">
        <v>2035.23867</v>
      </c>
      <c r="F1669">
        <v>60.73274</v>
      </c>
      <c r="G1669">
        <v>2029.9634599999999</v>
      </c>
      <c r="H1669">
        <v>150.05842999999999</v>
      </c>
      <c r="I1669">
        <v>2026.7753600000001</v>
      </c>
      <c r="J1669">
        <v>20.123100000000001</v>
      </c>
      <c r="K1669">
        <v>2025.0368100000001</v>
      </c>
      <c r="L1669">
        <v>48.234580000000001</v>
      </c>
      <c r="M1669">
        <v>2031.6923300000001</v>
      </c>
      <c r="N1669">
        <v>153.20230000000001</v>
      </c>
      <c r="O1669">
        <v>2029.0432499999999</v>
      </c>
      <c r="P1669">
        <v>24.005179999999999</v>
      </c>
      <c r="Q1669">
        <v>2027.12021</v>
      </c>
      <c r="R1669">
        <v>53.867579999999997</v>
      </c>
    </row>
    <row r="1670" spans="1:18" x14ac:dyDescent="0.35">
      <c r="A1670" s="20">
        <v>2033.4663399999999</v>
      </c>
      <c r="B1670">
        <v>157.14896999999999</v>
      </c>
      <c r="C1670">
        <v>2036.4537499999999</v>
      </c>
      <c r="D1670">
        <v>30.613209999999999</v>
      </c>
      <c r="E1670">
        <v>2035.2792099999999</v>
      </c>
      <c r="F1670">
        <v>60.624319999999997</v>
      </c>
      <c r="G1670">
        <v>2030.0116</v>
      </c>
      <c r="H1670">
        <v>149.98152999999999</v>
      </c>
      <c r="I1670">
        <v>2026.80358</v>
      </c>
      <c r="J1670">
        <v>20.025569999999998</v>
      </c>
      <c r="K1670">
        <v>2025.04304</v>
      </c>
      <c r="L1670">
        <v>48.091889999999999</v>
      </c>
      <c r="M1670">
        <v>2031.7403400000001</v>
      </c>
      <c r="N1670">
        <v>153.12672000000001</v>
      </c>
      <c r="O1670">
        <v>2029.0823700000001</v>
      </c>
      <c r="P1670">
        <v>23.920719999999999</v>
      </c>
      <c r="Q1670">
        <v>2027.1518100000001</v>
      </c>
      <c r="R1670">
        <v>53.753079999999997</v>
      </c>
    </row>
    <row r="1671" spans="1:18" x14ac:dyDescent="0.35">
      <c r="A1671" s="20">
        <v>2033.5112099999999</v>
      </c>
      <c r="B1671">
        <v>157.07169999999999</v>
      </c>
      <c r="C1671">
        <v>2036.4969799999999</v>
      </c>
      <c r="D1671">
        <v>30.535299999999999</v>
      </c>
      <c r="E1671">
        <v>2035.3198400000001</v>
      </c>
      <c r="F1671">
        <v>60.515929999999997</v>
      </c>
      <c r="G1671">
        <v>2030.06005</v>
      </c>
      <c r="H1671">
        <v>149.90484000000001</v>
      </c>
      <c r="I1671">
        <v>2026.8321000000001</v>
      </c>
      <c r="J1671">
        <v>19.928270000000001</v>
      </c>
      <c r="K1671">
        <v>2025.04952</v>
      </c>
      <c r="L1671">
        <v>47.949379999999998</v>
      </c>
      <c r="M1671">
        <v>2031.78854</v>
      </c>
      <c r="N1671">
        <v>153.05123</v>
      </c>
      <c r="O1671">
        <v>2029.1217799999999</v>
      </c>
      <c r="P1671">
        <v>23.836379999999998</v>
      </c>
      <c r="Q1671">
        <v>2027.18373</v>
      </c>
      <c r="R1671">
        <v>53.638750000000002</v>
      </c>
    </row>
    <row r="1672" spans="1:18" x14ac:dyDescent="0.35">
      <c r="A1672" s="20">
        <v>2033.55619</v>
      </c>
      <c r="B1672">
        <v>156.99449999999999</v>
      </c>
      <c r="C1672">
        <v>2036.5402899999999</v>
      </c>
      <c r="D1672">
        <v>30.457439999999998</v>
      </c>
      <c r="E1672">
        <v>2035.3605399999999</v>
      </c>
      <c r="F1672">
        <v>60.407589999999999</v>
      </c>
      <c r="G1672">
        <v>2030.1088</v>
      </c>
      <c r="H1672">
        <v>149.82836</v>
      </c>
      <c r="I1672">
        <v>2026.8609300000001</v>
      </c>
      <c r="J1672">
        <v>19.831209999999999</v>
      </c>
      <c r="K1672">
        <v>2025.05628</v>
      </c>
      <c r="L1672">
        <v>47.807070000000003</v>
      </c>
      <c r="M1672">
        <v>2031.83691</v>
      </c>
      <c r="N1672">
        <v>152.97584000000001</v>
      </c>
      <c r="O1672">
        <v>2029.16149</v>
      </c>
      <c r="P1672">
        <v>23.75217</v>
      </c>
      <c r="Q1672">
        <v>2027.2159799999999</v>
      </c>
      <c r="R1672">
        <v>53.524560000000001</v>
      </c>
    </row>
    <row r="1673" spans="1:18" x14ac:dyDescent="0.35">
      <c r="A1673" s="20">
        <v>2033.6012800000001</v>
      </c>
      <c r="B1673">
        <v>156.91737000000001</v>
      </c>
      <c r="C1673">
        <v>2036.58366</v>
      </c>
      <c r="D1673">
        <v>30.379619999999999</v>
      </c>
      <c r="E1673">
        <v>2035.4013299999999</v>
      </c>
      <c r="F1673">
        <v>60.299280000000003</v>
      </c>
      <c r="G1673">
        <v>2030.1578500000001</v>
      </c>
      <c r="H1673">
        <v>149.75209000000001</v>
      </c>
      <c r="I1673">
        <v>2026.8900699999999</v>
      </c>
      <c r="J1673">
        <v>19.734369999999998</v>
      </c>
      <c r="K1673">
        <v>2025.06331</v>
      </c>
      <c r="L1673">
        <v>47.664940000000001</v>
      </c>
      <c r="M1673">
        <v>2031.88545</v>
      </c>
      <c r="N1673">
        <v>152.90054000000001</v>
      </c>
      <c r="O1673">
        <v>2029.2014899999999</v>
      </c>
      <c r="P1673">
        <v>23.668089999999999</v>
      </c>
      <c r="Q1673">
        <v>2027.24856</v>
      </c>
      <c r="R1673">
        <v>53.410530000000001</v>
      </c>
    </row>
    <row r="1674" spans="1:18" x14ac:dyDescent="0.35">
      <c r="A1674" s="20">
        <v>2033.6464800000001</v>
      </c>
      <c r="B1674">
        <v>156.84030000000001</v>
      </c>
      <c r="C1674">
        <v>2036.6270999999999</v>
      </c>
      <c r="D1674">
        <v>30.301850000000002</v>
      </c>
      <c r="E1674">
        <v>2035.44219</v>
      </c>
      <c r="F1674">
        <v>60.191000000000003</v>
      </c>
      <c r="G1674">
        <v>2030.20721</v>
      </c>
      <c r="H1674">
        <v>149.67603</v>
      </c>
      <c r="I1674">
        <v>2026.9195199999999</v>
      </c>
      <c r="J1674">
        <v>19.63777</v>
      </c>
      <c r="K1674">
        <v>2025.07061</v>
      </c>
      <c r="L1674">
        <v>47.523020000000002</v>
      </c>
      <c r="M1674">
        <v>2031.93418</v>
      </c>
      <c r="N1674">
        <v>152.82534000000001</v>
      </c>
      <c r="O1674">
        <v>2029.2417800000001</v>
      </c>
      <c r="P1674">
        <v>23.584140000000001</v>
      </c>
      <c r="Q1674">
        <v>2027.2814699999999</v>
      </c>
      <c r="R1674">
        <v>53.296660000000003</v>
      </c>
    </row>
    <row r="1675" spans="1:18" x14ac:dyDescent="0.35">
      <c r="A1675" s="20">
        <v>2033.6917900000001</v>
      </c>
      <c r="B1675">
        <v>156.76329999999999</v>
      </c>
      <c r="C1675">
        <v>2036.6706099999999</v>
      </c>
      <c r="D1675">
        <v>30.224129999999999</v>
      </c>
      <c r="E1675">
        <v>2035.4831300000001</v>
      </c>
      <c r="F1675">
        <v>60.082769999999996</v>
      </c>
      <c r="G1675">
        <v>2030.25686</v>
      </c>
      <c r="H1675">
        <v>149.60016999999999</v>
      </c>
      <c r="I1675">
        <v>2026.94928</v>
      </c>
      <c r="J1675">
        <v>19.541409999999999</v>
      </c>
      <c r="K1675">
        <v>2025.0781999999999</v>
      </c>
      <c r="L1675">
        <v>47.381300000000003</v>
      </c>
      <c r="M1675">
        <v>2031.98307</v>
      </c>
      <c r="N1675">
        <v>152.75023999999999</v>
      </c>
      <c r="O1675">
        <v>2029.2823800000001</v>
      </c>
      <c r="P1675">
        <v>23.500319999999999</v>
      </c>
      <c r="Q1675">
        <v>2027.3147100000001</v>
      </c>
      <c r="R1675">
        <v>53.182949999999998</v>
      </c>
    </row>
    <row r="1676" spans="1:18" x14ac:dyDescent="0.35">
      <c r="A1676" s="20">
        <v>2033.73721</v>
      </c>
      <c r="B1676">
        <v>156.68638000000001</v>
      </c>
      <c r="C1676">
        <v>2036.7141899999999</v>
      </c>
      <c r="D1676">
        <v>30.146460000000001</v>
      </c>
      <c r="E1676">
        <v>2035.52415</v>
      </c>
      <c r="F1676">
        <v>59.974580000000003</v>
      </c>
      <c r="G1676">
        <v>2030.30681</v>
      </c>
      <c r="H1676">
        <v>149.52452</v>
      </c>
      <c r="I1676">
        <v>2026.97936</v>
      </c>
      <c r="J1676">
        <v>19.44529</v>
      </c>
      <c r="K1676">
        <v>2025.08608</v>
      </c>
      <c r="L1676">
        <v>47.239780000000003</v>
      </c>
      <c r="M1676">
        <v>2032.03215</v>
      </c>
      <c r="N1676">
        <v>152.67524</v>
      </c>
      <c r="O1676">
        <v>2029.3232800000001</v>
      </c>
      <c r="P1676">
        <v>23.416630000000001</v>
      </c>
      <c r="Q1676">
        <v>2027.3482899999999</v>
      </c>
      <c r="R1676">
        <v>53.069389999999999</v>
      </c>
    </row>
    <row r="1677" spans="1:18" x14ac:dyDescent="0.35">
      <c r="A1677" s="20">
        <v>2033.7827400000001</v>
      </c>
      <c r="B1677">
        <v>156.60952</v>
      </c>
      <c r="C1677">
        <v>2036.75784</v>
      </c>
      <c r="D1677">
        <v>30.068840000000002</v>
      </c>
      <c r="E1677">
        <v>2035.5652600000001</v>
      </c>
      <c r="F1677">
        <v>59.866419999999998</v>
      </c>
      <c r="G1677">
        <v>2030.35706</v>
      </c>
      <c r="H1677">
        <v>149.44908000000001</v>
      </c>
      <c r="I1677">
        <v>2027.0097699999999</v>
      </c>
      <c r="J1677">
        <v>19.349409999999999</v>
      </c>
      <c r="K1677">
        <v>2025.0942399999999</v>
      </c>
      <c r="L1677">
        <v>47.098469999999999</v>
      </c>
      <c r="M1677">
        <v>2032.0813900000001</v>
      </c>
      <c r="N1677">
        <v>152.60033000000001</v>
      </c>
      <c r="O1677">
        <v>2029.36447</v>
      </c>
      <c r="P1677">
        <v>23.333069999999999</v>
      </c>
      <c r="Q1677">
        <v>2027.38221</v>
      </c>
      <c r="R1677">
        <v>52.956000000000003</v>
      </c>
    </row>
    <row r="1678" spans="1:18" x14ac:dyDescent="0.35">
      <c r="A1678" s="20">
        <v>2033.8283799999999</v>
      </c>
      <c r="B1678">
        <v>156.53272999999999</v>
      </c>
      <c r="C1678">
        <v>2036.8015600000001</v>
      </c>
      <c r="D1678">
        <v>29.99126</v>
      </c>
      <c r="E1678">
        <v>2035.60644</v>
      </c>
      <c r="F1678">
        <v>59.758310000000002</v>
      </c>
      <c r="G1678">
        <v>2030.40761</v>
      </c>
      <c r="H1678">
        <v>149.37385</v>
      </c>
      <c r="I1678">
        <v>2027.0404900000001</v>
      </c>
      <c r="J1678">
        <v>19.253779999999999</v>
      </c>
      <c r="K1678">
        <v>2025.1026999999999</v>
      </c>
      <c r="L1678">
        <v>46.957369999999997</v>
      </c>
      <c r="M1678">
        <v>2032.1308100000001</v>
      </c>
      <c r="N1678">
        <v>152.52553</v>
      </c>
      <c r="O1678">
        <v>2029.40597</v>
      </c>
      <c r="P1678">
        <v>23.249639999999999</v>
      </c>
      <c r="Q1678">
        <v>2027.4164599999999</v>
      </c>
      <c r="R1678">
        <v>52.842759999999998</v>
      </c>
    </row>
    <row r="1679" spans="1:18" x14ac:dyDescent="0.35">
      <c r="A1679" s="20">
        <v>2033.8741299999999</v>
      </c>
      <c r="B1679">
        <v>156.45602</v>
      </c>
      <c r="C1679">
        <v>2036.8453500000001</v>
      </c>
      <c r="D1679">
        <v>29.913740000000001</v>
      </c>
      <c r="E1679">
        <v>2035.6477</v>
      </c>
      <c r="F1679">
        <v>59.650230000000001</v>
      </c>
      <c r="G1679">
        <v>2030.4584500000001</v>
      </c>
      <c r="H1679">
        <v>149.29881</v>
      </c>
      <c r="I1679">
        <v>2027.0715499999999</v>
      </c>
      <c r="J1679">
        <v>19.1584</v>
      </c>
      <c r="K1679">
        <v>2025.1114600000001</v>
      </c>
      <c r="L1679">
        <v>46.816490000000002</v>
      </c>
      <c r="M1679">
        <v>2032.1804099999999</v>
      </c>
      <c r="N1679">
        <v>152.45081999999999</v>
      </c>
      <c r="O1679">
        <v>2029.44777</v>
      </c>
      <c r="P1679">
        <v>23.166340000000002</v>
      </c>
      <c r="Q1679">
        <v>2027.4510499999999</v>
      </c>
      <c r="R1679">
        <v>52.729689999999998</v>
      </c>
    </row>
    <row r="1680" spans="1:18" x14ac:dyDescent="0.35">
      <c r="A1680" s="20">
        <v>2033.9199900000001</v>
      </c>
      <c r="B1680">
        <v>156.37939</v>
      </c>
      <c r="C1680">
        <v>2036.88921</v>
      </c>
      <c r="D1680">
        <v>29.836259999999999</v>
      </c>
      <c r="E1680">
        <v>2035.68904</v>
      </c>
      <c r="F1680">
        <v>59.542189999999998</v>
      </c>
      <c r="G1680">
        <v>2030.5095799999999</v>
      </c>
      <c r="H1680">
        <v>149.22398999999999</v>
      </c>
      <c r="I1680">
        <v>2027.10293</v>
      </c>
      <c r="J1680">
        <v>19.063269999999999</v>
      </c>
      <c r="K1680">
        <v>2025.1205299999999</v>
      </c>
      <c r="L1680">
        <v>46.675820000000002</v>
      </c>
      <c r="M1680">
        <v>2032.23018</v>
      </c>
      <c r="N1680">
        <v>152.37620000000001</v>
      </c>
      <c r="O1680">
        <v>2029.4898700000001</v>
      </c>
      <c r="P1680">
        <v>23.083179999999999</v>
      </c>
      <c r="Q1680">
        <v>2027.4859899999999</v>
      </c>
      <c r="R1680">
        <v>52.616770000000002</v>
      </c>
    </row>
    <row r="1681" spans="1:18" x14ac:dyDescent="0.35">
      <c r="A1681" s="20">
        <v>2033.96596</v>
      </c>
      <c r="B1681">
        <v>156.30282</v>
      </c>
      <c r="C1681">
        <v>2036.9331400000001</v>
      </c>
      <c r="D1681">
        <v>29.75883</v>
      </c>
      <c r="E1681">
        <v>2035.73047</v>
      </c>
      <c r="F1681">
        <v>59.434199999999997</v>
      </c>
      <c r="G1681">
        <v>2030.5609999999999</v>
      </c>
      <c r="H1681">
        <v>149.14936</v>
      </c>
      <c r="I1681">
        <v>2027.13465</v>
      </c>
      <c r="J1681">
        <v>18.968389999999999</v>
      </c>
      <c r="K1681">
        <v>2025.1298999999999</v>
      </c>
      <c r="L1681">
        <v>46.53539</v>
      </c>
      <c r="M1681">
        <v>2032.2801199999999</v>
      </c>
      <c r="N1681">
        <v>152.30169000000001</v>
      </c>
      <c r="O1681">
        <v>2029.5322799999999</v>
      </c>
      <c r="P1681">
        <v>23.000150000000001</v>
      </c>
      <c r="Q1681">
        <v>2027.52126</v>
      </c>
      <c r="R1681">
        <v>52.504019999999997</v>
      </c>
    </row>
    <row r="1682" spans="1:18" x14ac:dyDescent="0.35">
      <c r="A1682" s="20">
        <v>2034.0120400000001</v>
      </c>
      <c r="B1682">
        <v>156.22633999999999</v>
      </c>
      <c r="C1682">
        <v>2036.97714</v>
      </c>
      <c r="D1682">
        <v>29.681450000000002</v>
      </c>
      <c r="E1682">
        <v>2035.77198</v>
      </c>
      <c r="F1682">
        <v>59.326239999999999</v>
      </c>
      <c r="G1682">
        <v>2030.6127200000001</v>
      </c>
      <c r="H1682">
        <v>149.07494</v>
      </c>
      <c r="I1682">
        <v>2027.1667</v>
      </c>
      <c r="J1682">
        <v>18.87377</v>
      </c>
      <c r="K1682">
        <v>2025.13958</v>
      </c>
      <c r="L1682">
        <v>46.395180000000003</v>
      </c>
      <c r="M1682">
        <v>2032.33023</v>
      </c>
      <c r="N1682">
        <v>152.22728000000001</v>
      </c>
      <c r="O1682">
        <v>2029.575</v>
      </c>
      <c r="P1682">
        <v>22.917249999999999</v>
      </c>
      <c r="Q1682">
        <v>2027.5568800000001</v>
      </c>
      <c r="R1682">
        <v>52.39143</v>
      </c>
    </row>
    <row r="1683" spans="1:18" x14ac:dyDescent="0.35">
      <c r="A1683" s="20">
        <v>2034.0582300000001</v>
      </c>
      <c r="B1683">
        <v>156.14993000000001</v>
      </c>
      <c r="C1683">
        <v>2037.0212100000001</v>
      </c>
      <c r="D1683">
        <v>29.604130000000001</v>
      </c>
      <c r="E1683">
        <v>2035.8135600000001</v>
      </c>
      <c r="F1683">
        <v>59.218330000000002</v>
      </c>
      <c r="G1683">
        <v>2030.66472</v>
      </c>
      <c r="H1683">
        <v>149.00072</v>
      </c>
      <c r="I1683">
        <v>2027.1990800000001</v>
      </c>
      <c r="J1683">
        <v>18.779409999999999</v>
      </c>
      <c r="K1683">
        <v>2025.14959</v>
      </c>
      <c r="L1683">
        <v>46.255200000000002</v>
      </c>
      <c r="M1683">
        <v>2032.3805199999999</v>
      </c>
      <c r="N1683">
        <v>152.15296000000001</v>
      </c>
      <c r="O1683">
        <v>2029.6180199999999</v>
      </c>
      <c r="P1683">
        <v>22.834489999999999</v>
      </c>
      <c r="Q1683">
        <v>2027.59285</v>
      </c>
      <c r="R1683">
        <v>52.27901</v>
      </c>
    </row>
    <row r="1684" spans="1:18" x14ac:dyDescent="0.35">
      <c r="A1684" s="20">
        <v>2034.1045300000001</v>
      </c>
      <c r="B1684">
        <v>156.0736</v>
      </c>
      <c r="C1684">
        <v>2037.0653500000001</v>
      </c>
      <c r="D1684">
        <v>29.52685</v>
      </c>
      <c r="E1684">
        <v>2035.8552400000001</v>
      </c>
      <c r="F1684">
        <v>59.110460000000003</v>
      </c>
      <c r="G1684">
        <v>2030.71702</v>
      </c>
      <c r="H1684">
        <v>148.92670000000001</v>
      </c>
      <c r="I1684">
        <v>2027.23181</v>
      </c>
      <c r="J1684">
        <v>18.685310000000001</v>
      </c>
      <c r="K1684">
        <v>2025.1599100000001</v>
      </c>
      <c r="L1684">
        <v>46.115459999999999</v>
      </c>
      <c r="M1684">
        <v>2032.4309699999999</v>
      </c>
      <c r="N1684">
        <v>152.07875000000001</v>
      </c>
      <c r="O1684">
        <v>2029.6613600000001</v>
      </c>
      <c r="P1684">
        <v>22.751860000000001</v>
      </c>
      <c r="Q1684">
        <v>2027.6291699999999</v>
      </c>
      <c r="R1684">
        <v>52.16675</v>
      </c>
    </row>
    <row r="1685" spans="1:18" x14ac:dyDescent="0.35">
      <c r="A1685" s="20">
        <v>2034.15094</v>
      </c>
      <c r="B1685">
        <v>155.99735000000001</v>
      </c>
      <c r="C1685">
        <v>2037.1095600000001</v>
      </c>
      <c r="D1685">
        <v>29.449619999999999</v>
      </c>
      <c r="E1685">
        <v>2035.89699</v>
      </c>
      <c r="F1685">
        <v>59.002630000000003</v>
      </c>
      <c r="G1685">
        <v>2030.7696000000001</v>
      </c>
      <c r="H1685">
        <v>148.85288</v>
      </c>
      <c r="I1685">
        <v>2027.2648799999999</v>
      </c>
      <c r="J1685">
        <v>18.591480000000001</v>
      </c>
      <c r="K1685">
        <v>2025.17056</v>
      </c>
      <c r="L1685">
        <v>45.975949999999997</v>
      </c>
      <c r="M1685">
        <v>2032.4816000000001</v>
      </c>
      <c r="N1685">
        <v>152.00462999999999</v>
      </c>
      <c r="O1685">
        <v>2029.7049999999999</v>
      </c>
      <c r="P1685">
        <v>22.669370000000001</v>
      </c>
      <c r="Q1685">
        <v>2027.6658399999999</v>
      </c>
      <c r="R1685">
        <v>52.054659999999998</v>
      </c>
    </row>
    <row r="1686" spans="1:18" x14ac:dyDescent="0.35">
      <c r="A1686" s="20">
        <v>2034.1974600000001</v>
      </c>
      <c r="B1686">
        <v>155.92117999999999</v>
      </c>
      <c r="C1686">
        <v>2037.1538499999999</v>
      </c>
      <c r="D1686">
        <v>29.372440000000001</v>
      </c>
      <c r="E1686">
        <v>2035.9388300000001</v>
      </c>
      <c r="F1686">
        <v>58.894840000000002</v>
      </c>
      <c r="G1686">
        <v>2030.8224600000001</v>
      </c>
      <c r="H1686">
        <v>148.77924999999999</v>
      </c>
      <c r="I1686">
        <v>2027.29829</v>
      </c>
      <c r="J1686">
        <v>18.497910000000001</v>
      </c>
      <c r="K1686">
        <v>2025.18154</v>
      </c>
      <c r="L1686">
        <v>45.836689999999997</v>
      </c>
      <c r="M1686">
        <v>2032.5324000000001</v>
      </c>
      <c r="N1686">
        <v>151.93062</v>
      </c>
      <c r="O1686">
        <v>2029.7489599999999</v>
      </c>
      <c r="P1686">
        <v>22.587009999999999</v>
      </c>
      <c r="Q1686">
        <v>2027.7028499999999</v>
      </c>
      <c r="R1686">
        <v>51.942729999999997</v>
      </c>
    </row>
    <row r="1687" spans="1:18" x14ac:dyDescent="0.35">
      <c r="A1687" s="20">
        <v>2034.2440999999999</v>
      </c>
      <c r="B1687">
        <v>155.8451</v>
      </c>
      <c r="C1687">
        <v>2037.1982</v>
      </c>
      <c r="D1687">
        <v>29.29532</v>
      </c>
      <c r="E1687">
        <v>2035.98074</v>
      </c>
      <c r="F1687">
        <v>58.787089999999999</v>
      </c>
      <c r="G1687">
        <v>2030.8756100000001</v>
      </c>
      <c r="H1687">
        <v>148.70582999999999</v>
      </c>
      <c r="I1687">
        <v>2027.33206</v>
      </c>
      <c r="J1687">
        <v>18.404610000000002</v>
      </c>
      <c r="K1687">
        <v>2025.1928499999999</v>
      </c>
      <c r="L1687">
        <v>45.697679999999998</v>
      </c>
      <c r="M1687">
        <v>2032.5833700000001</v>
      </c>
      <c r="N1687">
        <v>151.85669999999999</v>
      </c>
      <c r="O1687">
        <v>2029.79322</v>
      </c>
      <c r="P1687">
        <v>22.50479</v>
      </c>
      <c r="Q1687">
        <v>2027.7402300000001</v>
      </c>
      <c r="R1687">
        <v>51.830970000000001</v>
      </c>
    </row>
    <row r="1688" spans="1:18" x14ac:dyDescent="0.35">
      <c r="A1688" s="20">
        <v>2034.2908399999999</v>
      </c>
      <c r="B1688">
        <v>155.76909000000001</v>
      </c>
      <c r="C1688">
        <v>2037.24263</v>
      </c>
      <c r="D1688">
        <v>29.218240000000002</v>
      </c>
      <c r="E1688">
        <v>2036.0227500000001</v>
      </c>
      <c r="F1688">
        <v>58.679389999999998</v>
      </c>
      <c r="G1688">
        <v>2030.92904</v>
      </c>
      <c r="H1688">
        <v>148.63261</v>
      </c>
      <c r="I1688">
        <v>2027.36617</v>
      </c>
      <c r="J1688">
        <v>18.311589999999999</v>
      </c>
      <c r="K1688">
        <v>2025.2045000000001</v>
      </c>
      <c r="L1688">
        <v>45.558920000000001</v>
      </c>
      <c r="M1688">
        <v>2032.6344999999999</v>
      </c>
      <c r="N1688">
        <v>151.78288000000001</v>
      </c>
      <c r="O1688">
        <v>2029.83781</v>
      </c>
      <c r="P1688">
        <v>22.422709999999999</v>
      </c>
      <c r="Q1688">
        <v>2027.7779499999999</v>
      </c>
      <c r="R1688">
        <v>51.719380000000001</v>
      </c>
    </row>
    <row r="1689" spans="1:18" x14ac:dyDescent="0.35">
      <c r="A1689" s="20">
        <v>2034.3376900000001</v>
      </c>
      <c r="B1689">
        <v>155.69317000000001</v>
      </c>
      <c r="C1689">
        <v>2037.28712</v>
      </c>
      <c r="D1689">
        <v>29.141220000000001</v>
      </c>
      <c r="E1689">
        <v>2036.06483</v>
      </c>
      <c r="F1689">
        <v>58.571719999999999</v>
      </c>
      <c r="G1689">
        <v>2030.9827499999999</v>
      </c>
      <c r="H1689">
        <v>148.55958000000001</v>
      </c>
      <c r="I1689">
        <v>2027.4006400000001</v>
      </c>
      <c r="J1689">
        <v>18.21884</v>
      </c>
      <c r="K1689">
        <v>2025.2165</v>
      </c>
      <c r="L1689">
        <v>45.420409999999997</v>
      </c>
      <c r="M1689">
        <v>2032.6858099999999</v>
      </c>
      <c r="N1689">
        <v>151.70917</v>
      </c>
      <c r="O1689">
        <v>2029.8827000000001</v>
      </c>
      <c r="P1689">
        <v>22.340769999999999</v>
      </c>
      <c r="Q1689">
        <v>2027.8160399999999</v>
      </c>
      <c r="R1689">
        <v>51.607959999999999</v>
      </c>
    </row>
    <row r="1690" spans="1:18" x14ac:dyDescent="0.35">
      <c r="A1690" s="20">
        <v>2034.3846599999999</v>
      </c>
      <c r="B1690">
        <v>155.61734000000001</v>
      </c>
      <c r="C1690">
        <v>2037.33169</v>
      </c>
      <c r="D1690">
        <v>29.064250000000001</v>
      </c>
      <c r="E1690">
        <v>2036.107</v>
      </c>
      <c r="F1690">
        <v>58.464109999999998</v>
      </c>
      <c r="G1690">
        <v>2031.03675</v>
      </c>
      <c r="H1690">
        <v>148.48675</v>
      </c>
      <c r="I1690">
        <v>2027.4354599999999</v>
      </c>
      <c r="J1690">
        <v>18.126359999999998</v>
      </c>
      <c r="K1690">
        <v>2025.22884</v>
      </c>
      <c r="L1690">
        <v>45.282159999999998</v>
      </c>
      <c r="M1690">
        <v>2032.7372800000001</v>
      </c>
      <c r="N1690">
        <v>151.63556</v>
      </c>
      <c r="O1690">
        <v>2029.9279200000001</v>
      </c>
      <c r="P1690">
        <v>22.258959999999998</v>
      </c>
      <c r="Q1690">
        <v>2027.85448</v>
      </c>
      <c r="R1690">
        <v>51.49671</v>
      </c>
    </row>
    <row r="1691" spans="1:18" x14ac:dyDescent="0.35">
      <c r="A1691" s="20">
        <v>2034.43173</v>
      </c>
      <c r="B1691">
        <v>155.54159000000001</v>
      </c>
      <c r="C1691">
        <v>2037.3763300000001</v>
      </c>
      <c r="D1691">
        <v>28.98733</v>
      </c>
      <c r="E1691">
        <v>2036.1492599999999</v>
      </c>
      <c r="F1691">
        <v>58.356529999999999</v>
      </c>
      <c r="G1691">
        <v>2031.0910200000001</v>
      </c>
      <c r="H1691">
        <v>148.41410999999999</v>
      </c>
      <c r="I1691">
        <v>2027.47065</v>
      </c>
      <c r="J1691">
        <v>18.03417</v>
      </c>
      <c r="K1691">
        <v>2025.24153</v>
      </c>
      <c r="L1691">
        <v>45.144170000000003</v>
      </c>
      <c r="M1691">
        <v>2032.7889299999999</v>
      </c>
      <c r="N1691">
        <v>151.56204</v>
      </c>
      <c r="O1691">
        <v>2029.97345</v>
      </c>
      <c r="P1691">
        <v>22.177289999999999</v>
      </c>
      <c r="Q1691">
        <v>2027.89328</v>
      </c>
      <c r="R1691">
        <v>51.385629999999999</v>
      </c>
    </row>
    <row r="1692" spans="1:18" x14ac:dyDescent="0.35">
      <c r="A1692" s="20">
        <v>2034.47892</v>
      </c>
      <c r="B1692">
        <v>155.46592999999999</v>
      </c>
      <c r="C1692">
        <v>2037.4210399999999</v>
      </c>
      <c r="D1692">
        <v>28.91047</v>
      </c>
      <c r="E1692">
        <v>2036.1916000000001</v>
      </c>
      <c r="F1692">
        <v>58.249000000000002</v>
      </c>
      <c r="G1692">
        <v>2031.1455699999999</v>
      </c>
      <c r="H1692">
        <v>148.34166999999999</v>
      </c>
      <c r="I1692">
        <v>2027.5062</v>
      </c>
      <c r="J1692">
        <v>17.942260000000001</v>
      </c>
      <c r="K1692">
        <v>2025.25459</v>
      </c>
      <c r="L1692">
        <v>45.006450000000001</v>
      </c>
      <c r="M1692">
        <v>2032.8407400000001</v>
      </c>
      <c r="N1692">
        <v>151.48863</v>
      </c>
      <c r="O1692">
        <v>2030.0192999999999</v>
      </c>
      <c r="P1692">
        <v>22.095759999999999</v>
      </c>
      <c r="Q1692">
        <v>2027.93245</v>
      </c>
      <c r="R1692">
        <v>51.274720000000002</v>
      </c>
    </row>
    <row r="1693" spans="1:18" x14ac:dyDescent="0.35">
      <c r="A1693" s="20">
        <v>2034.52621</v>
      </c>
      <c r="B1693">
        <v>155.39035999999999</v>
      </c>
      <c r="C1693">
        <v>2037.4658199999999</v>
      </c>
      <c r="D1693">
        <v>28.833649999999999</v>
      </c>
      <c r="E1693">
        <v>2036.2340200000001</v>
      </c>
      <c r="F1693">
        <v>58.14152</v>
      </c>
      <c r="G1693">
        <v>2031.20039</v>
      </c>
      <c r="H1693">
        <v>148.26943</v>
      </c>
      <c r="I1693">
        <v>2027.5421100000001</v>
      </c>
      <c r="J1693">
        <v>17.850629999999999</v>
      </c>
      <c r="K1693">
        <v>2025.268</v>
      </c>
      <c r="L1693">
        <v>44.868989999999997</v>
      </c>
      <c r="M1693">
        <v>2032.8927200000001</v>
      </c>
      <c r="N1693">
        <v>151.41532000000001</v>
      </c>
      <c r="O1693">
        <v>2030.06547</v>
      </c>
      <c r="P1693">
        <v>22.014379999999999</v>
      </c>
      <c r="Q1693">
        <v>2027.9719700000001</v>
      </c>
      <c r="R1693">
        <v>51.163989999999998</v>
      </c>
    </row>
    <row r="1694" spans="1:18" x14ac:dyDescent="0.35">
      <c r="A1694" s="20">
        <v>2034.5736199999999</v>
      </c>
      <c r="B1694">
        <v>155.31487999999999</v>
      </c>
      <c r="C1694">
        <v>2037.5106800000001</v>
      </c>
      <c r="D1694">
        <v>28.756889999999999</v>
      </c>
      <c r="E1694">
        <v>2036.2765300000001</v>
      </c>
      <c r="F1694">
        <v>58.03407</v>
      </c>
      <c r="G1694">
        <v>2031.25549</v>
      </c>
      <c r="H1694">
        <v>148.19738000000001</v>
      </c>
      <c r="I1694">
        <v>2027.5783899999999</v>
      </c>
      <c r="J1694">
        <v>17.7593</v>
      </c>
      <c r="K1694">
        <v>2025.2817700000001</v>
      </c>
      <c r="L1694">
        <v>44.731810000000003</v>
      </c>
      <c r="M1694">
        <v>2032.9448600000001</v>
      </c>
      <c r="N1694">
        <v>151.34210999999999</v>
      </c>
      <c r="O1694">
        <v>2030.11196</v>
      </c>
      <c r="P1694">
        <v>21.933129999999998</v>
      </c>
      <c r="Q1694">
        <v>2028.01187</v>
      </c>
      <c r="R1694">
        <v>51.053429999999999</v>
      </c>
    </row>
    <row r="1695" spans="1:18" x14ac:dyDescent="0.35">
      <c r="A1695" s="20">
        <v>2034.62114</v>
      </c>
      <c r="B1695">
        <v>155.23948999999999</v>
      </c>
      <c r="C1695">
        <v>2037.5555999999999</v>
      </c>
      <c r="D1695">
        <v>28.68018</v>
      </c>
      <c r="E1695">
        <v>2036.3191300000001</v>
      </c>
      <c r="F1695">
        <v>57.926679999999998</v>
      </c>
      <c r="G1695">
        <v>2031.31087</v>
      </c>
      <c r="H1695">
        <v>148.12551999999999</v>
      </c>
      <c r="I1695">
        <v>2027.6150399999999</v>
      </c>
      <c r="J1695">
        <v>17.66825</v>
      </c>
      <c r="K1695">
        <v>2025.29592</v>
      </c>
      <c r="L1695">
        <v>44.594909999999999</v>
      </c>
      <c r="M1695">
        <v>2032.9971800000001</v>
      </c>
      <c r="N1695">
        <v>151.26901000000001</v>
      </c>
      <c r="O1695">
        <v>2030.15877</v>
      </c>
      <c r="P1695">
        <v>21.85202</v>
      </c>
      <c r="Q1695">
        <v>2028.05213</v>
      </c>
      <c r="R1695">
        <v>50.943040000000003</v>
      </c>
    </row>
    <row r="1696" spans="1:18" x14ac:dyDescent="0.35">
      <c r="A1696" s="20">
        <v>2034.66877</v>
      </c>
      <c r="B1696">
        <v>155.16418999999999</v>
      </c>
      <c r="C1696">
        <v>2037.6006</v>
      </c>
      <c r="D1696">
        <v>28.603529999999999</v>
      </c>
      <c r="E1696">
        <v>2036.3618100000001</v>
      </c>
      <c r="F1696">
        <v>57.819330000000001</v>
      </c>
      <c r="G1696">
        <v>2031.3665100000001</v>
      </c>
      <c r="H1696">
        <v>148.05385000000001</v>
      </c>
      <c r="I1696">
        <v>2027.6520599999999</v>
      </c>
      <c r="J1696">
        <v>17.577500000000001</v>
      </c>
      <c r="K1696">
        <v>2025.31044</v>
      </c>
      <c r="L1696">
        <v>44.458289999999998</v>
      </c>
      <c r="M1696">
        <v>2033.0496499999999</v>
      </c>
      <c r="N1696">
        <v>151.196</v>
      </c>
      <c r="O1696">
        <v>2030.20589</v>
      </c>
      <c r="P1696">
        <v>21.771049999999999</v>
      </c>
      <c r="Q1696">
        <v>2028.09276</v>
      </c>
      <c r="R1696">
        <v>50.832830000000001</v>
      </c>
    </row>
    <row r="1697" spans="1:18" x14ac:dyDescent="0.35">
      <c r="A1697" s="20">
        <v>2034.71651</v>
      </c>
      <c r="B1697">
        <v>155.08899</v>
      </c>
      <c r="C1697">
        <v>2037.6456800000001</v>
      </c>
      <c r="D1697">
        <v>28.52693</v>
      </c>
      <c r="E1697">
        <v>2036.4045799999999</v>
      </c>
      <c r="F1697">
        <v>57.712020000000003</v>
      </c>
      <c r="G1697">
        <v>2031.4224300000001</v>
      </c>
      <c r="H1697">
        <v>147.98237</v>
      </c>
      <c r="I1697">
        <v>2027.6894600000001</v>
      </c>
      <c r="J1697">
        <v>17.48704</v>
      </c>
      <c r="K1697">
        <v>2025.3253400000001</v>
      </c>
      <c r="L1697">
        <v>44.321950000000001</v>
      </c>
      <c r="M1697">
        <v>2033.1023</v>
      </c>
      <c r="N1697">
        <v>151.12309999999999</v>
      </c>
      <c r="O1697">
        <v>2030.25333</v>
      </c>
      <c r="P1697">
        <v>21.69023</v>
      </c>
      <c r="Q1697">
        <v>2028.1337599999999</v>
      </c>
      <c r="R1697">
        <v>50.722790000000003</v>
      </c>
    </row>
    <row r="1698" spans="1:18" x14ac:dyDescent="0.35">
      <c r="A1698" s="20">
        <v>2034.7643599999999</v>
      </c>
      <c r="B1698">
        <v>155.01388</v>
      </c>
      <c r="C1698">
        <v>2037.69082</v>
      </c>
      <c r="D1698">
        <v>28.450379999999999</v>
      </c>
      <c r="E1698">
        <v>2036.4474299999999</v>
      </c>
      <c r="F1698">
        <v>57.604759999999999</v>
      </c>
      <c r="G1698">
        <v>2031.4786200000001</v>
      </c>
      <c r="H1698">
        <v>147.91109</v>
      </c>
      <c r="I1698">
        <v>2027.72723</v>
      </c>
      <c r="J1698">
        <v>17.396879999999999</v>
      </c>
      <c r="K1698">
        <v>2025.3406199999999</v>
      </c>
      <c r="L1698">
        <v>44.185899999999997</v>
      </c>
      <c r="M1698">
        <v>2033.1551099999999</v>
      </c>
      <c r="N1698">
        <v>151.05029999999999</v>
      </c>
      <c r="O1698">
        <v>2030.30108</v>
      </c>
      <c r="P1698">
        <v>21.609539999999999</v>
      </c>
      <c r="Q1698">
        <v>2028.1751300000001</v>
      </c>
      <c r="R1698">
        <v>50.612929999999999</v>
      </c>
    </row>
    <row r="1699" spans="1:18" x14ac:dyDescent="0.35">
      <c r="A1699" s="20">
        <v>2034.81232</v>
      </c>
      <c r="B1699">
        <v>154.93886000000001</v>
      </c>
      <c r="C1699">
        <v>2037.73604</v>
      </c>
      <c r="D1699">
        <v>28.373889999999999</v>
      </c>
      <c r="E1699">
        <v>2036.49037</v>
      </c>
      <c r="F1699">
        <v>57.497540000000001</v>
      </c>
      <c r="G1699">
        <v>2031.5350699999999</v>
      </c>
      <c r="H1699">
        <v>147.83999</v>
      </c>
      <c r="I1699">
        <v>2027.76539</v>
      </c>
      <c r="J1699">
        <v>17.307020000000001</v>
      </c>
      <c r="K1699">
        <v>2025.35628</v>
      </c>
      <c r="L1699">
        <v>44.050150000000002</v>
      </c>
      <c r="M1699">
        <v>2033.2080800000001</v>
      </c>
      <c r="N1699">
        <v>150.97761</v>
      </c>
      <c r="O1699">
        <v>2030.34915</v>
      </c>
      <c r="P1699">
        <v>21.529</v>
      </c>
      <c r="Q1699">
        <v>2028.2168799999999</v>
      </c>
      <c r="R1699">
        <v>50.503250000000001</v>
      </c>
    </row>
    <row r="1700" spans="1:18" x14ac:dyDescent="0.35">
      <c r="A1700" s="20">
        <v>2034.8603900000001</v>
      </c>
      <c r="B1700">
        <v>154.86394000000001</v>
      </c>
      <c r="C1700">
        <v>2037.78133</v>
      </c>
      <c r="D1700">
        <v>28.297450000000001</v>
      </c>
      <c r="E1700">
        <v>2036.5334</v>
      </c>
      <c r="F1700">
        <v>57.39038</v>
      </c>
      <c r="G1700">
        <v>2031.5917899999999</v>
      </c>
      <c r="H1700">
        <v>147.76908</v>
      </c>
      <c r="I1700">
        <v>2027.80394</v>
      </c>
      <c r="J1700">
        <v>17.217469999999999</v>
      </c>
      <c r="K1700">
        <v>2025.3723399999999</v>
      </c>
      <c r="L1700">
        <v>43.91469</v>
      </c>
      <c r="M1700">
        <v>2033.2612200000001</v>
      </c>
      <c r="N1700">
        <v>150.90502000000001</v>
      </c>
      <c r="O1700">
        <v>2030.39752</v>
      </c>
      <c r="P1700">
        <v>21.448599999999999</v>
      </c>
      <c r="Q1700">
        <v>2028.259</v>
      </c>
      <c r="R1700">
        <v>50.393749999999997</v>
      </c>
    </row>
    <row r="1701" spans="1:18" x14ac:dyDescent="0.35">
      <c r="A1701" s="20">
        <v>2034.90858</v>
      </c>
      <c r="B1701">
        <v>154.78912</v>
      </c>
      <c r="C1701">
        <v>2037.8267000000001</v>
      </c>
      <c r="D1701">
        <v>28.221070000000001</v>
      </c>
      <c r="E1701">
        <v>2036.5765100000001</v>
      </c>
      <c r="F1701">
        <v>57.283250000000002</v>
      </c>
      <c r="G1701">
        <v>2031.64878</v>
      </c>
      <c r="H1701">
        <v>147.69836000000001</v>
      </c>
      <c r="I1701">
        <v>2027.8428699999999</v>
      </c>
      <c r="J1701">
        <v>17.128219999999999</v>
      </c>
      <c r="K1701">
        <v>2025.3887999999999</v>
      </c>
      <c r="L1701">
        <v>43.779530000000001</v>
      </c>
      <c r="M1701">
        <v>2033.3145199999999</v>
      </c>
      <c r="N1701">
        <v>150.83252999999999</v>
      </c>
      <c r="O1701">
        <v>2030.4462100000001</v>
      </c>
      <c r="P1701">
        <v>21.36835</v>
      </c>
      <c r="Q1701">
        <v>2028.3015</v>
      </c>
      <c r="R1701">
        <v>50.28443</v>
      </c>
    </row>
    <row r="1702" spans="1:18" x14ac:dyDescent="0.35">
      <c r="A1702" s="20">
        <v>2034.95687</v>
      </c>
      <c r="B1702">
        <v>154.71440000000001</v>
      </c>
      <c r="C1702">
        <v>2037.87213</v>
      </c>
      <c r="D1702">
        <v>28.144739999999999</v>
      </c>
      <c r="E1702">
        <v>2036.6197199999999</v>
      </c>
      <c r="F1702">
        <v>57.176180000000002</v>
      </c>
      <c r="G1702">
        <v>2031.7060300000001</v>
      </c>
      <c r="H1702">
        <v>147.62782999999999</v>
      </c>
      <c r="I1702">
        <v>2027.88219</v>
      </c>
      <c r="J1702">
        <v>17.039280000000002</v>
      </c>
      <c r="K1702">
        <v>2025.4056499999999</v>
      </c>
      <c r="L1702">
        <v>43.644680000000001</v>
      </c>
      <c r="M1702">
        <v>2033.36798</v>
      </c>
      <c r="N1702">
        <v>150.76014000000001</v>
      </c>
      <c r="O1702">
        <v>2030.49521</v>
      </c>
      <c r="P1702">
        <v>21.288229999999999</v>
      </c>
      <c r="Q1702">
        <v>2028.34438</v>
      </c>
      <c r="R1702">
        <v>50.175289999999997</v>
      </c>
    </row>
    <row r="1703" spans="1:18" x14ac:dyDescent="0.35">
      <c r="A1703" s="20">
        <v>2035.0052800000001</v>
      </c>
      <c r="B1703">
        <v>154.63978</v>
      </c>
      <c r="C1703">
        <v>2037.9176399999999</v>
      </c>
      <c r="D1703">
        <v>28.068470000000001</v>
      </c>
      <c r="E1703">
        <v>2036.66301</v>
      </c>
      <c r="F1703">
        <v>57.06915</v>
      </c>
      <c r="G1703">
        <v>2031.7635499999999</v>
      </c>
      <c r="H1703">
        <v>147.55749</v>
      </c>
      <c r="I1703">
        <v>2027.9219000000001</v>
      </c>
      <c r="J1703">
        <v>16.95065</v>
      </c>
      <c r="K1703">
        <v>2025.42291</v>
      </c>
      <c r="L1703">
        <v>43.510129999999997</v>
      </c>
      <c r="M1703">
        <v>2033.4216100000001</v>
      </c>
      <c r="N1703">
        <v>150.68786</v>
      </c>
      <c r="O1703">
        <v>2030.5445099999999</v>
      </c>
      <c r="P1703">
        <v>21.208259999999999</v>
      </c>
      <c r="Q1703">
        <v>2028.3876399999999</v>
      </c>
      <c r="R1703">
        <v>50.066330000000001</v>
      </c>
    </row>
    <row r="1704" spans="1:18" x14ac:dyDescent="0.35">
      <c r="A1704" s="20">
        <v>2035.0537999999999</v>
      </c>
      <c r="B1704">
        <v>154.56525999999999</v>
      </c>
      <c r="C1704">
        <v>2037.9632300000001</v>
      </c>
      <c r="D1704">
        <v>27.992260000000002</v>
      </c>
      <c r="E1704">
        <v>2036.7063900000001</v>
      </c>
      <c r="F1704">
        <v>56.96217</v>
      </c>
      <c r="G1704">
        <v>2031.82133</v>
      </c>
      <c r="H1704">
        <v>147.48732999999999</v>
      </c>
      <c r="I1704">
        <v>2027.962</v>
      </c>
      <c r="J1704">
        <v>16.86233</v>
      </c>
      <c r="K1704">
        <v>2025.44057</v>
      </c>
      <c r="L1704">
        <v>43.375889999999998</v>
      </c>
      <c r="M1704">
        <v>2033.4754</v>
      </c>
      <c r="N1704">
        <v>150.61568</v>
      </c>
      <c r="O1704">
        <v>2030.59412</v>
      </c>
      <c r="P1704">
        <v>21.128440000000001</v>
      </c>
      <c r="Q1704">
        <v>2028.43128</v>
      </c>
      <c r="R1704">
        <v>49.957549999999998</v>
      </c>
    </row>
    <row r="1705" spans="1:18" x14ac:dyDescent="0.35">
      <c r="A1705" s="20">
        <v>2035.1024299999999</v>
      </c>
      <c r="B1705">
        <v>154.49083999999999</v>
      </c>
      <c r="C1705">
        <v>2038.0088900000001</v>
      </c>
      <c r="D1705">
        <v>27.9161</v>
      </c>
      <c r="E1705">
        <v>2036.7498499999999</v>
      </c>
      <c r="F1705">
        <v>56.855240000000002</v>
      </c>
      <c r="G1705">
        <v>2031.8793700000001</v>
      </c>
      <c r="H1705">
        <v>147.41736</v>
      </c>
      <c r="I1705">
        <v>2028.00251</v>
      </c>
      <c r="J1705">
        <v>16.774329999999999</v>
      </c>
      <c r="K1705">
        <v>2025.45865</v>
      </c>
      <c r="L1705">
        <v>43.241970000000002</v>
      </c>
      <c r="M1705">
        <v>2033.52936</v>
      </c>
      <c r="N1705">
        <v>150.54361</v>
      </c>
      <c r="O1705">
        <v>2030.6440399999999</v>
      </c>
      <c r="P1705">
        <v>21.048760000000001</v>
      </c>
      <c r="Q1705">
        <v>2028.4753000000001</v>
      </c>
      <c r="R1705">
        <v>49.848950000000002</v>
      </c>
    </row>
    <row r="1706" spans="1:18" x14ac:dyDescent="0.35">
      <c r="A1706" s="20">
        <v>2035.1511800000001</v>
      </c>
      <c r="B1706">
        <v>154.41651999999999</v>
      </c>
      <c r="C1706">
        <v>2038.0546200000001</v>
      </c>
      <c r="D1706">
        <v>27.83999</v>
      </c>
      <c r="E1706">
        <v>2036.79341</v>
      </c>
      <c r="F1706">
        <v>56.748359999999998</v>
      </c>
      <c r="G1706">
        <v>2031.9376600000001</v>
      </c>
      <c r="H1706">
        <v>147.34756999999999</v>
      </c>
      <c r="I1706">
        <v>2028.04342</v>
      </c>
      <c r="J1706">
        <v>16.68665</v>
      </c>
      <c r="K1706">
        <v>2025.4771499999999</v>
      </c>
      <c r="L1706">
        <v>43.108370000000001</v>
      </c>
      <c r="M1706">
        <v>2033.58347</v>
      </c>
      <c r="N1706">
        <v>150.47164000000001</v>
      </c>
      <c r="O1706">
        <v>2030.69426</v>
      </c>
      <c r="P1706">
        <v>20.96922</v>
      </c>
      <c r="Q1706">
        <v>2028.51971</v>
      </c>
      <c r="R1706">
        <v>49.740540000000003</v>
      </c>
    </row>
    <row r="1707" spans="1:18" x14ac:dyDescent="0.35">
      <c r="A1707" s="20">
        <v>2035.20003</v>
      </c>
      <c r="B1707">
        <v>154.34231</v>
      </c>
      <c r="C1707">
        <v>2038.10043</v>
      </c>
      <c r="D1707">
        <v>27.763940000000002</v>
      </c>
      <c r="E1707">
        <v>2036.8370500000001</v>
      </c>
      <c r="F1707">
        <v>56.641530000000003</v>
      </c>
      <c r="G1707">
        <v>2031.99622</v>
      </c>
      <c r="H1707">
        <v>147.27796000000001</v>
      </c>
      <c r="I1707">
        <v>2028.0847200000001</v>
      </c>
      <c r="J1707">
        <v>16.599299999999999</v>
      </c>
      <c r="K1707">
        <v>2025.4960699999999</v>
      </c>
      <c r="L1707">
        <v>42.975090000000002</v>
      </c>
      <c r="M1707">
        <v>2033.6377500000001</v>
      </c>
      <c r="N1707">
        <v>150.39977999999999</v>
      </c>
      <c r="O1707">
        <v>2030.74479</v>
      </c>
      <c r="P1707">
        <v>20.88983</v>
      </c>
      <c r="Q1707">
        <v>2028.5645099999999</v>
      </c>
      <c r="R1707">
        <v>49.632309999999997</v>
      </c>
    </row>
    <row r="1708" spans="1:18" x14ac:dyDescent="0.35">
      <c r="A1708" s="20">
        <v>2035.249</v>
      </c>
      <c r="B1708">
        <v>154.26820000000001</v>
      </c>
      <c r="C1708">
        <v>2038.1463100000001</v>
      </c>
      <c r="D1708">
        <v>27.687950000000001</v>
      </c>
      <c r="E1708">
        <v>2036.8807899999999</v>
      </c>
      <c r="F1708">
        <v>56.534739999999999</v>
      </c>
      <c r="G1708">
        <v>2032.05503</v>
      </c>
      <c r="H1708">
        <v>147.20854</v>
      </c>
      <c r="I1708">
        <v>2028.12644</v>
      </c>
      <c r="J1708">
        <v>16.512260000000001</v>
      </c>
      <c r="K1708">
        <v>2025.51541</v>
      </c>
      <c r="L1708">
        <v>42.842140000000001</v>
      </c>
      <c r="M1708">
        <v>2033.69218</v>
      </c>
      <c r="N1708">
        <v>150.32802000000001</v>
      </c>
      <c r="O1708">
        <v>2030.7956200000001</v>
      </c>
      <c r="P1708">
        <v>20.810580000000002</v>
      </c>
      <c r="Q1708">
        <v>2028.6097</v>
      </c>
      <c r="R1708">
        <v>49.524270000000001</v>
      </c>
    </row>
    <row r="1709" spans="1:18" x14ac:dyDescent="0.35">
      <c r="A1709" s="20">
        <v>2035.2980700000001</v>
      </c>
      <c r="B1709">
        <v>154.1942</v>
      </c>
      <c r="C1709">
        <v>2038.19226</v>
      </c>
      <c r="D1709">
        <v>27.612020000000001</v>
      </c>
      <c r="E1709">
        <v>2036.92461</v>
      </c>
      <c r="F1709">
        <v>56.427999999999997</v>
      </c>
      <c r="G1709">
        <v>2032.1141</v>
      </c>
      <c r="H1709">
        <v>147.13929999999999</v>
      </c>
      <c r="I1709">
        <v>2028.1685600000001</v>
      </c>
      <c r="J1709">
        <v>16.425560000000001</v>
      </c>
      <c r="K1709">
        <v>2025.5351900000001</v>
      </c>
      <c r="L1709">
        <v>42.709519999999998</v>
      </c>
      <c r="M1709">
        <v>2033.7467799999999</v>
      </c>
      <c r="N1709">
        <v>150.25637</v>
      </c>
      <c r="O1709">
        <v>2030.8467499999999</v>
      </c>
      <c r="P1709">
        <v>20.731480000000001</v>
      </c>
      <c r="Q1709">
        <v>2028.6552799999999</v>
      </c>
      <c r="R1709">
        <v>49.416420000000002</v>
      </c>
    </row>
    <row r="1710" spans="1:18" x14ac:dyDescent="0.35">
      <c r="A1710" s="20">
        <v>2035.34726</v>
      </c>
      <c r="B1710">
        <v>154.12030999999999</v>
      </c>
      <c r="C1710">
        <v>2038.23829</v>
      </c>
      <c r="D1710">
        <v>27.53614</v>
      </c>
      <c r="E1710">
        <v>2036.9685300000001</v>
      </c>
      <c r="F1710">
        <v>56.32132</v>
      </c>
      <c r="G1710">
        <v>2032.1734200000001</v>
      </c>
      <c r="H1710">
        <v>147.07024999999999</v>
      </c>
      <c r="I1710">
        <v>2028.2111</v>
      </c>
      <c r="J1710">
        <v>16.339179999999999</v>
      </c>
      <c r="K1710">
        <v>2025.5554</v>
      </c>
      <c r="L1710">
        <v>42.57723</v>
      </c>
      <c r="M1710">
        <v>2033.80153</v>
      </c>
      <c r="N1710">
        <v>150.18482</v>
      </c>
      <c r="O1710">
        <v>2030.8981799999999</v>
      </c>
      <c r="P1710">
        <v>20.652519999999999</v>
      </c>
      <c r="Q1710">
        <v>2028.7012500000001</v>
      </c>
      <c r="R1710">
        <v>49.308750000000003</v>
      </c>
    </row>
    <row r="1711" spans="1:18" x14ac:dyDescent="0.35">
      <c r="A1711" s="20">
        <v>2035.3965700000001</v>
      </c>
      <c r="B1711">
        <v>154.04651999999999</v>
      </c>
      <c r="C1711">
        <v>2038.28439</v>
      </c>
      <c r="D1711">
        <v>27.460319999999999</v>
      </c>
      <c r="E1711">
        <v>2037.01253</v>
      </c>
      <c r="F1711">
        <v>56.214680000000001</v>
      </c>
      <c r="G1711">
        <v>2032.23299</v>
      </c>
      <c r="H1711">
        <v>147.00137000000001</v>
      </c>
      <c r="I1711">
        <v>2028.25405</v>
      </c>
      <c r="J1711">
        <v>16.253139999999998</v>
      </c>
      <c r="K1711">
        <v>2025.5760499999999</v>
      </c>
      <c r="L1711">
        <v>42.445279999999997</v>
      </c>
      <c r="M1711">
        <v>2033.85645</v>
      </c>
      <c r="N1711">
        <v>150.11338000000001</v>
      </c>
      <c r="O1711">
        <v>2030.94991</v>
      </c>
      <c r="P1711">
        <v>20.573720000000002</v>
      </c>
      <c r="Q1711">
        <v>2028.7476200000001</v>
      </c>
      <c r="R1711">
        <v>49.201270000000001</v>
      </c>
    </row>
    <row r="1712" spans="1:18" x14ac:dyDescent="0.35">
      <c r="A1712" s="20">
        <v>2035.44598</v>
      </c>
      <c r="B1712">
        <v>153.97284999999999</v>
      </c>
      <c r="C1712">
        <v>2038.3305700000001</v>
      </c>
      <c r="D1712">
        <v>27.38456</v>
      </c>
      <c r="E1712">
        <v>2037.05663</v>
      </c>
      <c r="F1712">
        <v>56.108089999999997</v>
      </c>
      <c r="G1712">
        <v>2032.2928199999999</v>
      </c>
      <c r="H1712">
        <v>146.93267</v>
      </c>
      <c r="I1712">
        <v>2028.2974200000001</v>
      </c>
      <c r="J1712">
        <v>16.16743</v>
      </c>
      <c r="K1712">
        <v>2025.5971400000001</v>
      </c>
      <c r="L1712">
        <v>42.313679999999998</v>
      </c>
      <c r="M1712">
        <v>2033.9115300000001</v>
      </c>
      <c r="N1712">
        <v>150.04204999999999</v>
      </c>
      <c r="O1712">
        <v>2031.0019400000001</v>
      </c>
      <c r="P1712">
        <v>20.495059999999999</v>
      </c>
      <c r="Q1712">
        <v>2028.79438</v>
      </c>
      <c r="R1712">
        <v>49.093980000000002</v>
      </c>
    </row>
    <row r="1713" spans="1:18" x14ac:dyDescent="0.35">
      <c r="A1713" s="20">
        <v>2035.49551</v>
      </c>
      <c r="B1713">
        <v>153.89929000000001</v>
      </c>
      <c r="C1713">
        <v>2038.3768299999999</v>
      </c>
      <c r="D1713">
        <v>27.308859999999999</v>
      </c>
      <c r="E1713">
        <v>2037.1008200000001</v>
      </c>
      <c r="F1713">
        <v>56.001559999999998</v>
      </c>
      <c r="G1713">
        <v>2032.3528899999999</v>
      </c>
      <c r="H1713">
        <v>146.86416</v>
      </c>
      <c r="I1713">
        <v>2028.34121</v>
      </c>
      <c r="J1713">
        <v>16.082059999999998</v>
      </c>
      <c r="K1713">
        <v>2025.61868</v>
      </c>
      <c r="L1713">
        <v>42.18242</v>
      </c>
      <c r="M1713">
        <v>2033.96676</v>
      </c>
      <c r="N1713">
        <v>149.97082</v>
      </c>
      <c r="O1713">
        <v>2031.0542700000001</v>
      </c>
      <c r="P1713">
        <v>20.416540000000001</v>
      </c>
      <c r="Q1713">
        <v>2028.8415399999999</v>
      </c>
      <c r="R1713">
        <v>48.986879999999999</v>
      </c>
    </row>
    <row r="1714" spans="1:18" x14ac:dyDescent="0.35">
      <c r="A1714" s="20">
        <v>2035.5451399999999</v>
      </c>
      <c r="B1714">
        <v>153.82584</v>
      </c>
      <c r="C1714">
        <v>2038.4231600000001</v>
      </c>
      <c r="D1714">
        <v>27.23321</v>
      </c>
      <c r="E1714">
        <v>2037.14509</v>
      </c>
      <c r="F1714">
        <v>55.895069999999997</v>
      </c>
      <c r="G1714">
        <v>2032.4132199999999</v>
      </c>
      <c r="H1714">
        <v>146.79581999999999</v>
      </c>
      <c r="I1714">
        <v>2028.3854200000001</v>
      </c>
      <c r="J1714">
        <v>15.997019999999999</v>
      </c>
      <c r="K1714">
        <v>2025.64068</v>
      </c>
      <c r="L1714">
        <v>42.05151</v>
      </c>
      <c r="M1714">
        <v>2034.02215</v>
      </c>
      <c r="N1714">
        <v>149.8997</v>
      </c>
      <c r="O1714">
        <v>2031.10689</v>
      </c>
      <c r="P1714">
        <v>20.338170000000002</v>
      </c>
      <c r="Q1714">
        <v>2028.8891100000001</v>
      </c>
      <c r="R1714">
        <v>48.87997</v>
      </c>
    </row>
    <row r="1715" spans="1:18" x14ac:dyDescent="0.35">
      <c r="A1715" s="20">
        <v>2035.5948900000001</v>
      </c>
      <c r="B1715">
        <v>153.7525</v>
      </c>
      <c r="C1715">
        <v>2038.46956</v>
      </c>
      <c r="D1715">
        <v>27.157620000000001</v>
      </c>
      <c r="E1715">
        <v>2037.1894600000001</v>
      </c>
      <c r="F1715">
        <v>55.788640000000001</v>
      </c>
      <c r="G1715">
        <v>2032.47379</v>
      </c>
      <c r="H1715">
        <v>146.72765999999999</v>
      </c>
      <c r="I1715">
        <v>2028.4300499999999</v>
      </c>
      <c r="J1715">
        <v>15.91234</v>
      </c>
      <c r="K1715">
        <v>2025.6631199999999</v>
      </c>
      <c r="L1715">
        <v>41.920949999999998</v>
      </c>
      <c r="M1715">
        <v>2034.0777</v>
      </c>
      <c r="N1715">
        <v>149.82867999999999</v>
      </c>
      <c r="O1715">
        <v>2031.1598100000001</v>
      </c>
      <c r="P1715">
        <v>20.25996</v>
      </c>
      <c r="Q1715">
        <v>2028.9370699999999</v>
      </c>
      <c r="R1715">
        <v>48.773249999999997</v>
      </c>
    </row>
    <row r="1716" spans="1:18" x14ac:dyDescent="0.35">
      <c r="A1716" s="20">
        <v>2035.6447599999999</v>
      </c>
      <c r="B1716">
        <v>153.67927</v>
      </c>
      <c r="C1716">
        <v>2038.51604</v>
      </c>
      <c r="D1716">
        <v>27.082090000000001</v>
      </c>
      <c r="E1716">
        <v>2037.2339300000001</v>
      </c>
      <c r="F1716">
        <v>55.682259999999999</v>
      </c>
      <c r="G1716">
        <v>2032.5346099999999</v>
      </c>
      <c r="H1716">
        <v>146.65967000000001</v>
      </c>
      <c r="I1716">
        <v>2028.4751200000001</v>
      </c>
      <c r="J1716">
        <v>15.82799</v>
      </c>
      <c r="K1716">
        <v>2025.68604</v>
      </c>
      <c r="L1716">
        <v>41.790750000000003</v>
      </c>
      <c r="M1716">
        <v>2034.1333999999999</v>
      </c>
      <c r="N1716">
        <v>149.75776999999999</v>
      </c>
      <c r="O1716">
        <v>2031.2130199999999</v>
      </c>
      <c r="P1716">
        <v>20.181889999999999</v>
      </c>
      <c r="Q1716">
        <v>2028.98543</v>
      </c>
      <c r="R1716">
        <v>48.666719999999998</v>
      </c>
    </row>
    <row r="1717" spans="1:18" x14ac:dyDescent="0.35">
      <c r="A1717" s="20">
        <v>2035.6947299999999</v>
      </c>
      <c r="B1717">
        <v>153.60616999999999</v>
      </c>
      <c r="C1717">
        <v>2038.5626</v>
      </c>
      <c r="D1717">
        <v>27.006630000000001</v>
      </c>
      <c r="E1717">
        <v>2037.2784799999999</v>
      </c>
      <c r="F1717">
        <v>55.57593</v>
      </c>
      <c r="G1717">
        <v>2032.5956699999999</v>
      </c>
      <c r="H1717">
        <v>146.59187</v>
      </c>
      <c r="I1717">
        <v>2028.52061</v>
      </c>
      <c r="J1717">
        <v>15.74399</v>
      </c>
      <c r="K1717">
        <v>2025.7094099999999</v>
      </c>
      <c r="L1717">
        <v>41.660910000000001</v>
      </c>
      <c r="M1717">
        <v>2034.1892700000001</v>
      </c>
      <c r="N1717">
        <v>149.68697</v>
      </c>
      <c r="O1717">
        <v>2031.2665300000001</v>
      </c>
      <c r="P1717">
        <v>20.103960000000001</v>
      </c>
      <c r="Q1717">
        <v>2029.0342000000001</v>
      </c>
      <c r="R1717">
        <v>48.560389999999998</v>
      </c>
    </row>
    <row r="1718" spans="1:18" x14ac:dyDescent="0.35">
      <c r="A1718" s="20">
        <v>2035.7448199999999</v>
      </c>
      <c r="B1718">
        <v>153.53317999999999</v>
      </c>
      <c r="C1718">
        <v>2038.60923</v>
      </c>
      <c r="D1718">
        <v>26.93122</v>
      </c>
      <c r="E1718">
        <v>2037.32313</v>
      </c>
      <c r="F1718">
        <v>55.469650000000001</v>
      </c>
      <c r="G1718">
        <v>2032.65698</v>
      </c>
      <c r="H1718">
        <v>146.52423999999999</v>
      </c>
      <c r="I1718">
        <v>2028.56654</v>
      </c>
      <c r="J1718">
        <v>15.660349999999999</v>
      </c>
      <c r="K1718">
        <v>2025.73326</v>
      </c>
      <c r="L1718">
        <v>41.53143</v>
      </c>
      <c r="M1718">
        <v>2034.2452900000001</v>
      </c>
      <c r="N1718">
        <v>149.61627999999999</v>
      </c>
      <c r="O1718">
        <v>2031.32032</v>
      </c>
      <c r="P1718">
        <v>20.02619</v>
      </c>
      <c r="Q1718">
        <v>2029.08338</v>
      </c>
      <c r="R1718">
        <v>48.454250000000002</v>
      </c>
    </row>
    <row r="1719" spans="1:18" x14ac:dyDescent="0.35">
      <c r="A1719" s="20">
        <v>2035.79502</v>
      </c>
      <c r="B1719">
        <v>153.46029999999999</v>
      </c>
      <c r="C1719">
        <v>2038.6559400000001</v>
      </c>
      <c r="D1719">
        <v>26.855869999999999</v>
      </c>
      <c r="E1719">
        <v>2037.3678600000001</v>
      </c>
      <c r="F1719">
        <v>55.363419999999998</v>
      </c>
      <c r="G1719">
        <v>2032.7185300000001</v>
      </c>
      <c r="H1719">
        <v>146.45678000000001</v>
      </c>
      <c r="I1719">
        <v>2028.6129100000001</v>
      </c>
      <c r="J1719">
        <v>15.577059999999999</v>
      </c>
      <c r="K1719">
        <v>2025.75758</v>
      </c>
      <c r="L1719">
        <v>41.402320000000003</v>
      </c>
      <c r="M1719">
        <v>2034.3014599999999</v>
      </c>
      <c r="N1719">
        <v>149.54569000000001</v>
      </c>
      <c r="O1719">
        <v>2031.3744099999999</v>
      </c>
      <c r="P1719">
        <v>19.94857</v>
      </c>
      <c r="Q1719">
        <v>2029.1329599999999</v>
      </c>
      <c r="R1719">
        <v>48.348309999999998</v>
      </c>
    </row>
    <row r="1720" spans="1:18" x14ac:dyDescent="0.35">
      <c r="A1720" s="20">
        <v>2035.8453300000001</v>
      </c>
      <c r="B1720">
        <v>153.38755</v>
      </c>
      <c r="C1720">
        <v>2038.70272</v>
      </c>
      <c r="D1720">
        <v>26.78058</v>
      </c>
      <c r="E1720">
        <v>2037.4127000000001</v>
      </c>
      <c r="F1720">
        <v>55.257249999999999</v>
      </c>
      <c r="G1720">
        <v>2032.7803200000001</v>
      </c>
      <c r="H1720">
        <v>146.3895</v>
      </c>
      <c r="I1720">
        <v>2028.6597099999999</v>
      </c>
      <c r="J1720">
        <v>15.494120000000001</v>
      </c>
      <c r="K1720">
        <v>2025.7823800000001</v>
      </c>
      <c r="L1720">
        <v>41.273589999999999</v>
      </c>
      <c r="M1720">
        <v>2034.35779</v>
      </c>
      <c r="N1720">
        <v>149.47522000000001</v>
      </c>
      <c r="O1720">
        <v>2031.4287899999999</v>
      </c>
      <c r="P1720">
        <v>19.871099999999998</v>
      </c>
      <c r="Q1720">
        <v>2029.1829600000001</v>
      </c>
      <c r="R1720">
        <v>48.242559999999997</v>
      </c>
    </row>
    <row r="1721" spans="1:18" x14ac:dyDescent="0.35">
      <c r="A1721" s="20">
        <v>2035.8957499999999</v>
      </c>
      <c r="B1721">
        <v>153.31491</v>
      </c>
      <c r="C1721">
        <v>2038.7495799999999</v>
      </c>
      <c r="D1721">
        <v>26.705349999999999</v>
      </c>
      <c r="E1721">
        <v>2037.4576199999999</v>
      </c>
      <c r="F1721">
        <v>55.151130000000002</v>
      </c>
      <c r="G1721">
        <v>2032.8423499999999</v>
      </c>
      <c r="H1721">
        <v>146.32239000000001</v>
      </c>
      <c r="I1721">
        <v>2028.70696</v>
      </c>
      <c r="J1721">
        <v>15.41154</v>
      </c>
      <c r="K1721">
        <v>2025.8076599999999</v>
      </c>
      <c r="L1721">
        <v>41.145229999999998</v>
      </c>
      <c r="M1721">
        <v>2034.41428</v>
      </c>
      <c r="N1721">
        <v>149.40485000000001</v>
      </c>
      <c r="O1721">
        <v>2031.4834499999999</v>
      </c>
      <c r="P1721">
        <v>19.793769999999999</v>
      </c>
      <c r="Q1721">
        <v>2029.2333599999999</v>
      </c>
      <c r="R1721">
        <v>48.137009999999997</v>
      </c>
    </row>
    <row r="1722" spans="1:18" x14ac:dyDescent="0.35">
      <c r="A1722" s="20">
        <v>2035.9462900000001</v>
      </c>
      <c r="B1722">
        <v>153.2424</v>
      </c>
      <c r="C1722">
        <v>2038.7965099999999</v>
      </c>
      <c r="D1722">
        <v>26.630179999999999</v>
      </c>
      <c r="E1722">
        <v>2037.5026399999999</v>
      </c>
      <c r="F1722">
        <v>55.045059999999999</v>
      </c>
      <c r="G1722">
        <v>2032.90461</v>
      </c>
      <c r="H1722">
        <v>146.25546</v>
      </c>
      <c r="I1722">
        <v>2028.7546500000001</v>
      </c>
      <c r="J1722">
        <v>15.329319999999999</v>
      </c>
      <c r="K1722">
        <v>2025.8334199999999</v>
      </c>
      <c r="L1722">
        <v>41.01726</v>
      </c>
      <c r="M1722">
        <v>2034.47092</v>
      </c>
      <c r="N1722">
        <v>149.33458999999999</v>
      </c>
      <c r="O1722">
        <v>2031.5384100000001</v>
      </c>
      <c r="P1722">
        <v>19.7166</v>
      </c>
      <c r="Q1722">
        <v>2029.2841800000001</v>
      </c>
      <c r="R1722">
        <v>48.031649999999999</v>
      </c>
    </row>
    <row r="1723" spans="1:18" x14ac:dyDescent="0.35">
      <c r="A1723" s="20">
        <v>2035.99694</v>
      </c>
      <c r="B1723">
        <v>153.16999999999999</v>
      </c>
      <c r="C1723">
        <v>2038.8435300000001</v>
      </c>
      <c r="D1723">
        <v>26.555070000000001</v>
      </c>
      <c r="E1723">
        <v>2037.5477599999999</v>
      </c>
      <c r="F1723">
        <v>54.939050000000002</v>
      </c>
      <c r="G1723">
        <v>2032.96712</v>
      </c>
      <c r="H1723">
        <v>146.18870000000001</v>
      </c>
      <c r="I1723">
        <v>2028.80279</v>
      </c>
      <c r="J1723">
        <v>15.24747</v>
      </c>
      <c r="K1723">
        <v>2025.85968</v>
      </c>
      <c r="L1723">
        <v>40.889659999999999</v>
      </c>
      <c r="M1723">
        <v>2034.5277100000001</v>
      </c>
      <c r="N1723">
        <v>149.26444000000001</v>
      </c>
      <c r="O1723">
        <v>2031.5936400000001</v>
      </c>
      <c r="P1723">
        <v>19.639579999999999</v>
      </c>
      <c r="Q1723">
        <v>2029.3354099999999</v>
      </c>
      <c r="R1723">
        <v>47.926499999999997</v>
      </c>
    </row>
    <row r="1724" spans="1:18" x14ac:dyDescent="0.35">
      <c r="A1724" s="20">
        <v>2036.0477000000001</v>
      </c>
      <c r="B1724">
        <v>153.09773999999999</v>
      </c>
      <c r="C1724">
        <v>2038.8906199999999</v>
      </c>
      <c r="D1724">
        <v>26.48002</v>
      </c>
      <c r="E1724">
        <v>2037.5929599999999</v>
      </c>
      <c r="F1724">
        <v>54.833089999999999</v>
      </c>
      <c r="G1724">
        <v>2033.0298600000001</v>
      </c>
      <c r="H1724">
        <v>146.12209999999999</v>
      </c>
      <c r="I1724">
        <v>2028.8513800000001</v>
      </c>
      <c r="J1724">
        <v>15.165979999999999</v>
      </c>
      <c r="K1724">
        <v>2025.88644</v>
      </c>
      <c r="L1724">
        <v>40.762459999999997</v>
      </c>
      <c r="M1724">
        <v>2034.58466</v>
      </c>
      <c r="N1724">
        <v>149.19439</v>
      </c>
      <c r="O1724">
        <v>2031.6491699999999</v>
      </c>
      <c r="P1724">
        <v>19.562709999999999</v>
      </c>
      <c r="Q1724">
        <v>2029.38706</v>
      </c>
      <c r="R1724">
        <v>47.821539999999999</v>
      </c>
    </row>
    <row r="1725" spans="1:18" x14ac:dyDescent="0.35">
      <c r="A1725" s="20">
        <v>2036.0985700000001</v>
      </c>
      <c r="B1725">
        <v>153.02558999999999</v>
      </c>
      <c r="C1725">
        <v>2038.93778</v>
      </c>
      <c r="D1725">
        <v>26.40504</v>
      </c>
      <c r="E1725">
        <v>2037.6382699999999</v>
      </c>
      <c r="F1725">
        <v>54.727179999999997</v>
      </c>
      <c r="G1725">
        <v>2033.09283</v>
      </c>
      <c r="H1725">
        <v>146.05568</v>
      </c>
      <c r="I1725">
        <v>2028.9004199999999</v>
      </c>
      <c r="J1725">
        <v>15.084860000000001</v>
      </c>
      <c r="K1725">
        <v>2025.9137000000001</v>
      </c>
      <c r="L1725">
        <v>40.635640000000002</v>
      </c>
      <c r="M1725">
        <v>2034.64176</v>
      </c>
      <c r="N1725">
        <v>149.12446</v>
      </c>
      <c r="O1725">
        <v>2031.70498</v>
      </c>
      <c r="P1725">
        <v>19.485990000000001</v>
      </c>
      <c r="Q1725">
        <v>2029.43913</v>
      </c>
      <c r="R1725">
        <v>47.716790000000003</v>
      </c>
    </row>
    <row r="1726" spans="1:18" x14ac:dyDescent="0.35">
      <c r="A1726" s="20">
        <v>2036.1495600000001</v>
      </c>
      <c r="B1726">
        <v>152.95357000000001</v>
      </c>
      <c r="C1726">
        <v>2038.9850200000001</v>
      </c>
      <c r="D1726">
        <v>26.330110000000001</v>
      </c>
      <c r="E1726">
        <v>2037.6836599999999</v>
      </c>
      <c r="F1726">
        <v>54.62133</v>
      </c>
      <c r="G1726">
        <v>2033.1560400000001</v>
      </c>
      <c r="H1726">
        <v>145.98943</v>
      </c>
      <c r="I1726">
        <v>2028.94992</v>
      </c>
      <c r="J1726">
        <v>15.004110000000001</v>
      </c>
      <c r="K1726">
        <v>2025.94146</v>
      </c>
      <c r="L1726">
        <v>40.509219999999999</v>
      </c>
      <c r="M1726">
        <v>2034.69901</v>
      </c>
      <c r="N1726">
        <v>149.05463</v>
      </c>
      <c r="O1726">
        <v>2031.76107</v>
      </c>
      <c r="P1726">
        <v>19.40943</v>
      </c>
      <c r="Q1726">
        <v>2029.49162</v>
      </c>
      <c r="R1726">
        <v>47.612229999999997</v>
      </c>
    </row>
    <row r="1727" spans="1:18" x14ac:dyDescent="0.35">
      <c r="A1727" s="20">
        <v>2036.20066</v>
      </c>
      <c r="B1727">
        <v>152.88167999999999</v>
      </c>
      <c r="C1727">
        <v>2039.03234</v>
      </c>
      <c r="D1727">
        <v>26.25525</v>
      </c>
      <c r="E1727">
        <v>2037.7291499999999</v>
      </c>
      <c r="F1727">
        <v>54.515540000000001</v>
      </c>
      <c r="G1727">
        <v>2033.21948</v>
      </c>
      <c r="H1727">
        <v>145.92335</v>
      </c>
      <c r="I1727">
        <v>2028.9998700000001</v>
      </c>
      <c r="J1727">
        <v>14.92374</v>
      </c>
      <c r="K1727">
        <v>2025.96973</v>
      </c>
      <c r="L1727">
        <v>40.383200000000002</v>
      </c>
      <c r="M1727">
        <v>2034.7564199999999</v>
      </c>
      <c r="N1727">
        <v>148.98491999999999</v>
      </c>
      <c r="O1727">
        <v>2031.81744</v>
      </c>
      <c r="P1727">
        <v>19.333010000000002</v>
      </c>
      <c r="Q1727">
        <v>2029.5445299999999</v>
      </c>
      <c r="R1727">
        <v>47.50788</v>
      </c>
    </row>
    <row r="1728" spans="1:18" x14ac:dyDescent="0.35">
      <c r="A1728" s="20">
        <v>2036.25188</v>
      </c>
      <c r="B1728">
        <v>152.80991</v>
      </c>
      <c r="C1728">
        <v>2039.0797399999999</v>
      </c>
      <c r="D1728">
        <v>26.18045</v>
      </c>
      <c r="E1728">
        <v>2037.7747400000001</v>
      </c>
      <c r="F1728">
        <v>54.409799999999997</v>
      </c>
      <c r="G1728">
        <v>2033.28315</v>
      </c>
      <c r="H1728">
        <v>145.85744</v>
      </c>
      <c r="I1728">
        <v>2029.0502899999999</v>
      </c>
      <c r="J1728">
        <v>14.84374</v>
      </c>
      <c r="K1728">
        <v>2025.9985099999999</v>
      </c>
      <c r="L1728">
        <v>40.257579999999997</v>
      </c>
      <c r="M1728">
        <v>2034.8139799999999</v>
      </c>
      <c r="N1728">
        <v>148.91532000000001</v>
      </c>
      <c r="O1728">
        <v>2031.87409</v>
      </c>
      <c r="P1728">
        <v>19.25675</v>
      </c>
      <c r="Q1728">
        <v>2029.5978700000001</v>
      </c>
      <c r="R1728">
        <v>47.40372</v>
      </c>
    </row>
    <row r="1729" spans="1:18" x14ac:dyDescent="0.35">
      <c r="A1729" s="20">
        <v>2036.3032000000001</v>
      </c>
      <c r="B1729">
        <v>152.73828</v>
      </c>
      <c r="C1729">
        <v>2039.1272200000001</v>
      </c>
      <c r="D1729">
        <v>26.105709999999998</v>
      </c>
      <c r="E1729">
        <v>2037.82043</v>
      </c>
      <c r="F1729">
        <v>54.304110000000001</v>
      </c>
      <c r="G1729">
        <v>2033.3470500000001</v>
      </c>
      <c r="H1729">
        <v>145.79168999999999</v>
      </c>
      <c r="I1729">
        <v>2029.1011699999999</v>
      </c>
      <c r="J1729">
        <v>14.76412</v>
      </c>
      <c r="K1729">
        <v>2026.02781</v>
      </c>
      <c r="L1729">
        <v>40.132370000000002</v>
      </c>
      <c r="M1729">
        <v>2034.8716899999999</v>
      </c>
      <c r="N1729">
        <v>148.84582</v>
      </c>
      <c r="O1729">
        <v>2031.93102</v>
      </c>
      <c r="P1729">
        <v>19.18064</v>
      </c>
      <c r="Q1729">
        <v>2029.6516300000001</v>
      </c>
      <c r="R1729">
        <v>47.299779999999998</v>
      </c>
    </row>
    <row r="1730" spans="1:18" x14ac:dyDescent="0.35">
      <c r="A1730" s="20">
        <v>2036.35464</v>
      </c>
      <c r="B1730">
        <v>152.66677000000001</v>
      </c>
      <c r="C1730">
        <v>2039.1747700000001</v>
      </c>
      <c r="D1730">
        <v>26.031030000000001</v>
      </c>
      <c r="E1730">
        <v>2037.8662099999999</v>
      </c>
      <c r="F1730">
        <v>54.198480000000004</v>
      </c>
      <c r="G1730">
        <v>2033.4111800000001</v>
      </c>
      <c r="H1730">
        <v>145.72611000000001</v>
      </c>
      <c r="I1730">
        <v>2029.1525200000001</v>
      </c>
      <c r="J1730">
        <v>14.684889999999999</v>
      </c>
      <c r="K1730">
        <v>2026.05764</v>
      </c>
      <c r="L1730">
        <v>40.007570000000001</v>
      </c>
      <c r="M1730">
        <v>2034.9295500000001</v>
      </c>
      <c r="N1730">
        <v>148.77644000000001</v>
      </c>
      <c r="O1730">
        <v>2031.9882399999999</v>
      </c>
      <c r="P1730">
        <v>19.104690000000002</v>
      </c>
      <c r="Q1730">
        <v>2029.7058099999999</v>
      </c>
      <c r="R1730">
        <v>47.19603</v>
      </c>
    </row>
    <row r="1731" spans="1:18" x14ac:dyDescent="0.35">
      <c r="A1731" s="20">
        <v>2036.4061999999999</v>
      </c>
      <c r="B1731">
        <v>152.59540000000001</v>
      </c>
      <c r="C1731">
        <v>2039.2224000000001</v>
      </c>
      <c r="D1731">
        <v>25.956420000000001</v>
      </c>
      <c r="E1731">
        <v>2037.9120800000001</v>
      </c>
      <c r="F1731">
        <v>54.092910000000003</v>
      </c>
      <c r="G1731">
        <v>2033.4755299999999</v>
      </c>
      <c r="H1731">
        <v>145.66069999999999</v>
      </c>
      <c r="I1731">
        <v>2029.20434</v>
      </c>
      <c r="J1731">
        <v>14.606030000000001</v>
      </c>
      <c r="K1731">
        <v>2026.08799</v>
      </c>
      <c r="L1731">
        <v>39.883180000000003</v>
      </c>
      <c r="M1731">
        <v>2034.98756</v>
      </c>
      <c r="N1731">
        <v>148.70715999999999</v>
      </c>
      <c r="O1731">
        <v>2032.0457200000001</v>
      </c>
      <c r="P1731">
        <v>19.028890000000001</v>
      </c>
      <c r="Q1731">
        <v>2029.76043</v>
      </c>
      <c r="R1731">
        <v>47.092489999999998</v>
      </c>
    </row>
    <row r="1732" spans="1:18" x14ac:dyDescent="0.35">
      <c r="A1732" s="20">
        <v>2036.45786</v>
      </c>
      <c r="B1732">
        <v>152.52414999999999</v>
      </c>
      <c r="C1732">
        <v>2039.2701099999999</v>
      </c>
      <c r="D1732">
        <v>25.881869999999999</v>
      </c>
      <c r="E1732">
        <v>2037.9580599999999</v>
      </c>
      <c r="F1732">
        <v>53.987389999999998</v>
      </c>
      <c r="G1732">
        <v>2033.5401099999999</v>
      </c>
      <c r="H1732">
        <v>145.59545</v>
      </c>
      <c r="I1732">
        <v>2029.2566300000001</v>
      </c>
      <c r="J1732">
        <v>14.527570000000001</v>
      </c>
      <c r="K1732">
        <v>2026.11887</v>
      </c>
      <c r="L1732">
        <v>39.759219999999999</v>
      </c>
      <c r="M1732">
        <v>2035.0457200000001</v>
      </c>
      <c r="N1732">
        <v>148.63800000000001</v>
      </c>
      <c r="O1732">
        <v>2032.10349</v>
      </c>
      <c r="P1732">
        <v>18.953240000000001</v>
      </c>
      <c r="Q1732">
        <v>2029.81547</v>
      </c>
      <c r="R1732">
        <v>46.989159999999998</v>
      </c>
    </row>
    <row r="1733" spans="1:18" x14ac:dyDescent="0.35">
      <c r="A1733" s="20">
        <v>2036.50964</v>
      </c>
      <c r="B1733">
        <v>152.45303999999999</v>
      </c>
      <c r="C1733">
        <v>2039.31789</v>
      </c>
      <c r="D1733">
        <v>25.807390000000002</v>
      </c>
      <c r="E1733">
        <v>2038.00413</v>
      </c>
      <c r="F1733">
        <v>53.88194</v>
      </c>
      <c r="G1733">
        <v>2033.60492</v>
      </c>
      <c r="H1733">
        <v>145.53037</v>
      </c>
      <c r="I1733">
        <v>2029.3094000000001</v>
      </c>
      <c r="J1733">
        <v>14.449490000000001</v>
      </c>
      <c r="K1733">
        <v>2026.1502800000001</v>
      </c>
      <c r="L1733">
        <v>39.635669999999998</v>
      </c>
      <c r="M1733">
        <v>2035.10403</v>
      </c>
      <c r="N1733">
        <v>148.56895</v>
      </c>
      <c r="O1733">
        <v>2032.1615300000001</v>
      </c>
      <c r="P1733">
        <v>18.877749999999999</v>
      </c>
      <c r="Q1733">
        <v>2029.87095</v>
      </c>
      <c r="R1733">
        <v>46.886040000000001</v>
      </c>
    </row>
    <row r="1734" spans="1:18" x14ac:dyDescent="0.35">
      <c r="A1734" s="20">
        <v>2036.5615299999999</v>
      </c>
      <c r="B1734">
        <v>152.38207</v>
      </c>
      <c r="C1734">
        <v>2039.3657599999999</v>
      </c>
      <c r="D1734">
        <v>25.732959999999999</v>
      </c>
      <c r="E1734">
        <v>2038.0502899999999</v>
      </c>
      <c r="F1734">
        <v>53.776530000000001</v>
      </c>
      <c r="G1734">
        <v>2033.66994</v>
      </c>
      <c r="H1734">
        <v>145.46545</v>
      </c>
      <c r="I1734">
        <v>2029.3626400000001</v>
      </c>
      <c r="J1734">
        <v>14.37181</v>
      </c>
      <c r="K1734">
        <v>2026.1822400000001</v>
      </c>
      <c r="L1734">
        <v>39.512549999999997</v>
      </c>
      <c r="M1734">
        <v>2035.1624899999999</v>
      </c>
      <c r="N1734">
        <v>148.50001</v>
      </c>
      <c r="O1734">
        <v>2032.21984</v>
      </c>
      <c r="P1734">
        <v>18.802409999999998</v>
      </c>
      <c r="Q1734">
        <v>2029.92686</v>
      </c>
      <c r="R1734">
        <v>46.783119999999997</v>
      </c>
    </row>
    <row r="1735" spans="1:18" x14ac:dyDescent="0.35">
      <c r="A1735" s="20">
        <v>2036.6135400000001</v>
      </c>
      <c r="B1735">
        <v>152.31122999999999</v>
      </c>
      <c r="C1735">
        <v>2039.4137000000001</v>
      </c>
      <c r="D1735">
        <v>25.658609999999999</v>
      </c>
      <c r="E1735">
        <v>2038.09656</v>
      </c>
      <c r="F1735">
        <v>53.671190000000003</v>
      </c>
      <c r="G1735">
        <v>2033.7351900000001</v>
      </c>
      <c r="H1735">
        <v>145.40069</v>
      </c>
      <c r="I1735">
        <v>2029.4163599999999</v>
      </c>
      <c r="J1735">
        <v>14.29452</v>
      </c>
      <c r="K1735">
        <v>2026.2147399999999</v>
      </c>
      <c r="L1735">
        <v>39.389859999999999</v>
      </c>
      <c r="M1735">
        <v>2035.22109</v>
      </c>
      <c r="N1735">
        <v>148.43118000000001</v>
      </c>
      <c r="O1735">
        <v>2032.2784300000001</v>
      </c>
      <c r="P1735">
        <v>18.727229999999999</v>
      </c>
      <c r="Q1735">
        <v>2029.9832100000001</v>
      </c>
      <c r="R1735">
        <v>46.680410000000002</v>
      </c>
    </row>
    <row r="1736" spans="1:18" x14ac:dyDescent="0.35">
      <c r="A1736" s="20">
        <v>2036.6656599999999</v>
      </c>
      <c r="B1736">
        <v>152.24052</v>
      </c>
      <c r="C1736">
        <v>2039.46172</v>
      </c>
      <c r="D1736">
        <v>25.584309999999999</v>
      </c>
      <c r="E1736">
        <v>2038.14292</v>
      </c>
      <c r="F1736">
        <v>53.565899999999999</v>
      </c>
      <c r="G1736">
        <v>2033.8006600000001</v>
      </c>
      <c r="H1736">
        <v>145.33609999999999</v>
      </c>
      <c r="I1736">
        <v>2029.47057</v>
      </c>
      <c r="J1736">
        <v>14.21763</v>
      </c>
      <c r="K1736">
        <v>2026.2477799999999</v>
      </c>
      <c r="L1736">
        <v>39.267600000000002</v>
      </c>
      <c r="M1736">
        <v>2035.2798499999999</v>
      </c>
      <c r="N1736">
        <v>148.36247</v>
      </c>
      <c r="O1736">
        <v>2032.3372899999999</v>
      </c>
      <c r="P1736">
        <v>18.652200000000001</v>
      </c>
      <c r="Q1736">
        <v>2030.04</v>
      </c>
      <c r="R1736">
        <v>46.577910000000003</v>
      </c>
    </row>
    <row r="1737" spans="1:18" x14ac:dyDescent="0.35">
      <c r="A1737" s="20">
        <v>2036.7178899999999</v>
      </c>
      <c r="B1737">
        <v>152.16996</v>
      </c>
      <c r="C1737">
        <v>2039.50982</v>
      </c>
      <c r="D1737">
        <v>25.510079999999999</v>
      </c>
      <c r="E1737">
        <v>2038.18938</v>
      </c>
      <c r="F1737">
        <v>53.46067</v>
      </c>
      <c r="G1737">
        <v>2033.86634</v>
      </c>
      <c r="H1737">
        <v>145.27167</v>
      </c>
      <c r="I1737">
        <v>2029.5252700000001</v>
      </c>
      <c r="J1737">
        <v>14.14114</v>
      </c>
      <c r="K1737">
        <v>2026.2813799999999</v>
      </c>
      <c r="L1737">
        <v>39.145780000000002</v>
      </c>
      <c r="M1737">
        <v>2035.3387600000001</v>
      </c>
      <c r="N1737">
        <v>148.29386</v>
      </c>
      <c r="O1737">
        <v>2032.39642</v>
      </c>
      <c r="P1737">
        <v>18.57733</v>
      </c>
      <c r="Q1737">
        <v>2030.0972200000001</v>
      </c>
      <c r="R1737">
        <v>46.475619999999999</v>
      </c>
    </row>
    <row r="1738" spans="1:18" x14ac:dyDescent="0.35">
      <c r="A1738" s="20">
        <v>2036.7702400000001</v>
      </c>
      <c r="B1738">
        <v>152.09952999999999</v>
      </c>
      <c r="C1738">
        <v>2039.558</v>
      </c>
      <c r="D1738">
        <v>25.435919999999999</v>
      </c>
      <c r="E1738">
        <v>2038.23594</v>
      </c>
      <c r="F1738">
        <v>53.355499999999999</v>
      </c>
      <c r="G1738">
        <v>2033.9322500000001</v>
      </c>
      <c r="H1738">
        <v>145.20740000000001</v>
      </c>
      <c r="I1738">
        <v>2029.5804499999999</v>
      </c>
      <c r="J1738">
        <v>14.065049999999999</v>
      </c>
      <c r="K1738">
        <v>2026.3155400000001</v>
      </c>
      <c r="L1738">
        <v>39.0244</v>
      </c>
      <c r="M1738">
        <v>2035.3978099999999</v>
      </c>
      <c r="N1738">
        <v>148.22537</v>
      </c>
      <c r="O1738">
        <v>2032.4558099999999</v>
      </c>
      <c r="P1738">
        <v>18.50262</v>
      </c>
      <c r="Q1738">
        <v>2030.1548700000001</v>
      </c>
      <c r="R1738">
        <v>46.373539999999998</v>
      </c>
    </row>
    <row r="1739" spans="1:18" x14ac:dyDescent="0.35">
      <c r="A1739" s="20">
        <v>2036.8226999999999</v>
      </c>
      <c r="B1739">
        <v>152.02923999999999</v>
      </c>
      <c r="C1739">
        <v>2039.60626</v>
      </c>
      <c r="D1739">
        <v>25.361820000000002</v>
      </c>
      <c r="E1739">
        <v>2038.2826</v>
      </c>
      <c r="F1739">
        <v>53.250390000000003</v>
      </c>
      <c r="G1739">
        <v>2033.99837</v>
      </c>
      <c r="H1739">
        <v>145.14329000000001</v>
      </c>
      <c r="I1739">
        <v>2029.6361199999999</v>
      </c>
      <c r="J1739">
        <v>13.98936</v>
      </c>
      <c r="K1739">
        <v>2026.3502599999999</v>
      </c>
      <c r="L1739">
        <v>38.903460000000003</v>
      </c>
      <c r="M1739">
        <v>2035.4570100000001</v>
      </c>
      <c r="N1739">
        <v>148.15699000000001</v>
      </c>
      <c r="O1739">
        <v>2032.51548</v>
      </c>
      <c r="P1739">
        <v>18.428059999999999</v>
      </c>
      <c r="Q1739">
        <v>2030.2129600000001</v>
      </c>
      <c r="R1739">
        <v>46.271659999999997</v>
      </c>
    </row>
    <row r="1740" spans="1:18" x14ac:dyDescent="0.35">
      <c r="A1740" s="20">
        <v>2036.87527</v>
      </c>
      <c r="B1740">
        <v>151.95909</v>
      </c>
      <c r="C1740">
        <v>2039.6545900000001</v>
      </c>
      <c r="D1740">
        <v>25.287780000000001</v>
      </c>
      <c r="E1740">
        <v>2038.32936</v>
      </c>
      <c r="F1740">
        <v>53.145339999999997</v>
      </c>
      <c r="G1740">
        <v>2034.0646999999999</v>
      </c>
      <c r="H1740">
        <v>145.07934</v>
      </c>
      <c r="I1740">
        <v>2029.69229</v>
      </c>
      <c r="J1740">
        <v>13.91409</v>
      </c>
      <c r="K1740">
        <v>2026.38554</v>
      </c>
      <c r="L1740">
        <v>38.782980000000002</v>
      </c>
      <c r="M1740">
        <v>2035.5163500000001</v>
      </c>
      <c r="N1740">
        <v>148.08872</v>
      </c>
      <c r="O1740">
        <v>2032.5754199999999</v>
      </c>
      <c r="P1740">
        <v>18.353660000000001</v>
      </c>
      <c r="Q1740">
        <v>2030.2714699999999</v>
      </c>
      <c r="R1740">
        <v>46.169989999999999</v>
      </c>
    </row>
    <row r="1741" spans="1:18" x14ac:dyDescent="0.35">
      <c r="A1741" s="20">
        <v>2036.92796</v>
      </c>
      <c r="B1741">
        <v>151.88909000000001</v>
      </c>
      <c r="C1741">
        <v>2039.7030099999999</v>
      </c>
      <c r="D1741">
        <v>25.213809999999999</v>
      </c>
      <c r="E1741">
        <v>2038.3762200000001</v>
      </c>
      <c r="F1741">
        <v>53.040349999999997</v>
      </c>
      <c r="G1741">
        <v>2034.1312499999999</v>
      </c>
      <c r="H1741">
        <v>145.01554999999999</v>
      </c>
      <c r="I1741">
        <v>2029.7489599999999</v>
      </c>
      <c r="J1741">
        <v>13.839219999999999</v>
      </c>
      <c r="K1741">
        <v>2026.4213999999999</v>
      </c>
      <c r="L1741">
        <v>38.662939999999999</v>
      </c>
      <c r="M1741">
        <v>2035.57584</v>
      </c>
      <c r="N1741">
        <v>148.02056999999999</v>
      </c>
      <c r="O1741">
        <v>2032.63562</v>
      </c>
      <c r="P1741">
        <v>18.279419999999998</v>
      </c>
      <c r="Q1741">
        <v>2030.33042</v>
      </c>
      <c r="R1741">
        <v>46.068530000000003</v>
      </c>
    </row>
    <row r="1742" spans="1:18" x14ac:dyDescent="0.35">
      <c r="A1742" s="20">
        <v>2036.9807599999999</v>
      </c>
      <c r="B1742">
        <v>151.81923</v>
      </c>
      <c r="C1742">
        <v>2039.7515000000001</v>
      </c>
      <c r="D1742">
        <v>25.13991</v>
      </c>
      <c r="E1742">
        <v>2038.42317</v>
      </c>
      <c r="F1742">
        <v>52.935409999999997</v>
      </c>
      <c r="G1742">
        <v>2034.1980100000001</v>
      </c>
      <c r="H1742">
        <v>144.95191</v>
      </c>
      <c r="I1742">
        <v>2029.80612</v>
      </c>
      <c r="J1742">
        <v>13.76477</v>
      </c>
      <c r="K1742">
        <v>2026.4578300000001</v>
      </c>
      <c r="L1742">
        <v>38.543370000000003</v>
      </c>
      <c r="M1742">
        <v>2035.6354799999999</v>
      </c>
      <c r="N1742">
        <v>147.95253</v>
      </c>
      <c r="O1742">
        <v>2032.6960799999999</v>
      </c>
      <c r="P1742">
        <v>18.20534</v>
      </c>
      <c r="Q1742">
        <v>2030.38978</v>
      </c>
      <c r="R1742">
        <v>45.967280000000002</v>
      </c>
    </row>
    <row r="1743" spans="1:18" x14ac:dyDescent="0.35">
      <c r="A1743" s="20">
        <v>2037.03368</v>
      </c>
      <c r="B1743">
        <v>151.74950999999999</v>
      </c>
      <c r="C1743">
        <v>2039.80008</v>
      </c>
      <c r="D1743">
        <v>25.06607</v>
      </c>
      <c r="E1743">
        <v>2038.4702299999999</v>
      </c>
      <c r="F1743">
        <v>52.830539999999999</v>
      </c>
      <c r="G1743">
        <v>2034.2649799999999</v>
      </c>
      <c r="H1743">
        <v>144.88843</v>
      </c>
      <c r="I1743">
        <v>2029.8637900000001</v>
      </c>
      <c r="J1743">
        <v>13.69073</v>
      </c>
      <c r="K1743">
        <v>2026.4948400000001</v>
      </c>
      <c r="L1743">
        <v>38.424250000000001</v>
      </c>
      <c r="M1743">
        <v>2035.69526</v>
      </c>
      <c r="N1743">
        <v>147.88460000000001</v>
      </c>
      <c r="O1743">
        <v>2032.7568100000001</v>
      </c>
      <c r="P1743">
        <v>18.131409999999999</v>
      </c>
      <c r="Q1743">
        <v>2030.44958</v>
      </c>
      <c r="R1743">
        <v>45.866219999999998</v>
      </c>
    </row>
    <row r="1744" spans="1:18" x14ac:dyDescent="0.35">
      <c r="A1744" s="20">
        <v>2037.0867000000001</v>
      </c>
      <c r="B1744">
        <v>151.67993999999999</v>
      </c>
      <c r="C1744">
        <v>2039.8487299999999</v>
      </c>
      <c r="D1744">
        <v>24.9923</v>
      </c>
      <c r="E1744">
        <v>2038.51739</v>
      </c>
      <c r="F1744">
        <v>52.725729999999999</v>
      </c>
      <c r="G1744">
        <v>2034.3321599999999</v>
      </c>
      <c r="H1744">
        <v>144.82511</v>
      </c>
      <c r="I1744">
        <v>2029.9219599999999</v>
      </c>
      <c r="J1744">
        <v>13.61711</v>
      </c>
      <c r="K1744">
        <v>2026.53243</v>
      </c>
      <c r="L1744">
        <v>38.305590000000002</v>
      </c>
      <c r="M1744">
        <v>2035.7551900000001</v>
      </c>
      <c r="N1744">
        <v>147.81679</v>
      </c>
      <c r="O1744">
        <v>2032.8178</v>
      </c>
      <c r="P1744">
        <v>18.057649999999999</v>
      </c>
      <c r="Q1744">
        <v>2030.5097900000001</v>
      </c>
      <c r="R1744">
        <v>45.76538</v>
      </c>
    </row>
    <row r="1745" spans="1:18" x14ac:dyDescent="0.35">
      <c r="A1745" s="20">
        <v>2037.13985</v>
      </c>
      <c r="B1745">
        <v>151.61052000000001</v>
      </c>
      <c r="C1745">
        <v>2039.8974700000001</v>
      </c>
      <c r="D1745">
        <v>24.918600000000001</v>
      </c>
      <c r="E1745">
        <v>2038.5646400000001</v>
      </c>
      <c r="F1745">
        <v>52.620980000000003</v>
      </c>
      <c r="G1745">
        <v>2034.3995500000001</v>
      </c>
      <c r="H1745">
        <v>144.76195000000001</v>
      </c>
      <c r="I1745">
        <v>2029.98064</v>
      </c>
      <c r="J1745">
        <v>13.54391</v>
      </c>
      <c r="K1745">
        <v>2026.57061</v>
      </c>
      <c r="L1745">
        <v>38.18741</v>
      </c>
      <c r="M1745">
        <v>2035.8152600000001</v>
      </c>
      <c r="N1745">
        <v>147.74909</v>
      </c>
      <c r="O1745">
        <v>2032.87906</v>
      </c>
      <c r="P1745">
        <v>17.98404</v>
      </c>
      <c r="Q1745">
        <v>2030.57042</v>
      </c>
      <c r="R1745">
        <v>45.664729999999999</v>
      </c>
    </row>
    <row r="1746" spans="1:18" x14ac:dyDescent="0.35">
      <c r="A1746" s="20">
        <v>2037.1931</v>
      </c>
      <c r="B1746">
        <v>151.54123999999999</v>
      </c>
      <c r="C1746">
        <v>2039.9462799999999</v>
      </c>
      <c r="D1746">
        <v>24.84496</v>
      </c>
      <c r="E1746">
        <v>2038.6120000000001</v>
      </c>
      <c r="F1746">
        <v>52.516280000000002</v>
      </c>
      <c r="G1746">
        <v>2034.4671499999999</v>
      </c>
      <c r="H1746">
        <v>144.69893999999999</v>
      </c>
      <c r="I1746">
        <v>2030.0398399999999</v>
      </c>
      <c r="J1746">
        <v>13.47114</v>
      </c>
      <c r="K1746">
        <v>2026.6093800000001</v>
      </c>
      <c r="L1746">
        <v>38.069690000000001</v>
      </c>
      <c r="M1746">
        <v>2035.8754799999999</v>
      </c>
      <c r="N1746">
        <v>147.6815</v>
      </c>
      <c r="O1746">
        <v>2032.94057</v>
      </c>
      <c r="P1746">
        <v>17.910589999999999</v>
      </c>
      <c r="Q1746">
        <v>2030.63147</v>
      </c>
      <c r="R1746">
        <v>45.56429</v>
      </c>
    </row>
    <row r="1747" spans="1:18" x14ac:dyDescent="0.35">
      <c r="A1747" s="20">
        <v>2037.24647</v>
      </c>
      <c r="B1747">
        <v>151.47210999999999</v>
      </c>
      <c r="C1747">
        <v>2039.9951699999999</v>
      </c>
      <c r="D1747">
        <v>24.77139</v>
      </c>
      <c r="E1747">
        <v>2038.6594600000001</v>
      </c>
      <c r="F1747">
        <v>52.411650000000002</v>
      </c>
      <c r="G1747">
        <v>2034.53495</v>
      </c>
      <c r="H1747">
        <v>144.63609</v>
      </c>
      <c r="I1747">
        <v>2030.0995399999999</v>
      </c>
      <c r="J1747">
        <v>13.39879</v>
      </c>
      <c r="K1747">
        <v>2026.6487500000001</v>
      </c>
      <c r="L1747">
        <v>37.952449999999999</v>
      </c>
      <c r="M1747">
        <v>2035.9358299999999</v>
      </c>
      <c r="N1747">
        <v>147.61403000000001</v>
      </c>
      <c r="O1747">
        <v>2033.00235</v>
      </c>
      <c r="P1747">
        <v>17.837299999999999</v>
      </c>
      <c r="Q1747">
        <v>2030.6929299999999</v>
      </c>
      <c r="R1747">
        <v>45.46405</v>
      </c>
    </row>
    <row r="1748" spans="1:18" x14ac:dyDescent="0.35">
      <c r="A1748" s="20">
        <v>2037.2999600000001</v>
      </c>
      <c r="B1748">
        <v>151.40313</v>
      </c>
      <c r="C1748">
        <v>2040.0441499999999</v>
      </c>
      <c r="D1748">
        <v>24.697890000000001</v>
      </c>
      <c r="E1748">
        <v>2038.70703</v>
      </c>
      <c r="F1748">
        <v>52.307090000000002</v>
      </c>
      <c r="G1748">
        <v>2034.60295</v>
      </c>
      <c r="H1748">
        <v>144.57338999999999</v>
      </c>
      <c r="I1748">
        <v>2030.15975</v>
      </c>
      <c r="J1748">
        <v>13.32686</v>
      </c>
      <c r="K1748">
        <v>2026.6887099999999</v>
      </c>
      <c r="L1748">
        <v>37.83569</v>
      </c>
      <c r="M1748">
        <v>2035.9963399999999</v>
      </c>
      <c r="N1748">
        <v>147.54668000000001</v>
      </c>
      <c r="O1748">
        <v>2033.06438</v>
      </c>
      <c r="P1748">
        <v>17.76417</v>
      </c>
      <c r="Q1748">
        <v>2030.7548099999999</v>
      </c>
      <c r="R1748">
        <v>45.36401</v>
      </c>
    </row>
    <row r="1749" spans="1:18" x14ac:dyDescent="0.35">
      <c r="A1749" s="20">
        <v>2037.35356</v>
      </c>
      <c r="B1749">
        <v>151.33430000000001</v>
      </c>
      <c r="C1749">
        <v>2040.0932</v>
      </c>
      <c r="D1749">
        <v>24.624459999999999</v>
      </c>
      <c r="E1749">
        <v>2038.75469</v>
      </c>
      <c r="F1749">
        <v>52.202579999999998</v>
      </c>
      <c r="G1749">
        <v>2034.6711600000001</v>
      </c>
      <c r="H1749">
        <v>144.51084</v>
      </c>
      <c r="I1749">
        <v>2030.22046</v>
      </c>
      <c r="J1749">
        <v>13.25535</v>
      </c>
      <c r="K1749">
        <v>2026.72929</v>
      </c>
      <c r="L1749">
        <v>37.719410000000003</v>
      </c>
      <c r="M1749">
        <v>2036.0569800000001</v>
      </c>
      <c r="N1749">
        <v>147.47944000000001</v>
      </c>
      <c r="O1749">
        <v>2033.1266700000001</v>
      </c>
      <c r="P1749">
        <v>17.691199999999998</v>
      </c>
      <c r="Q1749">
        <v>2030.81709</v>
      </c>
      <c r="R1749">
        <v>45.26417</v>
      </c>
    </row>
    <row r="1750" spans="1:18" x14ac:dyDescent="0.35">
      <c r="A1750" s="20">
        <v>2037.4072699999999</v>
      </c>
      <c r="B1750">
        <v>151.26562999999999</v>
      </c>
      <c r="C1750">
        <v>2040.1423400000001</v>
      </c>
      <c r="D1750">
        <v>24.551089999999999</v>
      </c>
      <c r="E1750">
        <v>2038.8024600000001</v>
      </c>
      <c r="F1750">
        <v>52.098129999999998</v>
      </c>
      <c r="G1750">
        <v>2034.73957</v>
      </c>
      <c r="H1750">
        <v>144.44844000000001</v>
      </c>
      <c r="I1750">
        <v>2030.2816700000001</v>
      </c>
      <c r="J1750">
        <v>13.18425</v>
      </c>
      <c r="K1750">
        <v>2026.7704699999999</v>
      </c>
      <c r="L1750">
        <v>37.603619999999999</v>
      </c>
      <c r="M1750">
        <v>2036.1177700000001</v>
      </c>
      <c r="N1750">
        <v>147.41230999999999</v>
      </c>
      <c r="O1750">
        <v>2033.18922</v>
      </c>
      <c r="P1750">
        <v>17.618400000000001</v>
      </c>
      <c r="Q1750">
        <v>2030.87979</v>
      </c>
      <c r="R1750">
        <v>45.164529999999999</v>
      </c>
    </row>
    <row r="1751" spans="1:18" x14ac:dyDescent="0.35">
      <c r="A1751" s="20">
        <v>2037.4611</v>
      </c>
      <c r="B1751">
        <v>151.19711000000001</v>
      </c>
      <c r="C1751">
        <v>2040.19156</v>
      </c>
      <c r="D1751">
        <v>24.477789999999999</v>
      </c>
      <c r="E1751">
        <v>2038.85032</v>
      </c>
      <c r="F1751">
        <v>51.993749999999999</v>
      </c>
      <c r="G1751">
        <v>2034.80819</v>
      </c>
      <c r="H1751">
        <v>144.3862</v>
      </c>
      <c r="I1751">
        <v>2030.34338</v>
      </c>
      <c r="J1751">
        <v>13.113580000000001</v>
      </c>
      <c r="K1751">
        <v>2026.8122699999999</v>
      </c>
      <c r="L1751">
        <v>37.488320000000002</v>
      </c>
      <c r="M1751">
        <v>2036.1786999999999</v>
      </c>
      <c r="N1751">
        <v>147.34530000000001</v>
      </c>
      <c r="O1751">
        <v>2033.2520199999999</v>
      </c>
      <c r="P1751">
        <v>17.545750000000002</v>
      </c>
      <c r="Q1751">
        <v>2030.94289</v>
      </c>
      <c r="R1751">
        <v>45.065089999999998</v>
      </c>
    </row>
    <row r="1752" spans="1:18" x14ac:dyDescent="0.35">
      <c r="A1752" s="20">
        <v>2037.51504</v>
      </c>
      <c r="B1752">
        <v>151.12873999999999</v>
      </c>
      <c r="C1752">
        <v>2040.2408499999999</v>
      </c>
      <c r="D1752">
        <v>24.40456</v>
      </c>
      <c r="E1752">
        <v>2038.8983000000001</v>
      </c>
      <c r="F1752">
        <v>51.889429999999997</v>
      </c>
      <c r="G1752">
        <v>2034.877</v>
      </c>
      <c r="H1752">
        <v>144.32409999999999</v>
      </c>
      <c r="I1752">
        <v>2030.4055900000001</v>
      </c>
      <c r="J1752">
        <v>13.04331</v>
      </c>
      <c r="K1752">
        <v>2026.8546799999999</v>
      </c>
      <c r="L1752">
        <v>37.373510000000003</v>
      </c>
      <c r="M1752">
        <v>2036.2397599999999</v>
      </c>
      <c r="N1752">
        <v>147.27841000000001</v>
      </c>
      <c r="O1752">
        <v>2033.3150800000001</v>
      </c>
      <c r="P1752">
        <v>17.473269999999999</v>
      </c>
      <c r="Q1752">
        <v>2031.00639</v>
      </c>
      <c r="R1752">
        <v>44.965850000000003</v>
      </c>
    </row>
    <row r="1753" spans="1:18" x14ac:dyDescent="0.35">
      <c r="A1753" s="20">
        <v>2037.5690999999999</v>
      </c>
      <c r="B1753">
        <v>151.06053</v>
      </c>
      <c r="C1753">
        <v>2040.2902300000001</v>
      </c>
      <c r="D1753">
        <v>24.331399999999999</v>
      </c>
      <c r="E1753">
        <v>2038.9463699999999</v>
      </c>
      <c r="F1753">
        <v>51.785179999999997</v>
      </c>
      <c r="G1753">
        <v>2034.9459999999999</v>
      </c>
      <c r="H1753">
        <v>144.26215999999999</v>
      </c>
      <c r="I1753">
        <v>2030.46829</v>
      </c>
      <c r="J1753">
        <v>12.973459999999999</v>
      </c>
      <c r="K1753">
        <v>2026.8977199999999</v>
      </c>
      <c r="L1753">
        <v>37.2592</v>
      </c>
      <c r="M1753">
        <v>2036.30097</v>
      </c>
      <c r="N1753">
        <v>147.21163000000001</v>
      </c>
      <c r="O1753">
        <v>2033.3783900000001</v>
      </c>
      <c r="P1753">
        <v>17.400939999999999</v>
      </c>
      <c r="Q1753">
        <v>2031.0702900000001</v>
      </c>
      <c r="R1753">
        <v>44.866799999999998</v>
      </c>
    </row>
    <row r="1754" spans="1:18" x14ac:dyDescent="0.35">
      <c r="A1754" s="20">
        <v>2037.62327</v>
      </c>
      <c r="B1754">
        <v>150.99247</v>
      </c>
      <c r="C1754">
        <v>2040.33969</v>
      </c>
      <c r="D1754">
        <v>24.258310000000002</v>
      </c>
      <c r="E1754">
        <v>2038.9945499999999</v>
      </c>
      <c r="F1754">
        <v>51.680990000000001</v>
      </c>
      <c r="G1754">
        <v>2035.01521</v>
      </c>
      <c r="H1754">
        <v>144.20035999999999</v>
      </c>
      <c r="I1754">
        <v>2030.5314800000001</v>
      </c>
      <c r="J1754">
        <v>12.904019999999999</v>
      </c>
      <c r="K1754">
        <v>2026.94138</v>
      </c>
      <c r="L1754">
        <v>37.145400000000002</v>
      </c>
      <c r="M1754">
        <v>2036.36232</v>
      </c>
      <c r="N1754">
        <v>147.14497</v>
      </c>
      <c r="O1754">
        <v>2033.4419499999999</v>
      </c>
      <c r="P1754">
        <v>17.328779999999998</v>
      </c>
      <c r="Q1754">
        <v>2031.1346000000001</v>
      </c>
      <c r="R1754">
        <v>44.767949999999999</v>
      </c>
    </row>
    <row r="1755" spans="1:18" x14ac:dyDescent="0.35">
      <c r="A1755" s="20">
        <v>2037.6775600000001</v>
      </c>
      <c r="B1755">
        <v>150.92456999999999</v>
      </c>
      <c r="C1755">
        <v>2040.38923</v>
      </c>
      <c r="D1755">
        <v>24.185289999999998</v>
      </c>
      <c r="E1755">
        <v>2039.0428300000001</v>
      </c>
      <c r="F1755">
        <v>51.576860000000003</v>
      </c>
      <c r="G1755">
        <v>2035.0846100000001</v>
      </c>
      <c r="H1755">
        <v>144.13872000000001</v>
      </c>
      <c r="I1755">
        <v>2030.5951600000001</v>
      </c>
      <c r="J1755">
        <v>12.83498</v>
      </c>
      <c r="K1755">
        <v>2026.98568</v>
      </c>
      <c r="L1755">
        <v>37.032089999999997</v>
      </c>
      <c r="M1755">
        <v>2036.42381</v>
      </c>
      <c r="N1755">
        <v>147.07841999999999</v>
      </c>
      <c r="O1755">
        <v>2033.50576</v>
      </c>
      <c r="P1755">
        <v>17.256789999999999</v>
      </c>
      <c r="Q1755">
        <v>2031.1993</v>
      </c>
      <c r="R1755">
        <v>44.6693</v>
      </c>
    </row>
    <row r="1756" spans="1:18" x14ac:dyDescent="0.35">
      <c r="A1756" s="20">
        <v>2037.7319600000001</v>
      </c>
      <c r="B1756">
        <v>150.85684000000001</v>
      </c>
      <c r="C1756">
        <v>2040.43886</v>
      </c>
      <c r="D1756">
        <v>24.11233</v>
      </c>
      <c r="E1756">
        <v>2039.09121</v>
      </c>
      <c r="F1756">
        <v>51.472790000000003</v>
      </c>
      <c r="G1756">
        <v>2035.1541999999999</v>
      </c>
      <c r="H1756">
        <v>144.07722000000001</v>
      </c>
      <c r="I1756">
        <v>2030.65932</v>
      </c>
      <c r="J1756">
        <v>12.766349999999999</v>
      </c>
      <c r="K1756">
        <v>2027.03061</v>
      </c>
      <c r="L1756">
        <v>36.9193</v>
      </c>
      <c r="M1756">
        <v>2036.4854399999999</v>
      </c>
      <c r="N1756">
        <v>147.01199</v>
      </c>
      <c r="O1756">
        <v>2033.5698199999999</v>
      </c>
      <c r="P1756">
        <v>17.184950000000001</v>
      </c>
      <c r="Q1756">
        <v>2031.26439</v>
      </c>
      <c r="R1756">
        <v>44.570839999999997</v>
      </c>
    </row>
    <row r="1757" spans="1:18" x14ac:dyDescent="0.35">
      <c r="A1757" s="20">
        <v>2037.78647</v>
      </c>
      <c r="B1757">
        <v>150.78926000000001</v>
      </c>
      <c r="C1757">
        <v>2040.48856</v>
      </c>
      <c r="D1757">
        <v>24.039449999999999</v>
      </c>
      <c r="E1757">
        <v>2039.1396999999999</v>
      </c>
      <c r="F1757">
        <v>51.368789999999997</v>
      </c>
      <c r="G1757">
        <v>2035.22399</v>
      </c>
      <c r="H1757">
        <v>144.01587000000001</v>
      </c>
      <c r="I1757">
        <v>2030.72396</v>
      </c>
      <c r="J1757">
        <v>12.698130000000001</v>
      </c>
      <c r="K1757">
        <v>2027.07618</v>
      </c>
      <c r="L1757">
        <v>36.807020000000001</v>
      </c>
      <c r="M1757">
        <v>2036.54721</v>
      </c>
      <c r="N1757">
        <v>146.94568000000001</v>
      </c>
      <c r="O1757">
        <v>2033.6341299999999</v>
      </c>
      <c r="P1757">
        <v>17.11328</v>
      </c>
      <c r="Q1757">
        <v>2031.32988</v>
      </c>
      <c r="R1757">
        <v>44.472569999999997</v>
      </c>
    </row>
    <row r="1758" spans="1:18" x14ac:dyDescent="0.35">
      <c r="A1758" s="20">
        <v>2037.8411000000001</v>
      </c>
      <c r="B1758">
        <v>150.72183999999999</v>
      </c>
      <c r="C1758">
        <v>2040.53835</v>
      </c>
      <c r="D1758">
        <v>23.966640000000002</v>
      </c>
      <c r="E1758">
        <v>2039.1883</v>
      </c>
      <c r="F1758">
        <v>51.264859999999999</v>
      </c>
      <c r="G1758">
        <v>2035.2939699999999</v>
      </c>
      <c r="H1758">
        <v>143.95465999999999</v>
      </c>
      <c r="I1758">
        <v>2030.78908</v>
      </c>
      <c r="J1758">
        <v>12.63031</v>
      </c>
      <c r="K1758">
        <v>2027.12239</v>
      </c>
      <c r="L1758">
        <v>36.695259999999998</v>
      </c>
      <c r="M1758">
        <v>2036.6091200000001</v>
      </c>
      <c r="N1758">
        <v>146.87949</v>
      </c>
      <c r="O1758">
        <v>2033.6986899999999</v>
      </c>
      <c r="P1758">
        <v>17.04177</v>
      </c>
      <c r="Q1758">
        <v>2031.3957600000001</v>
      </c>
      <c r="R1758">
        <v>44.374499999999998</v>
      </c>
    </row>
    <row r="1759" spans="1:18" x14ac:dyDescent="0.35">
      <c r="A1759" s="20">
        <v>2037.8958500000001</v>
      </c>
      <c r="B1759">
        <v>150.65458000000001</v>
      </c>
      <c r="C1759">
        <v>2040.5882200000001</v>
      </c>
      <c r="D1759">
        <v>23.893899999999999</v>
      </c>
      <c r="E1759">
        <v>2039.2370000000001</v>
      </c>
      <c r="F1759">
        <v>51.160989999999998</v>
      </c>
      <c r="G1759">
        <v>2035.3641399999999</v>
      </c>
      <c r="H1759">
        <v>143.89359999999999</v>
      </c>
      <c r="I1759">
        <v>2030.8546699999999</v>
      </c>
      <c r="J1759">
        <v>12.562889999999999</v>
      </c>
      <c r="K1759">
        <v>2027.1692599999999</v>
      </c>
      <c r="L1759">
        <v>36.584020000000002</v>
      </c>
      <c r="M1759">
        <v>2036.6711700000001</v>
      </c>
      <c r="N1759">
        <v>146.81341</v>
      </c>
      <c r="O1759">
        <v>2033.76349</v>
      </c>
      <c r="P1759">
        <v>16.97043</v>
      </c>
      <c r="Q1759">
        <v>2031.4620299999999</v>
      </c>
      <c r="R1759">
        <v>44.276620000000001</v>
      </c>
    </row>
    <row r="1760" spans="1:18" x14ac:dyDescent="0.35">
      <c r="A1760" s="20">
        <v>2037.9507100000001</v>
      </c>
      <c r="B1760">
        <v>150.58749</v>
      </c>
      <c r="C1760">
        <v>2040.6381699999999</v>
      </c>
      <c r="D1760">
        <v>23.82123</v>
      </c>
      <c r="E1760">
        <v>2039.2858000000001</v>
      </c>
      <c r="F1760">
        <v>51.057189999999999</v>
      </c>
      <c r="G1760">
        <v>2035.4345000000001</v>
      </c>
      <c r="H1760">
        <v>143.83268000000001</v>
      </c>
      <c r="I1760">
        <v>2030.92074</v>
      </c>
      <c r="J1760">
        <v>12.49587</v>
      </c>
      <c r="K1760">
        <v>2027.21677</v>
      </c>
      <c r="L1760">
        <v>36.473300000000002</v>
      </c>
      <c r="M1760">
        <v>2036.73335</v>
      </c>
      <c r="N1760">
        <v>146.74744999999999</v>
      </c>
      <c r="O1760">
        <v>2033.82854</v>
      </c>
      <c r="P1760">
        <v>16.899249999999999</v>
      </c>
      <c r="Q1760">
        <v>2031.5286799999999</v>
      </c>
      <c r="R1760">
        <v>44.178930000000001</v>
      </c>
    </row>
    <row r="1761" spans="1:18" x14ac:dyDescent="0.35">
      <c r="A1761" s="20">
        <v>2038.00568</v>
      </c>
      <c r="B1761">
        <v>150.52055999999999</v>
      </c>
      <c r="C1761">
        <v>2040.6882000000001</v>
      </c>
      <c r="D1761">
        <v>23.748629999999999</v>
      </c>
      <c r="E1761">
        <v>2039.3347100000001</v>
      </c>
      <c r="F1761">
        <v>50.953449999999997</v>
      </c>
      <c r="G1761">
        <v>2035.50504</v>
      </c>
      <c r="H1761">
        <v>143.77190999999999</v>
      </c>
      <c r="I1761">
        <v>2030.9872700000001</v>
      </c>
      <c r="J1761">
        <v>12.42924</v>
      </c>
      <c r="K1761">
        <v>2027.26495</v>
      </c>
      <c r="L1761">
        <v>36.363120000000002</v>
      </c>
      <c r="M1761">
        <v>2036.79567</v>
      </c>
      <c r="N1761">
        <v>146.6816</v>
      </c>
      <c r="O1761">
        <v>2033.89383</v>
      </c>
      <c r="P1761">
        <v>16.828240000000001</v>
      </c>
      <c r="Q1761">
        <v>2031.59572</v>
      </c>
      <c r="R1761">
        <v>44.081440000000001</v>
      </c>
    </row>
    <row r="1762" spans="1:18" x14ac:dyDescent="0.35">
      <c r="A1762" s="20">
        <v>2038.06077</v>
      </c>
      <c r="B1762">
        <v>150.4538</v>
      </c>
      <c r="C1762">
        <v>2040.73831</v>
      </c>
      <c r="D1762">
        <v>23.676100000000002</v>
      </c>
      <c r="E1762">
        <v>2039.38373</v>
      </c>
      <c r="F1762">
        <v>50.849769999999999</v>
      </c>
      <c r="G1762">
        <v>2035.5757699999999</v>
      </c>
      <c r="H1762">
        <v>143.71128999999999</v>
      </c>
      <c r="I1762">
        <v>2031.0542700000001</v>
      </c>
      <c r="J1762">
        <v>12.363009999999999</v>
      </c>
      <c r="K1762">
        <v>2027.31378</v>
      </c>
      <c r="L1762">
        <v>36.253459999999997</v>
      </c>
      <c r="M1762">
        <v>2036.8581300000001</v>
      </c>
      <c r="N1762">
        <v>146.61588</v>
      </c>
      <c r="O1762">
        <v>2033.95937</v>
      </c>
      <c r="P1762">
        <v>16.757390000000001</v>
      </c>
      <c r="Q1762">
        <v>2031.6631400000001</v>
      </c>
      <c r="R1762">
        <v>43.98413</v>
      </c>
    </row>
    <row r="1763" spans="1:18" x14ac:dyDescent="0.35">
      <c r="A1763" s="20">
        <v>2038.11598</v>
      </c>
      <c r="B1763">
        <v>150.38720000000001</v>
      </c>
      <c r="C1763">
        <v>2040.7885100000001</v>
      </c>
      <c r="D1763">
        <v>23.603639999999999</v>
      </c>
      <c r="E1763">
        <v>2039.4328499999999</v>
      </c>
      <c r="F1763">
        <v>50.746169999999999</v>
      </c>
      <c r="G1763">
        <v>2035.64669</v>
      </c>
      <c r="H1763">
        <v>143.6508</v>
      </c>
      <c r="I1763">
        <v>2031.12174</v>
      </c>
      <c r="J1763">
        <v>12.297169999999999</v>
      </c>
      <c r="K1763">
        <v>2027.36329</v>
      </c>
      <c r="L1763">
        <v>36.14434</v>
      </c>
      <c r="M1763">
        <v>2036.9207200000001</v>
      </c>
      <c r="N1763">
        <v>146.55027000000001</v>
      </c>
      <c r="O1763">
        <v>2034.02514</v>
      </c>
      <c r="P1763">
        <v>16.686710000000001</v>
      </c>
      <c r="Q1763">
        <v>2031.7309399999999</v>
      </c>
      <c r="R1763">
        <v>43.88702</v>
      </c>
    </row>
    <row r="1764" spans="1:18" x14ac:dyDescent="0.35">
      <c r="A1764" s="20">
        <v>2038.17129</v>
      </c>
      <c r="B1764">
        <v>150.32077000000001</v>
      </c>
      <c r="C1764">
        <v>2040.83879</v>
      </c>
      <c r="D1764">
        <v>23.53125</v>
      </c>
      <c r="E1764">
        <v>2039.48208</v>
      </c>
      <c r="F1764">
        <v>50.642629999999997</v>
      </c>
      <c r="G1764">
        <v>2035.7177799999999</v>
      </c>
      <c r="H1764">
        <v>143.59046000000001</v>
      </c>
      <c r="I1764">
        <v>2031.18966</v>
      </c>
      <c r="J1764">
        <v>12.231730000000001</v>
      </c>
      <c r="K1764">
        <v>2027.41346</v>
      </c>
      <c r="L1764">
        <v>36.035760000000003</v>
      </c>
      <c r="M1764">
        <v>2036.9834499999999</v>
      </c>
      <c r="N1764">
        <v>146.48479</v>
      </c>
      <c r="O1764">
        <v>2034.0911599999999</v>
      </c>
      <c r="P1764">
        <v>16.61619</v>
      </c>
      <c r="Q1764">
        <v>2031.7991199999999</v>
      </c>
      <c r="R1764">
        <v>43.790089999999999</v>
      </c>
    </row>
    <row r="1765" spans="1:18" x14ac:dyDescent="0.35">
      <c r="A1765" s="20">
        <v>2038.2267300000001</v>
      </c>
      <c r="B1765">
        <v>150.25451000000001</v>
      </c>
      <c r="C1765">
        <v>2040.88915</v>
      </c>
      <c r="D1765">
        <v>23.458939999999998</v>
      </c>
      <c r="E1765">
        <v>2039.5314100000001</v>
      </c>
      <c r="F1765">
        <v>50.539149999999999</v>
      </c>
      <c r="G1765">
        <v>2035.78907</v>
      </c>
      <c r="H1765">
        <v>143.53025</v>
      </c>
      <c r="I1765">
        <v>2031.2580499999999</v>
      </c>
      <c r="J1765">
        <v>12.16667</v>
      </c>
      <c r="K1765">
        <v>2027.4643100000001</v>
      </c>
      <c r="L1765">
        <v>35.927729999999997</v>
      </c>
      <c r="M1765">
        <v>2037.0463099999999</v>
      </c>
      <c r="N1765">
        <v>146.41942</v>
      </c>
      <c r="O1765">
        <v>2034.15742</v>
      </c>
      <c r="P1765">
        <v>16.545839999999998</v>
      </c>
      <c r="Q1765">
        <v>2031.8676700000001</v>
      </c>
      <c r="R1765">
        <v>43.693350000000002</v>
      </c>
    </row>
    <row r="1766" spans="1:18" x14ac:dyDescent="0.35">
      <c r="A1766" s="20">
        <v>2038.2822799999999</v>
      </c>
      <c r="B1766">
        <v>150.18842000000001</v>
      </c>
      <c r="C1766">
        <v>2040.9395999999999</v>
      </c>
      <c r="D1766">
        <v>23.386700000000001</v>
      </c>
      <c r="E1766">
        <v>2039.5808500000001</v>
      </c>
      <c r="F1766">
        <v>50.435749999999999</v>
      </c>
      <c r="G1766">
        <v>2035.8605299999999</v>
      </c>
      <c r="H1766">
        <v>143.47019</v>
      </c>
      <c r="I1766">
        <v>2031.32689</v>
      </c>
      <c r="J1766">
        <v>12.10201</v>
      </c>
      <c r="K1766">
        <v>2027.5158300000001</v>
      </c>
      <c r="L1766">
        <v>35.820239999999998</v>
      </c>
      <c r="M1766">
        <v>2037.1093100000001</v>
      </c>
      <c r="N1766">
        <v>146.35417000000001</v>
      </c>
      <c r="O1766">
        <v>2034.2239099999999</v>
      </c>
      <c r="P1766">
        <v>16.475660000000001</v>
      </c>
      <c r="Q1766">
        <v>2031.9366</v>
      </c>
      <c r="R1766">
        <v>43.596800000000002</v>
      </c>
    </row>
    <row r="1767" spans="1:18" x14ac:dyDescent="0.35">
      <c r="A1767" s="20">
        <v>2038.3379399999999</v>
      </c>
      <c r="B1767">
        <v>150.1225</v>
      </c>
      <c r="C1767">
        <v>2040.9901299999999</v>
      </c>
      <c r="D1767">
        <v>23.314530000000001</v>
      </c>
      <c r="E1767">
        <v>2039.6304</v>
      </c>
      <c r="F1767">
        <v>50.332410000000003</v>
      </c>
      <c r="G1767">
        <v>2035.93217</v>
      </c>
      <c r="H1767">
        <v>143.41027</v>
      </c>
      <c r="I1767">
        <v>2031.39618</v>
      </c>
      <c r="J1767">
        <v>12.03772</v>
      </c>
      <c r="K1767">
        <v>2027.5680400000001</v>
      </c>
      <c r="L1767">
        <v>35.713299999999997</v>
      </c>
      <c r="M1767">
        <v>2037.17245</v>
      </c>
      <c r="N1767">
        <v>146.28904</v>
      </c>
      <c r="O1767">
        <v>2034.2906499999999</v>
      </c>
      <c r="P1767">
        <v>16.405639999999998</v>
      </c>
      <c r="Q1767">
        <v>2032.0058899999999</v>
      </c>
      <c r="R1767">
        <v>43.500430000000001</v>
      </c>
    </row>
    <row r="1768" spans="1:18" x14ac:dyDescent="0.35">
      <c r="A1768" s="20">
        <v>2038.39373</v>
      </c>
      <c r="B1768">
        <v>150.05676</v>
      </c>
      <c r="C1768">
        <v>2041.0407399999999</v>
      </c>
      <c r="D1768">
        <v>23.242429999999999</v>
      </c>
      <c r="E1768">
        <v>2039.6800599999999</v>
      </c>
      <c r="F1768">
        <v>50.229140000000001</v>
      </c>
      <c r="G1768">
        <v>2036.0039899999999</v>
      </c>
      <c r="H1768">
        <v>143.35048</v>
      </c>
      <c r="I1768">
        <v>2031.4659200000001</v>
      </c>
      <c r="J1768">
        <v>11.97382</v>
      </c>
      <c r="K1768">
        <v>2027.62094</v>
      </c>
      <c r="L1768">
        <v>35.606920000000002</v>
      </c>
      <c r="M1768">
        <v>2037.2357099999999</v>
      </c>
      <c r="N1768">
        <v>146.22403</v>
      </c>
      <c r="O1768">
        <v>2034.35762</v>
      </c>
      <c r="P1768">
        <v>16.335789999999999</v>
      </c>
      <c r="Q1768">
        <v>2032.07556</v>
      </c>
      <c r="R1768">
        <v>43.404249999999998</v>
      </c>
    </row>
    <row r="1769" spans="1:18" x14ac:dyDescent="0.35">
      <c r="A1769" s="20">
        <v>2038.4496200000001</v>
      </c>
      <c r="B1769">
        <v>149.99118999999999</v>
      </c>
      <c r="C1769">
        <v>2041.0914399999999</v>
      </c>
      <c r="D1769">
        <v>23.17041</v>
      </c>
      <c r="E1769">
        <v>2039.72982</v>
      </c>
      <c r="F1769">
        <v>50.12594</v>
      </c>
      <c r="G1769">
        <v>2036.0759800000001</v>
      </c>
      <c r="H1769">
        <v>143.29084</v>
      </c>
      <c r="I1769">
        <v>2031.5361</v>
      </c>
      <c r="J1769">
        <v>11.910310000000001</v>
      </c>
      <c r="K1769">
        <v>2027.67453</v>
      </c>
      <c r="L1769">
        <v>35.501100000000001</v>
      </c>
      <c r="M1769">
        <v>2037.2991199999999</v>
      </c>
      <c r="N1769">
        <v>146.15914000000001</v>
      </c>
      <c r="O1769">
        <v>2034.42482</v>
      </c>
      <c r="P1769">
        <v>16.266110000000001</v>
      </c>
      <c r="Q1769">
        <v>2032.1455900000001</v>
      </c>
      <c r="R1769">
        <v>43.308259999999997</v>
      </c>
    </row>
    <row r="1770" spans="1:18" x14ac:dyDescent="0.35">
      <c r="A1770" s="20">
        <v>2038.5056300000001</v>
      </c>
      <c r="B1770">
        <v>149.92579000000001</v>
      </c>
      <c r="C1770">
        <v>2041.14222</v>
      </c>
      <c r="D1770">
        <v>23.098459999999999</v>
      </c>
      <c r="E1770">
        <v>2039.7797</v>
      </c>
      <c r="F1770">
        <v>50.02281</v>
      </c>
      <c r="G1770">
        <v>2036.14816</v>
      </c>
      <c r="H1770">
        <v>143.23133000000001</v>
      </c>
      <c r="I1770">
        <v>2031.60673</v>
      </c>
      <c r="J1770">
        <v>11.84717</v>
      </c>
      <c r="K1770">
        <v>2027.72882</v>
      </c>
      <c r="L1770">
        <v>35.395829999999997</v>
      </c>
      <c r="M1770">
        <v>2037.36265</v>
      </c>
      <c r="N1770">
        <v>146.09437</v>
      </c>
      <c r="O1770">
        <v>2034.49226</v>
      </c>
      <c r="P1770">
        <v>16.1966</v>
      </c>
      <c r="Q1770">
        <v>2032.2159899999999</v>
      </c>
      <c r="R1770">
        <v>43.212449999999997</v>
      </c>
    </row>
    <row r="1771" spans="1:18" x14ac:dyDescent="0.35">
      <c r="A1771" s="20">
        <v>2038.56176</v>
      </c>
      <c r="B1771">
        <v>149.86055999999999</v>
      </c>
      <c r="C1771">
        <v>2041.19308</v>
      </c>
      <c r="D1771">
        <v>23.026589999999999</v>
      </c>
      <c r="E1771">
        <v>2039.8296800000001</v>
      </c>
      <c r="F1771">
        <v>49.919739999999997</v>
      </c>
      <c r="G1771">
        <v>2036.2204999999999</v>
      </c>
      <c r="H1771">
        <v>143.17196000000001</v>
      </c>
      <c r="I1771">
        <v>2031.6777999999999</v>
      </c>
      <c r="J1771">
        <v>11.784409999999999</v>
      </c>
      <c r="K1771">
        <v>2027.7838099999999</v>
      </c>
      <c r="L1771">
        <v>35.291139999999999</v>
      </c>
      <c r="M1771">
        <v>2037.42632</v>
      </c>
      <c r="N1771">
        <v>146.02970999999999</v>
      </c>
      <c r="O1771">
        <v>2034.5599400000001</v>
      </c>
      <c r="P1771">
        <v>16.12725</v>
      </c>
      <c r="Q1771">
        <v>2032.28675</v>
      </c>
      <c r="R1771">
        <v>43.116819999999997</v>
      </c>
    </row>
    <row r="1772" spans="1:18" x14ac:dyDescent="0.35">
      <c r="A1772" s="20">
        <v>2038.6179999999999</v>
      </c>
      <c r="B1772">
        <v>149.79552000000001</v>
      </c>
      <c r="C1772">
        <v>2041.2440300000001</v>
      </c>
      <c r="D1772">
        <v>22.95478</v>
      </c>
      <c r="E1772">
        <v>2039.87977</v>
      </c>
      <c r="F1772">
        <v>49.816749999999999</v>
      </c>
      <c r="G1772">
        <v>2036.2930200000001</v>
      </c>
      <c r="H1772">
        <v>143.11272</v>
      </c>
      <c r="I1772">
        <v>2031.7493099999999</v>
      </c>
      <c r="J1772">
        <v>11.72203</v>
      </c>
      <c r="K1772">
        <v>2027.8395</v>
      </c>
      <c r="L1772">
        <v>35.187019999999997</v>
      </c>
      <c r="M1772">
        <v>2037.4901199999999</v>
      </c>
      <c r="N1772">
        <v>145.96518</v>
      </c>
      <c r="O1772">
        <v>2034.6278400000001</v>
      </c>
      <c r="P1772">
        <v>16.05808</v>
      </c>
      <c r="Q1772">
        <v>2032.35787</v>
      </c>
      <c r="R1772">
        <v>43.021380000000001</v>
      </c>
    </row>
    <row r="1773" spans="1:18" x14ac:dyDescent="0.35">
      <c r="A1773" s="20">
        <v>2038.67436</v>
      </c>
      <c r="B1773">
        <v>149.73065</v>
      </c>
      <c r="C1773">
        <v>2041.2950599999999</v>
      </c>
      <c r="D1773">
        <v>22.88306</v>
      </c>
      <c r="E1773">
        <v>2039.9299699999999</v>
      </c>
      <c r="F1773">
        <v>49.713819999999998</v>
      </c>
      <c r="G1773">
        <v>2036.36572</v>
      </c>
      <c r="H1773">
        <v>143.05362</v>
      </c>
      <c r="I1773">
        <v>2031.82125</v>
      </c>
      <c r="J1773">
        <v>11.660019999999999</v>
      </c>
      <c r="K1773">
        <v>2027.89591</v>
      </c>
      <c r="L1773">
        <v>35.083469999999998</v>
      </c>
      <c r="M1773">
        <v>2037.55405</v>
      </c>
      <c r="N1773">
        <v>145.90076999999999</v>
      </c>
      <c r="O1773">
        <v>2034.69597</v>
      </c>
      <c r="P1773">
        <v>15.98907</v>
      </c>
      <c r="Q1773">
        <v>2032.4293500000001</v>
      </c>
      <c r="R1773">
        <v>42.926119999999997</v>
      </c>
    </row>
    <row r="1774" spans="1:18" x14ac:dyDescent="0.35">
      <c r="A1774" s="20">
        <v>2038.73083</v>
      </c>
      <c r="B1774">
        <v>149.66596000000001</v>
      </c>
      <c r="C1774">
        <v>2041.34618</v>
      </c>
      <c r="D1774">
        <v>22.811399999999999</v>
      </c>
      <c r="E1774">
        <v>2039.98028</v>
      </c>
      <c r="F1774">
        <v>49.610970000000002</v>
      </c>
      <c r="G1774">
        <v>2036.43858</v>
      </c>
      <c r="H1774">
        <v>142.99466000000001</v>
      </c>
      <c r="I1774">
        <v>2031.8936200000001</v>
      </c>
      <c r="J1774">
        <v>11.59839</v>
      </c>
      <c r="K1774">
        <v>2027.9530299999999</v>
      </c>
      <c r="L1774">
        <v>34.980499999999999</v>
      </c>
      <c r="M1774">
        <v>2037.6181099999999</v>
      </c>
      <c r="N1774">
        <v>145.83649</v>
      </c>
      <c r="O1774">
        <v>2034.7643399999999</v>
      </c>
      <c r="P1774">
        <v>15.92024</v>
      </c>
      <c r="Q1774">
        <v>2032.50118</v>
      </c>
      <c r="R1774">
        <v>42.831040000000002</v>
      </c>
    </row>
    <row r="1775" spans="1:18" x14ac:dyDescent="0.35">
      <c r="A1775" s="20">
        <v>2038.7874200000001</v>
      </c>
      <c r="B1775">
        <v>149.60145</v>
      </c>
      <c r="C1775">
        <v>2041.3973800000001</v>
      </c>
      <c r="D1775">
        <v>22.739830000000001</v>
      </c>
      <c r="E1775">
        <v>2040.0307</v>
      </c>
      <c r="F1775">
        <v>49.508180000000003</v>
      </c>
      <c r="G1775">
        <v>2036.51161</v>
      </c>
      <c r="H1775">
        <v>142.93582000000001</v>
      </c>
      <c r="I1775">
        <v>2031.96642</v>
      </c>
      <c r="J1775">
        <v>11.53712</v>
      </c>
      <c r="K1775">
        <v>2028.0108600000001</v>
      </c>
      <c r="L1775">
        <v>34.87811</v>
      </c>
      <c r="M1775">
        <v>2037.6823099999999</v>
      </c>
      <c r="N1775">
        <v>145.77232000000001</v>
      </c>
      <c r="O1775">
        <v>2034.83293</v>
      </c>
      <c r="P1775">
        <v>15.851570000000001</v>
      </c>
      <c r="Q1775">
        <v>2032.5733700000001</v>
      </c>
      <c r="R1775">
        <v>42.736139999999999</v>
      </c>
    </row>
    <row r="1776" spans="1:18" x14ac:dyDescent="0.35">
      <c r="A1776" s="20">
        <v>2038.84413</v>
      </c>
      <c r="B1776">
        <v>149.53711999999999</v>
      </c>
      <c r="C1776">
        <v>2041.44866</v>
      </c>
      <c r="D1776">
        <v>22.668320000000001</v>
      </c>
      <c r="E1776">
        <v>2040.08122</v>
      </c>
      <c r="F1776">
        <v>49.405470000000001</v>
      </c>
      <c r="G1776">
        <v>2036.5848100000001</v>
      </c>
      <c r="H1776">
        <v>142.87711999999999</v>
      </c>
      <c r="I1776">
        <v>2032.0396499999999</v>
      </c>
      <c r="J1776">
        <v>11.476229999999999</v>
      </c>
      <c r="K1776">
        <v>2028.06942</v>
      </c>
      <c r="L1776">
        <v>34.776299999999999</v>
      </c>
      <c r="M1776">
        <v>2037.7466300000001</v>
      </c>
      <c r="N1776">
        <v>145.70827</v>
      </c>
      <c r="O1776">
        <v>2034.90175</v>
      </c>
      <c r="P1776">
        <v>15.78308</v>
      </c>
      <c r="Q1776">
        <v>2032.64591</v>
      </c>
      <c r="R1776">
        <v>42.641419999999997</v>
      </c>
    </row>
    <row r="1777" spans="1:18" x14ac:dyDescent="0.35">
      <c r="A1777" s="20">
        <v>2038.90095</v>
      </c>
      <c r="B1777">
        <v>149.47297</v>
      </c>
      <c r="C1777">
        <v>2041.5000299999999</v>
      </c>
      <c r="D1777">
        <v>22.596889999999998</v>
      </c>
      <c r="E1777">
        <v>2040.13186</v>
      </c>
      <c r="F1777">
        <v>49.302819999999997</v>
      </c>
      <c r="G1777">
        <v>2036.6581699999999</v>
      </c>
      <c r="H1777">
        <v>142.81855999999999</v>
      </c>
      <c r="I1777">
        <v>2032.1133</v>
      </c>
      <c r="J1777">
        <v>11.415699999999999</v>
      </c>
      <c r="K1777">
        <v>2028.12871</v>
      </c>
      <c r="L1777">
        <v>34.675089999999997</v>
      </c>
      <c r="M1777">
        <v>2037.8110899999999</v>
      </c>
      <c r="N1777">
        <v>145.64435</v>
      </c>
      <c r="O1777">
        <v>2034.9708000000001</v>
      </c>
      <c r="P1777">
        <v>15.71475</v>
      </c>
      <c r="Q1777">
        <v>2032.7188000000001</v>
      </c>
      <c r="R1777">
        <v>42.546880000000002</v>
      </c>
    </row>
    <row r="1778" spans="1:18" x14ac:dyDescent="0.35">
      <c r="A1778" s="20">
        <v>2038.9578899999999</v>
      </c>
      <c r="B1778">
        <v>149.40900999999999</v>
      </c>
      <c r="C1778">
        <v>2041.5514900000001</v>
      </c>
      <c r="D1778">
        <v>22.525539999999999</v>
      </c>
      <c r="E1778">
        <v>2040.1826100000001</v>
      </c>
      <c r="F1778">
        <v>49.200249999999997</v>
      </c>
      <c r="G1778">
        <v>2036.7317</v>
      </c>
      <c r="H1778">
        <v>142.76012</v>
      </c>
      <c r="I1778">
        <v>2032.1873700000001</v>
      </c>
      <c r="J1778">
        <v>11.35554</v>
      </c>
      <c r="K1778">
        <v>2028.1887300000001</v>
      </c>
      <c r="L1778">
        <v>34.574469999999998</v>
      </c>
      <c r="M1778">
        <v>2037.8756699999999</v>
      </c>
      <c r="N1778">
        <v>145.58054000000001</v>
      </c>
      <c r="O1778">
        <v>2035.04007</v>
      </c>
      <c r="P1778">
        <v>15.646599999999999</v>
      </c>
      <c r="Q1778">
        <v>2032.7920300000001</v>
      </c>
      <c r="R1778">
        <v>42.45252</v>
      </c>
    </row>
    <row r="1779" spans="1:18" x14ac:dyDescent="0.35">
      <c r="A1779" s="20">
        <v>2039.01494</v>
      </c>
      <c r="B1779">
        <v>149.34522999999999</v>
      </c>
      <c r="C1779">
        <v>2041.60303</v>
      </c>
      <c r="D1779">
        <v>22.454270000000001</v>
      </c>
      <c r="E1779">
        <v>2040.2334699999999</v>
      </c>
      <c r="F1779">
        <v>49.097749999999998</v>
      </c>
      <c r="G1779">
        <v>2036.8054</v>
      </c>
      <c r="H1779">
        <v>142.70180999999999</v>
      </c>
      <c r="I1779">
        <v>2032.2618600000001</v>
      </c>
      <c r="J1779">
        <v>11.29574</v>
      </c>
      <c r="K1779">
        <v>2028.2494799999999</v>
      </c>
      <c r="L1779">
        <v>34.474440000000001</v>
      </c>
      <c r="M1779">
        <v>2037.94039</v>
      </c>
      <c r="N1779">
        <v>145.51686000000001</v>
      </c>
      <c r="O1779">
        <v>2035.1095700000001</v>
      </c>
      <c r="P1779">
        <v>15.578620000000001</v>
      </c>
      <c r="Q1779">
        <v>2032.86562</v>
      </c>
      <c r="R1779">
        <v>42.358339999999998</v>
      </c>
    </row>
    <row r="1780" spans="1:18" x14ac:dyDescent="0.35">
      <c r="A1780" s="20">
        <v>2039.0721100000001</v>
      </c>
      <c r="B1780">
        <v>149.28163000000001</v>
      </c>
      <c r="C1780">
        <v>2041.6546499999999</v>
      </c>
      <c r="D1780">
        <v>22.38307</v>
      </c>
      <c r="E1780">
        <v>2040.2844500000001</v>
      </c>
      <c r="F1780">
        <v>48.99532</v>
      </c>
      <c r="G1780">
        <v>2036.87925</v>
      </c>
      <c r="H1780">
        <v>142.64364</v>
      </c>
      <c r="I1780">
        <v>2032.3367599999999</v>
      </c>
      <c r="J1780">
        <v>11.2363</v>
      </c>
      <c r="K1780">
        <v>2028.31098</v>
      </c>
      <c r="L1780">
        <v>34.375019999999999</v>
      </c>
      <c r="M1780">
        <v>2038.00523</v>
      </c>
      <c r="N1780">
        <v>145.45330999999999</v>
      </c>
      <c r="O1780">
        <v>2035.17929</v>
      </c>
      <c r="P1780">
        <v>15.510809999999999</v>
      </c>
      <c r="Q1780">
        <v>2032.9395400000001</v>
      </c>
      <c r="R1780">
        <v>42.264330000000001</v>
      </c>
    </row>
    <row r="1781" spans="1:18" x14ac:dyDescent="0.35">
      <c r="A1781" s="20">
        <v>2039.1294</v>
      </c>
      <c r="B1781">
        <v>149.21823000000001</v>
      </c>
      <c r="C1781">
        <v>2041.7063599999999</v>
      </c>
      <c r="D1781">
        <v>22.31194</v>
      </c>
      <c r="E1781">
        <v>2040.3355300000001</v>
      </c>
      <c r="F1781">
        <v>48.892960000000002</v>
      </c>
      <c r="G1781">
        <v>2036.95327</v>
      </c>
      <c r="H1781">
        <v>142.58559</v>
      </c>
      <c r="I1781">
        <v>2032.4120700000001</v>
      </c>
      <c r="J1781">
        <v>11.17722</v>
      </c>
      <c r="K1781">
        <v>2028.3732199999999</v>
      </c>
      <c r="L1781">
        <v>34.276200000000003</v>
      </c>
      <c r="M1781">
        <v>2038.0702000000001</v>
      </c>
      <c r="N1781">
        <v>145.38987</v>
      </c>
      <c r="O1781">
        <v>2035.2492299999999</v>
      </c>
      <c r="P1781">
        <v>15.44317</v>
      </c>
      <c r="Q1781">
        <v>2033.0137999999999</v>
      </c>
      <c r="R1781">
        <v>42.170499999999997</v>
      </c>
    </row>
    <row r="1782" spans="1:18" x14ac:dyDescent="0.35">
      <c r="A1782" s="20">
        <v>2039.1867999999999</v>
      </c>
      <c r="B1782">
        <v>149.15501</v>
      </c>
      <c r="C1782">
        <v>2041.7581600000001</v>
      </c>
      <c r="D1782">
        <v>22.24089</v>
      </c>
      <c r="E1782">
        <v>2040.38672</v>
      </c>
      <c r="F1782">
        <v>48.790669999999999</v>
      </c>
      <c r="G1782">
        <v>2037.02745</v>
      </c>
      <c r="H1782">
        <v>142.52768</v>
      </c>
      <c r="I1782">
        <v>2032.4877899999999</v>
      </c>
      <c r="J1782">
        <v>11.118499999999999</v>
      </c>
      <c r="K1782">
        <v>2028.4362100000001</v>
      </c>
      <c r="L1782">
        <v>34.177990000000001</v>
      </c>
      <c r="M1782">
        <v>2038.1352999999999</v>
      </c>
      <c r="N1782">
        <v>145.32656</v>
      </c>
      <c r="O1782">
        <v>2035.3193900000001</v>
      </c>
      <c r="P1782">
        <v>15.3757</v>
      </c>
      <c r="Q1782">
        <v>2033.0884100000001</v>
      </c>
      <c r="R1782">
        <v>42.076839999999997</v>
      </c>
    </row>
    <row r="1783" spans="1:18" x14ac:dyDescent="0.35">
      <c r="A1783" s="20">
        <v>2039.24432</v>
      </c>
      <c r="B1783">
        <v>149.09197</v>
      </c>
      <c r="C1783">
        <v>2041.8100400000001</v>
      </c>
      <c r="D1783">
        <v>22.169920000000001</v>
      </c>
      <c r="E1783">
        <v>2040.43803</v>
      </c>
      <c r="F1783">
        <v>48.688459999999999</v>
      </c>
      <c r="G1783">
        <v>2037.1017899999999</v>
      </c>
      <c r="H1783">
        <v>142.46988999999999</v>
      </c>
      <c r="I1783">
        <v>2032.5639200000001</v>
      </c>
      <c r="J1783">
        <v>11.060140000000001</v>
      </c>
      <c r="K1783">
        <v>2028.4999499999999</v>
      </c>
      <c r="L1783">
        <v>34.080390000000001</v>
      </c>
      <c r="M1783">
        <v>2038.2005300000001</v>
      </c>
      <c r="N1783">
        <v>145.26337000000001</v>
      </c>
      <c r="O1783">
        <v>2035.38977</v>
      </c>
      <c r="P1783">
        <v>15.30841</v>
      </c>
      <c r="Q1783">
        <v>2033.16335</v>
      </c>
      <c r="R1783">
        <v>41.983359999999998</v>
      </c>
    </row>
    <row r="1784" spans="1:18" x14ac:dyDescent="0.35">
      <c r="A1784" s="20">
        <v>2039.30195</v>
      </c>
      <c r="B1784">
        <v>149.02913000000001</v>
      </c>
      <c r="C1784">
        <v>2041.8620100000001</v>
      </c>
      <c r="D1784">
        <v>22.099029999999999</v>
      </c>
      <c r="E1784">
        <v>2040.48945</v>
      </c>
      <c r="F1784">
        <v>48.586320000000001</v>
      </c>
      <c r="G1784">
        <v>2037.1762799999999</v>
      </c>
      <c r="H1784">
        <v>142.41221999999999</v>
      </c>
      <c r="I1784">
        <v>2032.6404500000001</v>
      </c>
      <c r="J1784">
        <v>11.002129999999999</v>
      </c>
      <c r="K1784">
        <v>2028.5644500000001</v>
      </c>
      <c r="L1784">
        <v>33.983409999999999</v>
      </c>
      <c r="M1784">
        <v>2038.2658799999999</v>
      </c>
      <c r="N1784">
        <v>145.2003</v>
      </c>
      <c r="O1784">
        <v>2035.46037</v>
      </c>
      <c r="P1784">
        <v>15.241289999999999</v>
      </c>
      <c r="Q1784">
        <v>2033.2386200000001</v>
      </c>
      <c r="R1784">
        <v>41.890059999999998</v>
      </c>
    </row>
    <row r="1785" spans="1:18" x14ac:dyDescent="0.35">
      <c r="A1785" s="20">
        <v>2039.3597</v>
      </c>
      <c r="B1785">
        <v>148.96647999999999</v>
      </c>
      <c r="C1785">
        <v>2041.9140600000001</v>
      </c>
      <c r="D1785">
        <v>22.028220000000001</v>
      </c>
      <c r="E1785">
        <v>2040.54098</v>
      </c>
      <c r="F1785">
        <v>48.484250000000003</v>
      </c>
      <c r="G1785">
        <v>2037.2509299999999</v>
      </c>
      <c r="H1785">
        <v>142.35469000000001</v>
      </c>
      <c r="I1785">
        <v>2032.71738</v>
      </c>
      <c r="J1785">
        <v>10.944470000000001</v>
      </c>
      <c r="K1785">
        <v>2028.6297099999999</v>
      </c>
      <c r="L1785">
        <v>33.887050000000002</v>
      </c>
      <c r="M1785">
        <v>2038.3313599999999</v>
      </c>
      <c r="N1785">
        <v>145.13736</v>
      </c>
      <c r="O1785">
        <v>2035.5311899999999</v>
      </c>
      <c r="P1785">
        <v>15.17435</v>
      </c>
      <c r="Q1785">
        <v>2033.31423</v>
      </c>
      <c r="R1785">
        <v>41.79692</v>
      </c>
    </row>
    <row r="1786" spans="1:18" x14ac:dyDescent="0.35">
      <c r="A1786" s="20">
        <v>2039.4175700000001</v>
      </c>
      <c r="B1786">
        <v>148.90403000000001</v>
      </c>
      <c r="C1786">
        <v>2041.9662000000001</v>
      </c>
      <c r="D1786">
        <v>21.95748</v>
      </c>
      <c r="E1786">
        <v>2040.5926300000001</v>
      </c>
      <c r="F1786">
        <v>48.382260000000002</v>
      </c>
      <c r="G1786">
        <v>2037.32574</v>
      </c>
      <c r="H1786">
        <v>142.29728</v>
      </c>
      <c r="I1786">
        <v>2032.7947099999999</v>
      </c>
      <c r="J1786">
        <v>10.88716</v>
      </c>
      <c r="K1786">
        <v>2028.6957399999999</v>
      </c>
      <c r="L1786">
        <v>33.791310000000003</v>
      </c>
      <c r="M1786">
        <v>2038.39697</v>
      </c>
      <c r="N1786">
        <v>145.07454000000001</v>
      </c>
      <c r="O1786">
        <v>2035.60223</v>
      </c>
      <c r="P1786">
        <v>15.10758</v>
      </c>
      <c r="Q1786">
        <v>2033.3901599999999</v>
      </c>
      <c r="R1786">
        <v>41.703960000000002</v>
      </c>
    </row>
    <row r="1787" spans="1:18" x14ac:dyDescent="0.35">
      <c r="A1787" s="20">
        <v>2039.4755500000001</v>
      </c>
      <c r="B1787">
        <v>148.84175999999999</v>
      </c>
      <c r="C1787">
        <v>2042.0184300000001</v>
      </c>
      <c r="D1787">
        <v>21.88682</v>
      </c>
      <c r="E1787">
        <v>2040.6443899999999</v>
      </c>
      <c r="F1787">
        <v>48.280340000000002</v>
      </c>
      <c r="G1787">
        <v>2037.4006999999999</v>
      </c>
      <c r="H1787">
        <v>142.23999000000001</v>
      </c>
      <c r="I1787">
        <v>2032.8724299999999</v>
      </c>
      <c r="J1787">
        <v>10.8302</v>
      </c>
      <c r="K1787">
        <v>2028.7625399999999</v>
      </c>
      <c r="L1787">
        <v>33.696199999999997</v>
      </c>
      <c r="M1787">
        <v>2038.4627</v>
      </c>
      <c r="N1787">
        <v>145.01185000000001</v>
      </c>
      <c r="O1787">
        <v>2035.6734799999999</v>
      </c>
      <c r="P1787">
        <v>15.040979999999999</v>
      </c>
      <c r="Q1787">
        <v>2033.46642</v>
      </c>
      <c r="R1787">
        <v>41.611170000000001</v>
      </c>
    </row>
    <row r="1788" spans="1:18" x14ac:dyDescent="0.35">
      <c r="A1788" s="20">
        <v>2039.5336500000001</v>
      </c>
      <c r="B1788">
        <v>148.77968999999999</v>
      </c>
      <c r="C1788">
        <v>2042.0707399999999</v>
      </c>
      <c r="D1788">
        <v>21.816240000000001</v>
      </c>
      <c r="E1788">
        <v>2040.6962599999999</v>
      </c>
      <c r="F1788">
        <v>48.1785</v>
      </c>
      <c r="G1788">
        <v>2037.4758099999999</v>
      </c>
      <c r="H1788">
        <v>142.18283</v>
      </c>
      <c r="I1788">
        <v>2032.95054</v>
      </c>
      <c r="J1788">
        <v>10.77359</v>
      </c>
      <c r="K1788">
        <v>2028.8301200000001</v>
      </c>
      <c r="L1788">
        <v>33.60172</v>
      </c>
      <c r="M1788">
        <v>2038.52856</v>
      </c>
      <c r="N1788">
        <v>144.94927999999999</v>
      </c>
      <c r="O1788">
        <v>2035.74494</v>
      </c>
      <c r="P1788">
        <v>14.97456</v>
      </c>
      <c r="Q1788">
        <v>2033.5430100000001</v>
      </c>
      <c r="R1788">
        <v>41.518549999999998</v>
      </c>
    </row>
    <row r="1789" spans="1:18" x14ac:dyDescent="0.35">
      <c r="A1789" s="20">
        <v>2039.59187</v>
      </c>
      <c r="B1789">
        <v>148.71781999999999</v>
      </c>
      <c r="C1789">
        <v>2042.1231399999999</v>
      </c>
      <c r="D1789">
        <v>21.745729999999998</v>
      </c>
      <c r="E1789">
        <v>2040.7482500000001</v>
      </c>
      <c r="F1789">
        <v>48.076729999999998</v>
      </c>
      <c r="G1789">
        <v>2037.55107</v>
      </c>
      <c r="H1789">
        <v>142.12578999999999</v>
      </c>
      <c r="I1789">
        <v>2033.0290399999999</v>
      </c>
      <c r="J1789">
        <v>10.717320000000001</v>
      </c>
      <c r="K1789">
        <v>2028.8984700000001</v>
      </c>
      <c r="L1789">
        <v>33.507869999999997</v>
      </c>
      <c r="M1789">
        <v>2038.5945400000001</v>
      </c>
      <c r="N1789">
        <v>144.88683</v>
      </c>
      <c r="O1789">
        <v>2035.8166200000001</v>
      </c>
      <c r="P1789">
        <v>14.90831</v>
      </c>
      <c r="Q1789">
        <v>2033.6199300000001</v>
      </c>
      <c r="R1789">
        <v>41.426099999999998</v>
      </c>
    </row>
    <row r="1790" spans="1:18" x14ac:dyDescent="0.35">
      <c r="A1790" s="20">
        <v>2039.6502</v>
      </c>
      <c r="B1790">
        <v>148.65613999999999</v>
      </c>
      <c r="C1790">
        <v>2042.17562</v>
      </c>
      <c r="D1790">
        <v>21.67531</v>
      </c>
      <c r="E1790">
        <v>2040.80035</v>
      </c>
      <c r="F1790">
        <v>47.975029999999997</v>
      </c>
      <c r="G1790">
        <v>2037.6264799999999</v>
      </c>
      <c r="H1790">
        <v>142.06887</v>
      </c>
      <c r="I1790">
        <v>2033.1079299999999</v>
      </c>
      <c r="J1790">
        <v>10.661390000000001</v>
      </c>
      <c r="K1790">
        <v>2028.9676099999999</v>
      </c>
      <c r="L1790">
        <v>33.414659999999998</v>
      </c>
      <c r="M1790">
        <v>2038.66065</v>
      </c>
      <c r="N1790">
        <v>144.82451</v>
      </c>
      <c r="O1790">
        <v>2035.88851</v>
      </c>
      <c r="P1790">
        <v>14.84224</v>
      </c>
      <c r="Q1790">
        <v>2033.6971599999999</v>
      </c>
      <c r="R1790">
        <v>41.333820000000003</v>
      </c>
    </row>
    <row r="1791" spans="1:18" x14ac:dyDescent="0.35">
      <c r="A1791" s="20">
        <v>2039.70865</v>
      </c>
      <c r="B1791">
        <v>148.59466</v>
      </c>
      <c r="C1791">
        <v>2042.22819</v>
      </c>
      <c r="D1791">
        <v>21.604959999999998</v>
      </c>
      <c r="E1791">
        <v>2040.85256</v>
      </c>
      <c r="F1791">
        <v>47.87341</v>
      </c>
      <c r="G1791">
        <v>2037.7020399999999</v>
      </c>
      <c r="H1791">
        <v>142.01208</v>
      </c>
      <c r="I1791">
        <v>2033.1872000000001</v>
      </c>
      <c r="J1791">
        <v>10.60581</v>
      </c>
      <c r="K1791">
        <v>2029.03754</v>
      </c>
      <c r="L1791">
        <v>33.322099999999999</v>
      </c>
      <c r="M1791">
        <v>2038.7268799999999</v>
      </c>
      <c r="N1791">
        <v>144.76231000000001</v>
      </c>
      <c r="O1791">
        <v>2035.9606000000001</v>
      </c>
      <c r="P1791">
        <v>14.776350000000001</v>
      </c>
      <c r="Q1791">
        <v>2033.7747099999999</v>
      </c>
      <c r="R1791">
        <v>41.241709999999998</v>
      </c>
    </row>
    <row r="1792" spans="1:18" x14ac:dyDescent="0.35">
      <c r="A1792" s="20">
        <v>2039.76722</v>
      </c>
      <c r="B1792">
        <v>148.53337999999999</v>
      </c>
      <c r="C1792">
        <v>2042.2808500000001</v>
      </c>
      <c r="D1792">
        <v>21.534700000000001</v>
      </c>
      <c r="E1792">
        <v>2040.90489</v>
      </c>
      <c r="F1792">
        <v>47.77187</v>
      </c>
      <c r="G1792">
        <v>2037.77775</v>
      </c>
      <c r="H1792">
        <v>141.95541</v>
      </c>
      <c r="I1792">
        <v>2033.26684</v>
      </c>
      <c r="J1792">
        <v>10.550560000000001</v>
      </c>
      <c r="K1792">
        <v>2029.10826</v>
      </c>
      <c r="L1792">
        <v>33.230179999999997</v>
      </c>
      <c r="M1792">
        <v>2038.79323</v>
      </c>
      <c r="N1792">
        <v>144.70024000000001</v>
      </c>
      <c r="O1792">
        <v>2036.0329099999999</v>
      </c>
      <c r="P1792">
        <v>14.71063</v>
      </c>
      <c r="Q1792">
        <v>2033.85258</v>
      </c>
      <c r="R1792">
        <v>41.149769999999997</v>
      </c>
    </row>
    <row r="1793" spans="1:18" x14ac:dyDescent="0.35">
      <c r="A1793" s="20">
        <v>2039.8259</v>
      </c>
      <c r="B1793">
        <v>148.47229999999999</v>
      </c>
      <c r="C1793">
        <v>2042.3335999999999</v>
      </c>
      <c r="D1793">
        <v>21.464510000000001</v>
      </c>
      <c r="E1793">
        <v>2040.9573399999999</v>
      </c>
      <c r="F1793">
        <v>47.670400000000001</v>
      </c>
      <c r="G1793">
        <v>2037.8535999999999</v>
      </c>
      <c r="H1793">
        <v>141.89885000000001</v>
      </c>
      <c r="I1793">
        <v>2033.3468700000001</v>
      </c>
      <c r="J1793">
        <v>10.495649999999999</v>
      </c>
      <c r="K1793">
        <v>2029.1797799999999</v>
      </c>
      <c r="L1793">
        <v>33.138919999999999</v>
      </c>
      <c r="M1793">
        <v>2038.85971</v>
      </c>
      <c r="N1793">
        <v>144.63829999999999</v>
      </c>
      <c r="O1793">
        <v>2036.1054300000001</v>
      </c>
      <c r="P1793">
        <v>14.64509</v>
      </c>
      <c r="Q1793">
        <v>2033.93076</v>
      </c>
      <c r="R1793">
        <v>41.057989999999997</v>
      </c>
    </row>
    <row r="1794" spans="1:18" x14ac:dyDescent="0.35">
      <c r="A1794" s="20">
        <v>2039.8847000000001</v>
      </c>
      <c r="B1794">
        <v>148.41141999999999</v>
      </c>
      <c r="C1794">
        <v>2042.38643</v>
      </c>
      <c r="D1794">
        <v>21.394400000000001</v>
      </c>
      <c r="E1794">
        <v>2041.0099</v>
      </c>
      <c r="F1794">
        <v>47.569000000000003</v>
      </c>
      <c r="G1794">
        <v>2037.9295999999999</v>
      </c>
      <c r="H1794">
        <v>141.84242</v>
      </c>
      <c r="I1794">
        <v>2033.4272699999999</v>
      </c>
      <c r="J1794">
        <v>10.441079999999999</v>
      </c>
      <c r="K1794">
        <v>2029.2520999999999</v>
      </c>
      <c r="L1794">
        <v>33.048299999999998</v>
      </c>
      <c r="M1794">
        <v>2038.9263100000001</v>
      </c>
      <c r="N1794">
        <v>144.57648</v>
      </c>
      <c r="O1794">
        <v>2036.1781599999999</v>
      </c>
      <c r="P1794">
        <v>14.57972</v>
      </c>
      <c r="Q1794">
        <v>2034.00926</v>
      </c>
      <c r="R1794">
        <v>40.966389999999997</v>
      </c>
    </row>
    <row r="1795" spans="1:18" x14ac:dyDescent="0.35">
      <c r="A1795" s="20">
        <v>2039.94362</v>
      </c>
      <c r="B1795">
        <v>148.35074</v>
      </c>
      <c r="C1795">
        <v>2042.4393500000001</v>
      </c>
      <c r="D1795">
        <v>21.324380000000001</v>
      </c>
      <c r="E1795">
        <v>2041.06258</v>
      </c>
      <c r="F1795">
        <v>47.467689999999997</v>
      </c>
      <c r="G1795">
        <v>2038.0057300000001</v>
      </c>
      <c r="H1795">
        <v>141.78611000000001</v>
      </c>
      <c r="I1795">
        <v>2033.5080399999999</v>
      </c>
      <c r="J1795">
        <v>10.386839999999999</v>
      </c>
      <c r="K1795">
        <v>2029.3252199999999</v>
      </c>
      <c r="L1795">
        <v>32.958350000000003</v>
      </c>
      <c r="M1795">
        <v>2038.9930300000001</v>
      </c>
      <c r="N1795">
        <v>144.51479</v>
      </c>
      <c r="O1795">
        <v>2036.25109</v>
      </c>
      <c r="P1795">
        <v>14.51454</v>
      </c>
      <c r="Q1795">
        <v>2034.08807</v>
      </c>
      <c r="R1795">
        <v>40.874940000000002</v>
      </c>
    </row>
    <row r="1796" spans="1:18" x14ac:dyDescent="0.35">
      <c r="A1796" s="20">
        <v>2040.0026600000001</v>
      </c>
      <c r="B1796">
        <v>148.29026999999999</v>
      </c>
      <c r="C1796">
        <v>2042.49236</v>
      </c>
      <c r="D1796">
        <v>21.254429999999999</v>
      </c>
      <c r="E1796">
        <v>2041.11537</v>
      </c>
      <c r="F1796">
        <v>47.36645</v>
      </c>
      <c r="G1796">
        <v>2038.0820200000001</v>
      </c>
      <c r="H1796">
        <v>141.72990999999999</v>
      </c>
      <c r="I1796">
        <v>2033.58917</v>
      </c>
      <c r="J1796">
        <v>10.332929999999999</v>
      </c>
      <c r="K1796">
        <v>2029.3991599999999</v>
      </c>
      <c r="L1796">
        <v>32.869059999999998</v>
      </c>
      <c r="M1796">
        <v>2039.05987</v>
      </c>
      <c r="N1796">
        <v>144.45321999999999</v>
      </c>
      <c r="O1796">
        <v>2036.3242299999999</v>
      </c>
      <c r="P1796">
        <v>14.449529999999999</v>
      </c>
      <c r="Q1796">
        <v>2034.1671799999999</v>
      </c>
      <c r="R1796">
        <v>40.783659999999998</v>
      </c>
    </row>
    <row r="1797" spans="1:18" x14ac:dyDescent="0.35">
      <c r="A1797" s="20">
        <v>2040.0618099999999</v>
      </c>
      <c r="B1797">
        <v>148.22999999999999</v>
      </c>
      <c r="C1797">
        <v>2042.54546</v>
      </c>
      <c r="D1797">
        <v>21.184570000000001</v>
      </c>
      <c r="E1797">
        <v>2041.1682800000001</v>
      </c>
      <c r="F1797">
        <v>47.26529</v>
      </c>
      <c r="G1797">
        <v>2038.1584399999999</v>
      </c>
      <c r="H1797">
        <v>141.67383000000001</v>
      </c>
      <c r="I1797">
        <v>2033.67067</v>
      </c>
      <c r="J1797">
        <v>10.279350000000001</v>
      </c>
      <c r="K1797">
        <v>2029.4739099999999</v>
      </c>
      <c r="L1797">
        <v>32.780430000000003</v>
      </c>
      <c r="M1797">
        <v>2039.1268399999999</v>
      </c>
      <c r="N1797">
        <v>144.39178000000001</v>
      </c>
      <c r="O1797">
        <v>2036.3975700000001</v>
      </c>
      <c r="P1797">
        <v>14.3847</v>
      </c>
      <c r="Q1797">
        <v>2034.2465999999999</v>
      </c>
      <c r="R1797">
        <v>40.692549999999997</v>
      </c>
    </row>
    <row r="1798" spans="1:18" x14ac:dyDescent="0.35">
      <c r="A1798" s="20">
        <v>2040.1210799999999</v>
      </c>
      <c r="B1798">
        <v>148.16992999999999</v>
      </c>
      <c r="C1798">
        <v>2042.5986399999999</v>
      </c>
      <c r="D1798">
        <v>21.11478</v>
      </c>
      <c r="E1798">
        <v>2041.2213099999999</v>
      </c>
      <c r="F1798">
        <v>47.164200000000001</v>
      </c>
      <c r="G1798">
        <v>2038.2349999999999</v>
      </c>
      <c r="H1798">
        <v>141.61787000000001</v>
      </c>
      <c r="I1798">
        <v>2033.75254</v>
      </c>
      <c r="J1798">
        <v>10.226100000000001</v>
      </c>
      <c r="K1798">
        <v>2029.5494799999999</v>
      </c>
      <c r="L1798">
        <v>32.69247</v>
      </c>
      <c r="M1798">
        <v>2039.1939199999999</v>
      </c>
      <c r="N1798">
        <v>144.33045999999999</v>
      </c>
      <c r="O1798">
        <v>2036.47111</v>
      </c>
      <c r="P1798">
        <v>14.320040000000001</v>
      </c>
      <c r="Q1798">
        <v>2034.3263300000001</v>
      </c>
      <c r="R1798">
        <v>40.601599999999998</v>
      </c>
    </row>
    <row r="1799" spans="1:18" x14ac:dyDescent="0.35">
      <c r="A1799" s="20">
        <v>2040.18046</v>
      </c>
      <c r="B1799">
        <v>148.11007000000001</v>
      </c>
      <c r="C1799">
        <v>2042.65191</v>
      </c>
      <c r="D1799">
        <v>21.045079999999999</v>
      </c>
      <c r="E1799">
        <v>2041.2744499999999</v>
      </c>
      <c r="F1799">
        <v>47.063189999999999</v>
      </c>
      <c r="G1799">
        <v>2038.3117</v>
      </c>
      <c r="H1799">
        <v>141.56202999999999</v>
      </c>
      <c r="I1799">
        <v>2033.83476</v>
      </c>
      <c r="J1799">
        <v>10.173170000000001</v>
      </c>
      <c r="K1799">
        <v>2029.6258700000001</v>
      </c>
      <c r="L1799">
        <v>32.605179999999997</v>
      </c>
      <c r="M1799">
        <v>2039.2611300000001</v>
      </c>
      <c r="N1799">
        <v>144.26928000000001</v>
      </c>
      <c r="O1799">
        <v>2036.54486</v>
      </c>
      <c r="P1799">
        <v>14.255570000000001</v>
      </c>
      <c r="Q1799">
        <v>2034.40635</v>
      </c>
      <c r="R1799">
        <v>40.510809999999999</v>
      </c>
    </row>
    <row r="1800" spans="1:18" x14ac:dyDescent="0.35">
      <c r="A1800" s="20">
        <v>2040.2399700000001</v>
      </c>
      <c r="B1800">
        <v>148.05042</v>
      </c>
      <c r="C1800">
        <v>2042.7052699999999</v>
      </c>
      <c r="D1800">
        <v>20.975460000000002</v>
      </c>
      <c r="E1800">
        <v>2041.32771</v>
      </c>
      <c r="F1800">
        <v>46.962269999999997</v>
      </c>
      <c r="G1800">
        <v>2038.3885299999999</v>
      </c>
      <c r="H1800">
        <v>141.50630000000001</v>
      </c>
      <c r="I1800">
        <v>2033.91734</v>
      </c>
      <c r="J1800">
        <v>10.120570000000001</v>
      </c>
      <c r="K1800">
        <v>2029.70309</v>
      </c>
      <c r="L1800">
        <v>32.51858</v>
      </c>
      <c r="M1800">
        <v>2039.32845</v>
      </c>
      <c r="N1800">
        <v>144.20822000000001</v>
      </c>
      <c r="O1800">
        <v>2036.6188</v>
      </c>
      <c r="P1800">
        <v>14.191280000000001</v>
      </c>
      <c r="Q1800">
        <v>2034.48668</v>
      </c>
      <c r="R1800">
        <v>40.420180000000002</v>
      </c>
    </row>
    <row r="1801" spans="1:18" x14ac:dyDescent="0.35">
      <c r="A1801" s="20">
        <v>2040.2995900000001</v>
      </c>
      <c r="B1801">
        <v>147.99098000000001</v>
      </c>
      <c r="C1801">
        <v>2042.75872</v>
      </c>
      <c r="D1801">
        <v>20.905919999999998</v>
      </c>
      <c r="E1801">
        <v>2041.3810900000001</v>
      </c>
      <c r="F1801">
        <v>46.861420000000003</v>
      </c>
      <c r="G1801">
        <v>2038.4655</v>
      </c>
      <c r="H1801">
        <v>141.45068000000001</v>
      </c>
      <c r="I1801">
        <v>2034.00028</v>
      </c>
      <c r="J1801">
        <v>10.068289999999999</v>
      </c>
      <c r="K1801">
        <v>2029.7811400000001</v>
      </c>
      <c r="L1801">
        <v>32.432650000000002</v>
      </c>
      <c r="M1801">
        <v>2039.3959</v>
      </c>
      <c r="N1801">
        <v>144.14727999999999</v>
      </c>
      <c r="O1801">
        <v>2036.6929500000001</v>
      </c>
      <c r="P1801">
        <v>14.12716</v>
      </c>
      <c r="Q1801">
        <v>2034.5672999999999</v>
      </c>
      <c r="R1801">
        <v>40.329709999999999</v>
      </c>
    </row>
    <row r="1802" spans="1:18" x14ac:dyDescent="0.35">
      <c r="A1802" s="20">
        <v>2040.35933</v>
      </c>
      <c r="B1802">
        <v>147.93174999999999</v>
      </c>
      <c r="C1802">
        <v>2042.8122599999999</v>
      </c>
      <c r="D1802">
        <v>20.836459999999999</v>
      </c>
      <c r="E1802">
        <v>2041.4345800000001</v>
      </c>
      <c r="F1802">
        <v>46.760640000000002</v>
      </c>
      <c r="G1802">
        <v>2038.5426</v>
      </c>
      <c r="H1802">
        <v>141.39518000000001</v>
      </c>
      <c r="I1802">
        <v>2034.08356</v>
      </c>
      <c r="J1802">
        <v>10.01634</v>
      </c>
      <c r="K1802">
        <v>2029.8600300000001</v>
      </c>
      <c r="L1802">
        <v>32.3474</v>
      </c>
      <c r="M1802">
        <v>2039.4634599999999</v>
      </c>
      <c r="N1802">
        <v>144.08647999999999</v>
      </c>
      <c r="O1802">
        <v>2036.7673</v>
      </c>
      <c r="P1802">
        <v>14.063230000000001</v>
      </c>
      <c r="Q1802">
        <v>2034.64822</v>
      </c>
      <c r="R1802">
        <v>40.239409999999999</v>
      </c>
    </row>
    <row r="1803" spans="1:18" x14ac:dyDescent="0.35">
      <c r="A1803" s="20">
        <v>2040.4191800000001</v>
      </c>
      <c r="B1803">
        <v>147.87272999999999</v>
      </c>
      <c r="C1803">
        <v>2042.8658800000001</v>
      </c>
      <c r="D1803">
        <v>20.76708</v>
      </c>
      <c r="E1803">
        <v>2041.4882</v>
      </c>
      <c r="F1803">
        <v>46.659950000000002</v>
      </c>
      <c r="G1803">
        <v>2038.6198400000001</v>
      </c>
      <c r="H1803">
        <v>141.33978999999999</v>
      </c>
      <c r="I1803">
        <v>2034.1671899999999</v>
      </c>
      <c r="J1803">
        <v>9.9647000000000006</v>
      </c>
      <c r="K1803">
        <v>2029.93976</v>
      </c>
      <c r="L1803">
        <v>32.26285</v>
      </c>
      <c r="M1803">
        <v>2039.53115</v>
      </c>
      <c r="N1803">
        <v>144.0258</v>
      </c>
      <c r="O1803">
        <v>2036.84184</v>
      </c>
      <c r="P1803">
        <v>13.999470000000001</v>
      </c>
      <c r="Q1803">
        <v>2034.7294300000001</v>
      </c>
      <c r="R1803">
        <v>40.149259999999998</v>
      </c>
    </row>
    <row r="1804" spans="1:18" x14ac:dyDescent="0.35">
      <c r="A1804" s="20">
        <v>2040.4791499999999</v>
      </c>
      <c r="B1804">
        <v>147.81392</v>
      </c>
      <c r="C1804">
        <v>2042.9195999999999</v>
      </c>
      <c r="D1804">
        <v>20.697790000000001</v>
      </c>
      <c r="E1804">
        <v>2041.5419300000001</v>
      </c>
      <c r="F1804">
        <v>46.559339999999999</v>
      </c>
      <c r="G1804">
        <v>2038.69721</v>
      </c>
      <c r="H1804">
        <v>141.28451000000001</v>
      </c>
      <c r="I1804">
        <v>2034.25117</v>
      </c>
      <c r="J1804">
        <v>9.9133700000000005</v>
      </c>
      <c r="K1804">
        <v>2030.0203300000001</v>
      </c>
      <c r="L1804">
        <v>32.178989999999999</v>
      </c>
      <c r="M1804">
        <v>2039.5989500000001</v>
      </c>
      <c r="N1804">
        <v>143.96525</v>
      </c>
      <c r="O1804">
        <v>2036.9165800000001</v>
      </c>
      <c r="P1804">
        <v>13.9359</v>
      </c>
      <c r="Q1804">
        <v>2034.8109300000001</v>
      </c>
      <c r="R1804">
        <v>40.059280000000001</v>
      </c>
    </row>
    <row r="1805" spans="1:18" x14ac:dyDescent="0.35">
      <c r="A1805" s="20">
        <v>2040.53925</v>
      </c>
      <c r="B1805">
        <v>147.75532999999999</v>
      </c>
      <c r="C1805">
        <v>2042.9734000000001</v>
      </c>
      <c r="D1805">
        <v>20.628579999999999</v>
      </c>
      <c r="E1805">
        <v>2041.5957800000001</v>
      </c>
      <c r="F1805">
        <v>46.458799999999997</v>
      </c>
      <c r="G1805">
        <v>2038.7747099999999</v>
      </c>
      <c r="H1805">
        <v>141.22935000000001</v>
      </c>
      <c r="I1805">
        <v>2034.3354899999999</v>
      </c>
      <c r="J1805">
        <v>9.8623700000000003</v>
      </c>
      <c r="K1805">
        <v>2030.10175</v>
      </c>
      <c r="L1805">
        <v>32.095820000000003</v>
      </c>
      <c r="M1805">
        <v>2039.66687</v>
      </c>
      <c r="N1805">
        <v>143.90483</v>
      </c>
      <c r="O1805">
        <v>2036.9915100000001</v>
      </c>
      <c r="P1805">
        <v>13.87251</v>
      </c>
      <c r="Q1805">
        <v>2034.8927200000001</v>
      </c>
      <c r="R1805">
        <v>39.969450000000002</v>
      </c>
    </row>
    <row r="1806" spans="1:18" x14ac:dyDescent="0.35">
      <c r="A1806" s="20">
        <v>2040.5994499999999</v>
      </c>
      <c r="B1806">
        <v>147.69694999999999</v>
      </c>
      <c r="C1806">
        <v>2043.0273</v>
      </c>
      <c r="D1806">
        <v>20.559449999999998</v>
      </c>
      <c r="E1806">
        <v>2041.64975</v>
      </c>
      <c r="F1806">
        <v>46.358350000000002</v>
      </c>
      <c r="G1806">
        <v>2038.8523299999999</v>
      </c>
      <c r="H1806">
        <v>141.17429000000001</v>
      </c>
      <c r="I1806">
        <v>2034.4201399999999</v>
      </c>
      <c r="J1806">
        <v>9.8116699999999994</v>
      </c>
      <c r="K1806">
        <v>2030.1840099999999</v>
      </c>
      <c r="L1806">
        <v>32.013330000000003</v>
      </c>
      <c r="M1806">
        <v>2039.7348999999999</v>
      </c>
      <c r="N1806">
        <v>143.84453999999999</v>
      </c>
      <c r="O1806">
        <v>2037.06664</v>
      </c>
      <c r="P1806">
        <v>13.8093</v>
      </c>
      <c r="Q1806">
        <v>2034.9748</v>
      </c>
      <c r="R1806">
        <v>39.879779999999997</v>
      </c>
    </row>
    <row r="1807" spans="1:18" x14ac:dyDescent="0.35">
      <c r="A1807" s="20">
        <v>2040.65978</v>
      </c>
      <c r="B1807">
        <v>147.63879</v>
      </c>
      <c r="C1807">
        <v>2043.0812800000001</v>
      </c>
      <c r="D1807">
        <v>20.490410000000001</v>
      </c>
      <c r="E1807">
        <v>2041.7038399999999</v>
      </c>
      <c r="F1807">
        <v>46.257980000000003</v>
      </c>
      <c r="G1807">
        <v>2038.9300900000001</v>
      </c>
      <c r="H1807">
        <v>141.11935</v>
      </c>
      <c r="I1807">
        <v>2034.50514</v>
      </c>
      <c r="J1807">
        <v>9.7612900000000007</v>
      </c>
      <c r="K1807">
        <v>2030.2671</v>
      </c>
      <c r="L1807">
        <v>31.931529999999999</v>
      </c>
      <c r="M1807">
        <v>2039.80305</v>
      </c>
      <c r="N1807">
        <v>143.78438</v>
      </c>
      <c r="O1807">
        <v>2037.1419599999999</v>
      </c>
      <c r="P1807">
        <v>13.746270000000001</v>
      </c>
      <c r="Q1807">
        <v>2035.0571600000001</v>
      </c>
      <c r="R1807">
        <v>39.790260000000004</v>
      </c>
    </row>
    <row r="1808" spans="1:18" x14ac:dyDescent="0.35">
      <c r="A1808" s="20">
        <v>2040.7202199999999</v>
      </c>
      <c r="B1808">
        <v>147.58083999999999</v>
      </c>
      <c r="C1808">
        <v>2043.13535</v>
      </c>
      <c r="D1808">
        <v>20.42145</v>
      </c>
      <c r="E1808">
        <v>2041.7580499999999</v>
      </c>
      <c r="F1808">
        <v>46.157679999999999</v>
      </c>
      <c r="G1808">
        <v>2039.0079599999999</v>
      </c>
      <c r="H1808">
        <v>141.06451000000001</v>
      </c>
      <c r="I1808">
        <v>2034.5904599999999</v>
      </c>
      <c r="J1808">
        <v>9.7112099999999995</v>
      </c>
      <c r="K1808">
        <v>2030.3510200000001</v>
      </c>
      <c r="L1808">
        <v>31.8504</v>
      </c>
      <c r="M1808">
        <v>2039.87132</v>
      </c>
      <c r="N1808">
        <v>143.72434000000001</v>
      </c>
      <c r="O1808">
        <v>2037.21748</v>
      </c>
      <c r="P1808">
        <v>13.68342</v>
      </c>
      <c r="Q1808">
        <v>2035.1397999999999</v>
      </c>
      <c r="R1808">
        <v>39.700899999999997</v>
      </c>
    </row>
    <row r="1809" spans="1:18" x14ac:dyDescent="0.35">
      <c r="A1809" s="20">
        <v>2040.78078</v>
      </c>
      <c r="B1809">
        <v>147.52311</v>
      </c>
      <c r="C1809">
        <v>2043.1895099999999</v>
      </c>
      <c r="D1809">
        <v>20.35257</v>
      </c>
      <c r="E1809">
        <v>2041.8123800000001</v>
      </c>
      <c r="F1809">
        <v>46.057470000000002</v>
      </c>
      <c r="G1809">
        <v>2039.0859700000001</v>
      </c>
      <c r="H1809">
        <v>141.00979000000001</v>
      </c>
      <c r="I1809">
        <v>2034.6761200000001</v>
      </c>
      <c r="J1809">
        <v>9.6614400000000007</v>
      </c>
      <c r="K1809">
        <v>2030.4357500000001</v>
      </c>
      <c r="L1809">
        <v>31.769939999999998</v>
      </c>
      <c r="M1809">
        <v>2039.9397100000001</v>
      </c>
      <c r="N1809">
        <v>143.66444000000001</v>
      </c>
      <c r="O1809">
        <v>2037.2931799999999</v>
      </c>
      <c r="P1809">
        <v>13.620760000000001</v>
      </c>
      <c r="Q1809">
        <v>2035.22273</v>
      </c>
      <c r="R1809">
        <v>39.611699999999999</v>
      </c>
    </row>
    <row r="1810" spans="1:18" x14ac:dyDescent="0.35">
      <c r="A1810" s="20">
        <v>2040.8414600000001</v>
      </c>
      <c r="B1810">
        <v>147.46559999999999</v>
      </c>
      <c r="C1810">
        <v>2043.2437600000001</v>
      </c>
      <c r="D1810">
        <v>20.28378</v>
      </c>
      <c r="E1810">
        <v>2041.8668299999999</v>
      </c>
      <c r="F1810">
        <v>45.957340000000002</v>
      </c>
      <c r="G1810">
        <v>2039.1641</v>
      </c>
      <c r="H1810">
        <v>140.95517000000001</v>
      </c>
      <c r="I1810">
        <v>2034.7621099999999</v>
      </c>
      <c r="J1810">
        <v>9.6119800000000009</v>
      </c>
      <c r="K1810">
        <v>2030.5213000000001</v>
      </c>
      <c r="L1810">
        <v>31.69014</v>
      </c>
      <c r="M1810">
        <v>2040.00821</v>
      </c>
      <c r="N1810">
        <v>143.60466</v>
      </c>
      <c r="O1810">
        <v>2037.3690799999999</v>
      </c>
      <c r="P1810">
        <v>13.55828</v>
      </c>
      <c r="Q1810">
        <v>2035.30593</v>
      </c>
      <c r="R1810">
        <v>39.522649999999999</v>
      </c>
    </row>
    <row r="1811" spans="1:18" x14ac:dyDescent="0.35">
      <c r="A1811" s="20">
        <v>2040.9022600000001</v>
      </c>
      <c r="B1811">
        <v>147.4083</v>
      </c>
      <c r="C1811">
        <v>2043.2981</v>
      </c>
      <c r="D1811">
        <v>20.21508</v>
      </c>
      <c r="E1811">
        <v>2041.9213999999999</v>
      </c>
      <c r="F1811">
        <v>45.857289999999999</v>
      </c>
      <c r="G1811">
        <v>2039.24235</v>
      </c>
      <c r="H1811">
        <v>140.90065000000001</v>
      </c>
      <c r="I1811">
        <v>2034.8484100000001</v>
      </c>
      <c r="J1811">
        <v>9.5628200000000003</v>
      </c>
      <c r="K1811">
        <v>2030.6076399999999</v>
      </c>
      <c r="L1811">
        <v>31.610990000000001</v>
      </c>
      <c r="M1811">
        <v>2040.07682</v>
      </c>
      <c r="N1811">
        <v>143.54501999999999</v>
      </c>
      <c r="O1811">
        <v>2037.44516</v>
      </c>
      <c r="P1811">
        <v>13.495979999999999</v>
      </c>
      <c r="Q1811">
        <v>2035.3894</v>
      </c>
      <c r="R1811">
        <v>39.433750000000003</v>
      </c>
    </row>
    <row r="1812" spans="1:18" x14ac:dyDescent="0.35">
      <c r="A1812" s="20">
        <v>2040.96318</v>
      </c>
      <c r="B1812">
        <v>147.35122999999999</v>
      </c>
      <c r="C1812">
        <v>2043.3525299999999</v>
      </c>
      <c r="D1812">
        <v>20.146450000000002</v>
      </c>
      <c r="E1812">
        <v>2041.9760900000001</v>
      </c>
      <c r="F1812">
        <v>45.75732</v>
      </c>
      <c r="G1812">
        <v>2039.3207199999999</v>
      </c>
      <c r="H1812">
        <v>140.84625</v>
      </c>
      <c r="I1812">
        <v>2034.93505</v>
      </c>
      <c r="J1812">
        <v>9.5139700000000005</v>
      </c>
      <c r="K1812">
        <v>2030.69479</v>
      </c>
      <c r="L1812">
        <v>31.532489999999999</v>
      </c>
      <c r="M1812">
        <v>2040.14555</v>
      </c>
      <c r="N1812">
        <v>143.4855</v>
      </c>
      <c r="O1812">
        <v>2037.52143</v>
      </c>
      <c r="P1812">
        <v>13.433859999999999</v>
      </c>
      <c r="Q1812">
        <v>2035.47315</v>
      </c>
      <c r="R1812">
        <v>39.345010000000002</v>
      </c>
    </row>
    <row r="1813" spans="1:18" x14ac:dyDescent="0.35">
      <c r="A1813" s="20">
        <v>2041.02421</v>
      </c>
      <c r="B1813">
        <v>147.29438999999999</v>
      </c>
      <c r="C1813">
        <v>2043.40705</v>
      </c>
      <c r="D1813">
        <v>20.077919999999999</v>
      </c>
      <c r="E1813">
        <v>2042.0309099999999</v>
      </c>
      <c r="F1813">
        <v>45.657440000000001</v>
      </c>
      <c r="G1813">
        <v>2039.39921</v>
      </c>
      <c r="H1813">
        <v>140.79195000000001</v>
      </c>
      <c r="I1813">
        <v>2035.02199</v>
      </c>
      <c r="J1813">
        <v>9.4654100000000003</v>
      </c>
      <c r="K1813">
        <v>2030.7827199999999</v>
      </c>
      <c r="L1813">
        <v>31.454640000000001</v>
      </c>
      <c r="M1813">
        <v>2040.2144000000001</v>
      </c>
      <c r="N1813">
        <v>143.42612</v>
      </c>
      <c r="O1813">
        <v>2037.59789</v>
      </c>
      <c r="P1813">
        <v>13.371930000000001</v>
      </c>
      <c r="Q1813">
        <v>2035.55717</v>
      </c>
      <c r="R1813">
        <v>39.256419999999999</v>
      </c>
    </row>
    <row r="1814" spans="1:18" x14ac:dyDescent="0.35">
      <c r="A1814" s="20">
        <v>2041.08536</v>
      </c>
      <c r="B1814">
        <v>147.23776000000001</v>
      </c>
      <c r="C1814">
        <v>2043.4616599999999</v>
      </c>
      <c r="D1814">
        <v>20.009460000000001</v>
      </c>
      <c r="E1814">
        <v>2042.08584</v>
      </c>
      <c r="F1814">
        <v>45.557630000000003</v>
      </c>
      <c r="G1814">
        <v>2039.4778200000001</v>
      </c>
      <c r="H1814">
        <v>140.73776000000001</v>
      </c>
      <c r="I1814">
        <v>2035.1092599999999</v>
      </c>
      <c r="J1814">
        <v>9.4171499999999995</v>
      </c>
      <c r="K1814">
        <v>2030.8714299999999</v>
      </c>
      <c r="L1814">
        <v>31.377410000000001</v>
      </c>
      <c r="M1814">
        <v>2040.2833599999999</v>
      </c>
      <c r="N1814">
        <v>143.36686</v>
      </c>
      <c r="O1814">
        <v>2037.67453</v>
      </c>
      <c r="P1814">
        <v>13.31019</v>
      </c>
      <c r="Q1814">
        <v>2035.6414600000001</v>
      </c>
      <c r="R1814">
        <v>39.16798</v>
      </c>
    </row>
    <row r="1815" spans="1:18" x14ac:dyDescent="0.35">
      <c r="A1815" s="20">
        <v>2041.14663</v>
      </c>
      <c r="B1815">
        <v>147.18136000000001</v>
      </c>
      <c r="C1815">
        <v>2043.5163700000001</v>
      </c>
      <c r="D1815">
        <v>19.941099999999999</v>
      </c>
      <c r="E1815">
        <v>2042.1409000000001</v>
      </c>
      <c r="F1815">
        <v>45.457909999999998</v>
      </c>
      <c r="G1815">
        <v>2039.55654</v>
      </c>
      <c r="H1815">
        <v>140.68366</v>
      </c>
      <c r="I1815">
        <v>2035.1968400000001</v>
      </c>
      <c r="J1815">
        <v>9.3691899999999997</v>
      </c>
      <c r="K1815">
        <v>2030.96092</v>
      </c>
      <c r="L1815">
        <v>31.300820000000002</v>
      </c>
      <c r="M1815">
        <v>2040.3524299999999</v>
      </c>
      <c r="N1815">
        <v>143.30774</v>
      </c>
      <c r="O1815">
        <v>2037.75136</v>
      </c>
      <c r="P1815">
        <v>13.24863</v>
      </c>
      <c r="Q1815">
        <v>2035.7260200000001</v>
      </c>
      <c r="R1815">
        <v>39.079689999999999</v>
      </c>
    </row>
    <row r="1816" spans="1:18" x14ac:dyDescent="0.35">
      <c r="A1816" s="20">
        <v>2041.20802</v>
      </c>
      <c r="B1816">
        <v>147.12519</v>
      </c>
      <c r="C1816">
        <v>2043.57116</v>
      </c>
      <c r="D1816">
        <v>19.872820000000001</v>
      </c>
      <c r="E1816">
        <v>2042.19607</v>
      </c>
      <c r="F1816">
        <v>45.358280000000001</v>
      </c>
      <c r="G1816">
        <v>2039.6353799999999</v>
      </c>
      <c r="H1816">
        <v>140.62968000000001</v>
      </c>
      <c r="I1816">
        <v>2035.2847300000001</v>
      </c>
      <c r="J1816">
        <v>9.3215199999999996</v>
      </c>
      <c r="K1816">
        <v>2031.05117</v>
      </c>
      <c r="L1816">
        <v>31.22485</v>
      </c>
      <c r="M1816">
        <v>2040.4216100000001</v>
      </c>
      <c r="N1816">
        <v>143.24875</v>
      </c>
      <c r="O1816">
        <v>2037.8283699999999</v>
      </c>
      <c r="P1816">
        <v>13.187250000000001</v>
      </c>
      <c r="Q1816">
        <v>2035.8108400000001</v>
      </c>
      <c r="R1816">
        <v>38.991549999999997</v>
      </c>
    </row>
    <row r="1817" spans="1:18" x14ac:dyDescent="0.35">
      <c r="A1817" s="20">
        <v>2041.2695200000001</v>
      </c>
      <c r="B1817">
        <v>147.06924000000001</v>
      </c>
      <c r="C1817">
        <v>2043.6260400000001</v>
      </c>
      <c r="D1817">
        <v>19.80462</v>
      </c>
      <c r="E1817">
        <v>2042.25137</v>
      </c>
      <c r="F1817">
        <v>45.258719999999997</v>
      </c>
      <c r="G1817">
        <v>2039.71434</v>
      </c>
      <c r="H1817">
        <v>140.57579000000001</v>
      </c>
      <c r="I1817">
        <v>2035.37292</v>
      </c>
      <c r="J1817">
        <v>9.2741399999999992</v>
      </c>
      <c r="K1817">
        <v>2031.14219</v>
      </c>
      <c r="L1817">
        <v>31.14949</v>
      </c>
      <c r="M1817">
        <v>2040.49091</v>
      </c>
      <c r="N1817">
        <v>143.18987999999999</v>
      </c>
      <c r="O1817">
        <v>2037.9055599999999</v>
      </c>
      <c r="P1817">
        <v>13.126060000000001</v>
      </c>
      <c r="Q1817">
        <v>2035.8959299999999</v>
      </c>
      <c r="R1817">
        <v>38.903559999999999</v>
      </c>
    </row>
    <row r="1818" spans="1:18" x14ac:dyDescent="0.35">
      <c r="A1818" s="20">
        <v>2041.33115</v>
      </c>
      <c r="B1818">
        <v>147.01352</v>
      </c>
      <c r="C1818">
        <v>2043.68102</v>
      </c>
      <c r="D1818">
        <v>19.736509999999999</v>
      </c>
      <c r="E1818">
        <v>2042.3068000000001</v>
      </c>
      <c r="F1818">
        <v>45.15925</v>
      </c>
      <c r="G1818">
        <v>2039.7934</v>
      </c>
      <c r="H1818">
        <v>140.52200999999999</v>
      </c>
      <c r="I1818">
        <v>2035.4614200000001</v>
      </c>
      <c r="J1818">
        <v>9.2270599999999998</v>
      </c>
      <c r="K1818">
        <v>2031.23395</v>
      </c>
      <c r="L1818">
        <v>31.074739999999998</v>
      </c>
      <c r="M1818">
        <v>2040.56032</v>
      </c>
      <c r="N1818">
        <v>143.13114999999999</v>
      </c>
      <c r="O1818">
        <v>2037.9829299999999</v>
      </c>
      <c r="P1818">
        <v>13.065060000000001</v>
      </c>
      <c r="Q1818">
        <v>2035.98127</v>
      </c>
      <c r="R1818">
        <v>38.815719999999999</v>
      </c>
    </row>
    <row r="1819" spans="1:18" x14ac:dyDescent="0.35">
      <c r="A1819" s="20">
        <v>2041.3928900000001</v>
      </c>
      <c r="B1819">
        <v>146.95803000000001</v>
      </c>
      <c r="C1819">
        <v>2043.7360799999999</v>
      </c>
      <c r="D1819">
        <v>19.668489999999998</v>
      </c>
      <c r="E1819">
        <v>2042.3623399999999</v>
      </c>
      <c r="F1819">
        <v>45.059869999999997</v>
      </c>
      <c r="G1819">
        <v>2039.87258</v>
      </c>
      <c r="H1819">
        <v>140.46833000000001</v>
      </c>
      <c r="I1819">
        <v>2035.5502200000001</v>
      </c>
      <c r="J1819">
        <v>9.1802600000000005</v>
      </c>
      <c r="K1819">
        <v>2031.32647</v>
      </c>
      <c r="L1819">
        <v>31.000589999999999</v>
      </c>
      <c r="M1819">
        <v>2040.6298400000001</v>
      </c>
      <c r="N1819">
        <v>143.07256000000001</v>
      </c>
      <c r="O1819">
        <v>2038.0604900000001</v>
      </c>
      <c r="P1819">
        <v>13.004239999999999</v>
      </c>
      <c r="Q1819">
        <v>2036.0668800000001</v>
      </c>
      <c r="R1819">
        <v>38.728020000000001</v>
      </c>
    </row>
    <row r="1820" spans="1:18" x14ac:dyDescent="0.35">
      <c r="A1820" s="20">
        <v>2041.4547500000001</v>
      </c>
      <c r="B1820">
        <v>146.90277</v>
      </c>
      <c r="C1820">
        <v>2043.79124</v>
      </c>
      <c r="D1820">
        <v>19.600560000000002</v>
      </c>
      <c r="E1820">
        <v>2042.4180100000001</v>
      </c>
      <c r="F1820">
        <v>44.960569999999997</v>
      </c>
      <c r="G1820">
        <v>2039.9518700000001</v>
      </c>
      <c r="H1820">
        <v>140.41475</v>
      </c>
      <c r="I1820">
        <v>2035.63932</v>
      </c>
      <c r="J1820">
        <v>9.1337499999999991</v>
      </c>
      <c r="K1820">
        <v>2031.4197200000001</v>
      </c>
      <c r="L1820">
        <v>30.927040000000002</v>
      </c>
      <c r="M1820">
        <v>2040.69947</v>
      </c>
      <c r="N1820">
        <v>143.01409000000001</v>
      </c>
      <c r="O1820">
        <v>2038.13822</v>
      </c>
      <c r="P1820">
        <v>12.94361</v>
      </c>
      <c r="Q1820">
        <v>2036.15274</v>
      </c>
      <c r="R1820">
        <v>38.640479999999997</v>
      </c>
    </row>
    <row r="1821" spans="1:18" x14ac:dyDescent="0.35">
      <c r="A1821" s="20">
        <v>2041.5167300000001</v>
      </c>
      <c r="B1821">
        <v>146.84773999999999</v>
      </c>
      <c r="C1821">
        <v>2043.8464899999999</v>
      </c>
      <c r="D1821">
        <v>19.532710000000002</v>
      </c>
      <c r="E1821">
        <v>2042.47381</v>
      </c>
      <c r="F1821">
        <v>44.861350000000002</v>
      </c>
      <c r="G1821">
        <v>2040.0312699999999</v>
      </c>
      <c r="H1821">
        <v>140.36126999999999</v>
      </c>
      <c r="I1821">
        <v>2035.7287200000001</v>
      </c>
      <c r="J1821">
        <v>9.0875299999999992</v>
      </c>
      <c r="K1821">
        <v>2031.5137</v>
      </c>
      <c r="L1821">
        <v>30.85408</v>
      </c>
      <c r="M1821">
        <v>2040.7692099999999</v>
      </c>
      <c r="N1821">
        <v>142.95576</v>
      </c>
      <c r="O1821">
        <v>2038.21613</v>
      </c>
      <c r="P1821">
        <v>12.88317</v>
      </c>
      <c r="Q1821">
        <v>2036.23885</v>
      </c>
      <c r="R1821">
        <v>38.553080000000001</v>
      </c>
    </row>
    <row r="1822" spans="1:18" x14ac:dyDescent="0.35">
      <c r="A1822" s="20">
        <v>2041.5788299999999</v>
      </c>
      <c r="B1822">
        <v>146.79293999999999</v>
      </c>
      <c r="C1822">
        <v>2043.90182</v>
      </c>
      <c r="D1822">
        <v>19.464950000000002</v>
      </c>
      <c r="E1822">
        <v>2042.52973</v>
      </c>
      <c r="F1822">
        <v>44.762219999999999</v>
      </c>
      <c r="G1822">
        <v>2040.11078</v>
      </c>
      <c r="H1822">
        <v>140.30788000000001</v>
      </c>
      <c r="I1822">
        <v>2035.8184100000001</v>
      </c>
      <c r="J1822">
        <v>9.0415799999999997</v>
      </c>
      <c r="K1822">
        <v>2031.6084000000001</v>
      </c>
      <c r="L1822">
        <v>30.781700000000001</v>
      </c>
      <c r="M1822">
        <v>2040.83906</v>
      </c>
      <c r="N1822">
        <v>142.89755</v>
      </c>
      <c r="O1822">
        <v>2038.29421</v>
      </c>
      <c r="P1822">
        <v>12.82291</v>
      </c>
      <c r="Q1822">
        <v>2036.32521</v>
      </c>
      <c r="R1822">
        <v>38.465820000000001</v>
      </c>
    </row>
    <row r="1823" spans="1:18" x14ac:dyDescent="0.35">
      <c r="A1823" s="20">
        <v>2041.64105</v>
      </c>
      <c r="B1823">
        <v>146.73838000000001</v>
      </c>
      <c r="C1823">
        <v>2043.9572599999999</v>
      </c>
      <c r="D1823">
        <v>19.397269999999999</v>
      </c>
      <c r="E1823">
        <v>2042.5857699999999</v>
      </c>
      <c r="F1823">
        <v>44.663170000000001</v>
      </c>
      <c r="G1823">
        <v>2040.19039</v>
      </c>
      <c r="H1823">
        <v>140.25460000000001</v>
      </c>
      <c r="I1823">
        <v>2035.9083800000001</v>
      </c>
      <c r="J1823">
        <v>8.9959199999999999</v>
      </c>
      <c r="K1823">
        <v>2031.70382</v>
      </c>
      <c r="L1823">
        <v>30.709890000000001</v>
      </c>
      <c r="M1823">
        <v>2040.9090200000001</v>
      </c>
      <c r="N1823">
        <v>142.83949000000001</v>
      </c>
      <c r="O1823">
        <v>2038.37247</v>
      </c>
      <c r="P1823">
        <v>12.762840000000001</v>
      </c>
      <c r="Q1823">
        <v>2036.41183</v>
      </c>
      <c r="R1823">
        <v>38.378709999999998</v>
      </c>
    </row>
    <row r="1824" spans="1:18" x14ac:dyDescent="0.35">
      <c r="A1824" s="20">
        <v>2041.7033799999999</v>
      </c>
      <c r="B1824">
        <v>146.68405000000001</v>
      </c>
      <c r="C1824">
        <v>2044.01278</v>
      </c>
      <c r="D1824">
        <v>19.329689999999999</v>
      </c>
      <c r="E1824">
        <v>2042.64193</v>
      </c>
      <c r="F1824">
        <v>44.564210000000003</v>
      </c>
      <c r="G1824">
        <v>2040.2701099999999</v>
      </c>
      <c r="H1824">
        <v>140.20141000000001</v>
      </c>
      <c r="I1824">
        <v>2035.99865</v>
      </c>
      <c r="J1824">
        <v>8.9505400000000002</v>
      </c>
      <c r="K1824">
        <v>2031.7999500000001</v>
      </c>
      <c r="L1824">
        <v>30.638660000000002</v>
      </c>
      <c r="M1824">
        <v>2040.97909</v>
      </c>
      <c r="N1824">
        <v>142.78155000000001</v>
      </c>
      <c r="O1824">
        <v>2038.45091</v>
      </c>
      <c r="P1824">
        <v>12.702959999999999</v>
      </c>
      <c r="Q1824">
        <v>2036.4986899999999</v>
      </c>
      <c r="R1824">
        <v>38.291739999999997</v>
      </c>
    </row>
    <row r="1825" spans="1:18" x14ac:dyDescent="0.35">
      <c r="A1825" s="20">
        <v>2041.76584</v>
      </c>
      <c r="B1825">
        <v>146.62995000000001</v>
      </c>
      <c r="C1825">
        <v>2044.0683899999999</v>
      </c>
      <c r="D1825">
        <v>19.26219</v>
      </c>
      <c r="E1825">
        <v>2042.69822</v>
      </c>
      <c r="F1825">
        <v>44.465339999999998</v>
      </c>
      <c r="G1825">
        <v>2040.3499300000001</v>
      </c>
      <c r="H1825">
        <v>140.14832000000001</v>
      </c>
      <c r="I1825">
        <v>2036.0891999999999</v>
      </c>
      <c r="J1825">
        <v>8.9054400000000005</v>
      </c>
      <c r="K1825">
        <v>2031.89678</v>
      </c>
      <c r="L1825">
        <v>30.567990000000002</v>
      </c>
      <c r="M1825">
        <v>2041.04927</v>
      </c>
      <c r="N1825">
        <v>142.72375</v>
      </c>
      <c r="O1825">
        <v>2038.52952</v>
      </c>
      <c r="P1825">
        <v>12.643269999999999</v>
      </c>
      <c r="Q1825">
        <v>2036.5858000000001</v>
      </c>
      <c r="R1825">
        <v>38.204920000000001</v>
      </c>
    </row>
    <row r="1826" spans="1:18" x14ac:dyDescent="0.35">
      <c r="A1826" s="20">
        <v>2041.8284100000001</v>
      </c>
      <c r="B1826">
        <v>146.57608999999999</v>
      </c>
      <c r="C1826">
        <v>2044.1241</v>
      </c>
      <c r="D1826">
        <v>19.194790000000001</v>
      </c>
      <c r="E1826">
        <v>2042.7546400000001</v>
      </c>
      <c r="F1826">
        <v>44.366549999999997</v>
      </c>
      <c r="G1826">
        <v>2040.42986</v>
      </c>
      <c r="H1826">
        <v>140.09532999999999</v>
      </c>
      <c r="I1826">
        <v>2036.18003</v>
      </c>
      <c r="J1826">
        <v>8.8606099999999994</v>
      </c>
      <c r="K1826">
        <v>2031.99431</v>
      </c>
      <c r="L1826">
        <v>30.497869999999999</v>
      </c>
      <c r="M1826">
        <v>2041.1195600000001</v>
      </c>
      <c r="N1826">
        <v>142.66607999999999</v>
      </c>
      <c r="O1826">
        <v>2038.6083000000001</v>
      </c>
      <c r="P1826">
        <v>12.58376</v>
      </c>
      <c r="Q1826">
        <v>2036.6731500000001</v>
      </c>
      <c r="R1826">
        <v>38.11824</v>
      </c>
    </row>
    <row r="1827" spans="1:18" x14ac:dyDescent="0.35">
      <c r="A1827" s="20">
        <v>2041.8911000000001</v>
      </c>
      <c r="B1827">
        <v>146.52247</v>
      </c>
      <c r="C1827">
        <v>2044.1799000000001</v>
      </c>
      <c r="D1827">
        <v>19.127469999999999</v>
      </c>
      <c r="E1827">
        <v>2042.8111799999999</v>
      </c>
      <c r="F1827">
        <v>44.267850000000003</v>
      </c>
      <c r="G1827">
        <v>2040.5098800000001</v>
      </c>
      <c r="H1827">
        <v>140.04243</v>
      </c>
      <c r="I1827">
        <v>2036.2711400000001</v>
      </c>
      <c r="J1827">
        <v>8.8160500000000006</v>
      </c>
      <c r="K1827">
        <v>2032.0925199999999</v>
      </c>
      <c r="L1827">
        <v>30.42831</v>
      </c>
      <c r="M1827">
        <v>2041.18995</v>
      </c>
      <c r="N1827">
        <v>142.60854</v>
      </c>
      <c r="O1827">
        <v>2038.6872499999999</v>
      </c>
      <c r="P1827">
        <v>12.52445</v>
      </c>
      <c r="Q1827">
        <v>2036.7607399999999</v>
      </c>
      <c r="R1827">
        <v>38.031700000000001</v>
      </c>
    </row>
    <row r="1828" spans="1:18" x14ac:dyDescent="0.35">
      <c r="A1828" s="20">
        <v>2041.95391</v>
      </c>
      <c r="B1828">
        <v>146.46908999999999</v>
      </c>
      <c r="C1828">
        <v>2044.23579</v>
      </c>
      <c r="D1828">
        <v>19.06024</v>
      </c>
      <c r="E1828">
        <v>2042.8678500000001</v>
      </c>
      <c r="F1828">
        <v>44.169229999999999</v>
      </c>
      <c r="G1828">
        <v>2040.5900099999999</v>
      </c>
      <c r="H1828">
        <v>139.98963000000001</v>
      </c>
      <c r="I1828">
        <v>2036.3625199999999</v>
      </c>
      <c r="J1828">
        <v>8.7717700000000001</v>
      </c>
      <c r="K1828">
        <v>2032.1914099999999</v>
      </c>
      <c r="L1828">
        <v>30.359290000000001</v>
      </c>
      <c r="M1828">
        <v>2041.26046</v>
      </c>
      <c r="N1828">
        <v>142.55114</v>
      </c>
      <c r="O1828">
        <v>2038.7663700000001</v>
      </c>
      <c r="P1828">
        <v>12.46533</v>
      </c>
      <c r="Q1828">
        <v>2036.8485700000001</v>
      </c>
      <c r="R1828">
        <v>37.945300000000003</v>
      </c>
    </row>
    <row r="1829" spans="1:18" x14ac:dyDescent="0.35">
      <c r="A1829" s="20">
        <v>2042.01684</v>
      </c>
      <c r="B1829">
        <v>146.41595000000001</v>
      </c>
      <c r="C1829">
        <v>2044.29178</v>
      </c>
      <c r="D1829">
        <v>18.993099999999998</v>
      </c>
      <c r="E1829">
        <v>2042.92464</v>
      </c>
      <c r="F1829">
        <v>44.070700000000002</v>
      </c>
      <c r="G1829">
        <v>2040.6702299999999</v>
      </c>
      <c r="H1829">
        <v>139.93691999999999</v>
      </c>
      <c r="I1829">
        <v>2036.45418</v>
      </c>
      <c r="J1829">
        <v>8.72776</v>
      </c>
      <c r="K1829">
        <v>2032.29098</v>
      </c>
      <c r="L1829">
        <v>30.290800000000001</v>
      </c>
      <c r="M1829">
        <v>2041.33107</v>
      </c>
      <c r="N1829">
        <v>142.49386999999999</v>
      </c>
      <c r="O1829">
        <v>2038.84566</v>
      </c>
      <c r="P1829">
        <v>12.40639</v>
      </c>
      <c r="Q1829">
        <v>2036.9366299999999</v>
      </c>
      <c r="R1829">
        <v>37.85904</v>
      </c>
    </row>
    <row r="1830" spans="1:18" x14ac:dyDescent="0.35">
      <c r="A1830" s="20">
        <v>2042.07989</v>
      </c>
      <c r="B1830">
        <v>146.36304999999999</v>
      </c>
      <c r="C1830">
        <v>2044.3478500000001</v>
      </c>
      <c r="D1830">
        <v>18.92604</v>
      </c>
      <c r="E1830">
        <v>2042.9815599999999</v>
      </c>
      <c r="F1830">
        <v>43.972259999999999</v>
      </c>
      <c r="G1830">
        <v>2040.75056</v>
      </c>
      <c r="H1830">
        <v>139.8843</v>
      </c>
      <c r="I1830">
        <v>2036.5461</v>
      </c>
      <c r="J1830">
        <v>8.6840100000000007</v>
      </c>
      <c r="K1830">
        <v>2032.39121</v>
      </c>
      <c r="L1830">
        <v>30.222850000000001</v>
      </c>
      <c r="M1830">
        <v>2041.4017899999999</v>
      </c>
      <c r="N1830">
        <v>142.43673999999999</v>
      </c>
      <c r="O1830">
        <v>2038.9251200000001</v>
      </c>
      <c r="P1830">
        <v>12.34765</v>
      </c>
      <c r="Q1830">
        <v>2037.02493</v>
      </c>
      <c r="R1830">
        <v>37.772919999999999</v>
      </c>
    </row>
    <row r="1831" spans="1:18" x14ac:dyDescent="0.35">
      <c r="A1831" s="20">
        <v>2042.1430600000001</v>
      </c>
      <c r="B1831">
        <v>146.31039000000001</v>
      </c>
      <c r="C1831">
        <v>2044.4040199999999</v>
      </c>
      <c r="D1831">
        <v>18.859079999999999</v>
      </c>
      <c r="E1831">
        <v>2043.0386100000001</v>
      </c>
      <c r="F1831">
        <v>43.873910000000002</v>
      </c>
      <c r="G1831">
        <v>2040.83097</v>
      </c>
      <c r="H1831">
        <v>139.83178000000001</v>
      </c>
      <c r="I1831">
        <v>2036.6382900000001</v>
      </c>
      <c r="J1831">
        <v>8.64053</v>
      </c>
      <c r="K1831">
        <v>2032.4920999999999</v>
      </c>
      <c r="L1831">
        <v>30.155419999999999</v>
      </c>
      <c r="M1831">
        <v>2041.47261</v>
      </c>
      <c r="N1831">
        <v>142.37974</v>
      </c>
      <c r="O1831">
        <v>2039.0047400000001</v>
      </c>
      <c r="P1831">
        <v>12.28909</v>
      </c>
      <c r="Q1831">
        <v>2037.11347</v>
      </c>
      <c r="R1831">
        <v>37.68694</v>
      </c>
    </row>
    <row r="1832" spans="1:18" x14ac:dyDescent="0.35">
      <c r="A1832" s="20">
        <v>2042.2063499999999</v>
      </c>
      <c r="B1832">
        <v>146.25798</v>
      </c>
      <c r="C1832">
        <v>2044.46029</v>
      </c>
      <c r="D1832">
        <v>18.792210000000001</v>
      </c>
      <c r="E1832">
        <v>2043.0957800000001</v>
      </c>
      <c r="F1832">
        <v>43.775649999999999</v>
      </c>
      <c r="G1832">
        <v>2040.91149</v>
      </c>
      <c r="H1832">
        <v>139.77934999999999</v>
      </c>
      <c r="I1832">
        <v>2036.7307499999999</v>
      </c>
      <c r="J1832">
        <v>8.5973199999999999</v>
      </c>
      <c r="K1832">
        <v>2032.5936400000001</v>
      </c>
      <c r="L1832">
        <v>30.088509999999999</v>
      </c>
      <c r="M1832">
        <v>2041.5435399999999</v>
      </c>
      <c r="N1832">
        <v>142.32288</v>
      </c>
      <c r="O1832">
        <v>2039.0845300000001</v>
      </c>
      <c r="P1832">
        <v>12.230729999999999</v>
      </c>
      <c r="Q1832">
        <v>2037.2022300000001</v>
      </c>
      <c r="R1832">
        <v>37.601089999999999</v>
      </c>
    </row>
    <row r="1833" spans="1:18" x14ac:dyDescent="0.35">
      <c r="A1833" s="20">
        <v>2042.2697599999999</v>
      </c>
      <c r="B1833">
        <v>146.20581000000001</v>
      </c>
      <c r="C1833">
        <v>2044.5166400000001</v>
      </c>
      <c r="D1833">
        <v>18.725429999999999</v>
      </c>
      <c r="E1833">
        <v>2043.15308</v>
      </c>
      <c r="F1833">
        <v>43.67747</v>
      </c>
      <c r="G1833">
        <v>2040.99209</v>
      </c>
      <c r="H1833">
        <v>139.727</v>
      </c>
      <c r="I1833">
        <v>2036.82347</v>
      </c>
      <c r="J1833">
        <v>8.5543700000000005</v>
      </c>
      <c r="K1833">
        <v>2032.6958199999999</v>
      </c>
      <c r="L1833">
        <v>30.022099999999998</v>
      </c>
      <c r="M1833">
        <v>2041.61457</v>
      </c>
      <c r="N1833">
        <v>142.26615000000001</v>
      </c>
      <c r="O1833">
        <v>2039.1644799999999</v>
      </c>
      <c r="P1833">
        <v>12.172560000000001</v>
      </c>
      <c r="Q1833">
        <v>2037.2912200000001</v>
      </c>
      <c r="R1833">
        <v>37.515389999999996</v>
      </c>
    </row>
    <row r="1834" spans="1:18" x14ac:dyDescent="0.35">
      <c r="A1834" s="20">
        <v>2042.3332800000001</v>
      </c>
      <c r="B1834">
        <v>146.15388999999999</v>
      </c>
      <c r="C1834">
        <v>2044.5730900000001</v>
      </c>
      <c r="D1834">
        <v>18.658740000000002</v>
      </c>
      <c r="E1834">
        <v>2043.2105100000001</v>
      </c>
      <c r="F1834">
        <v>43.579389999999997</v>
      </c>
      <c r="G1834">
        <v>2041.0727899999999</v>
      </c>
      <c r="H1834">
        <v>139.67474999999999</v>
      </c>
      <c r="I1834">
        <v>2036.91644</v>
      </c>
      <c r="J1834">
        <v>8.5116800000000001</v>
      </c>
      <c r="K1834">
        <v>2032.79864</v>
      </c>
      <c r="L1834">
        <v>29.956209999999999</v>
      </c>
      <c r="M1834">
        <v>2041.68571</v>
      </c>
      <c r="N1834">
        <v>142.20955000000001</v>
      </c>
      <c r="O1834">
        <v>2039.2446</v>
      </c>
      <c r="P1834">
        <v>12.11458</v>
      </c>
      <c r="Q1834">
        <v>2037.3804299999999</v>
      </c>
      <c r="R1834">
        <v>37.429819999999999</v>
      </c>
    </row>
    <row r="1835" spans="1:18" x14ac:dyDescent="0.35">
      <c r="A1835" s="20">
        <v>2042.3969300000001</v>
      </c>
      <c r="B1835">
        <v>146.10221000000001</v>
      </c>
      <c r="C1835">
        <v>2044.6296400000001</v>
      </c>
      <c r="D1835">
        <v>18.592140000000001</v>
      </c>
      <c r="E1835">
        <v>2043.2680700000001</v>
      </c>
      <c r="F1835">
        <v>43.481389999999998</v>
      </c>
      <c r="G1835">
        <v>2041.1535799999999</v>
      </c>
      <c r="H1835">
        <v>139.62259</v>
      </c>
      <c r="I1835">
        <v>2037.0096699999999</v>
      </c>
      <c r="J1835">
        <v>8.4692399999999992</v>
      </c>
      <c r="K1835">
        <v>2032.90209</v>
      </c>
      <c r="L1835">
        <v>29.890809999999998</v>
      </c>
      <c r="M1835">
        <v>2041.75695</v>
      </c>
      <c r="N1835">
        <v>142.15308999999999</v>
      </c>
      <c r="O1835">
        <v>2039.3248799999999</v>
      </c>
      <c r="P1835">
        <v>12.056789999999999</v>
      </c>
      <c r="Q1835">
        <v>2037.4698699999999</v>
      </c>
      <c r="R1835">
        <v>37.344380000000001</v>
      </c>
    </row>
    <row r="1836" spans="1:18" x14ac:dyDescent="0.35">
      <c r="A1836" s="20">
        <v>2042.4606900000001</v>
      </c>
      <c r="B1836">
        <v>146.05078</v>
      </c>
      <c r="C1836">
        <v>2044.6862699999999</v>
      </c>
      <c r="D1836">
        <v>18.52563</v>
      </c>
      <c r="E1836">
        <v>2043.32575</v>
      </c>
      <c r="F1836">
        <v>43.383479999999999</v>
      </c>
      <c r="G1836">
        <v>2041.2344599999999</v>
      </c>
      <c r="H1836">
        <v>139.57051000000001</v>
      </c>
      <c r="I1836">
        <v>2037.1031499999999</v>
      </c>
      <c r="J1836">
        <v>8.4270700000000005</v>
      </c>
      <c r="K1836">
        <v>2033.0061599999999</v>
      </c>
      <c r="L1836">
        <v>29.825900000000001</v>
      </c>
      <c r="M1836">
        <v>2041.8282999999999</v>
      </c>
      <c r="N1836">
        <v>142.09676999999999</v>
      </c>
      <c r="O1836">
        <v>2039.4053200000001</v>
      </c>
      <c r="P1836">
        <v>11.9992</v>
      </c>
      <c r="Q1836">
        <v>2037.55953</v>
      </c>
      <c r="R1836">
        <v>37.259079999999997</v>
      </c>
    </row>
    <row r="1837" spans="1:18" x14ac:dyDescent="0.35">
      <c r="A1837" s="20">
        <v>2042.52458</v>
      </c>
      <c r="B1837">
        <v>145.99959999999999</v>
      </c>
      <c r="C1837">
        <v>2044.7430099999999</v>
      </c>
      <c r="D1837">
        <v>18.459219999999998</v>
      </c>
      <c r="E1837">
        <v>2043.38357</v>
      </c>
      <c r="F1837">
        <v>43.28566</v>
      </c>
      <c r="G1837">
        <v>2041.3154199999999</v>
      </c>
      <c r="H1837">
        <v>139.51853</v>
      </c>
      <c r="I1837">
        <v>2037.19688</v>
      </c>
      <c r="J1837">
        <v>8.3851499999999994</v>
      </c>
      <c r="K1837">
        <v>2033.11085</v>
      </c>
      <c r="L1837">
        <v>29.761469999999999</v>
      </c>
      <c r="M1837">
        <v>2041.89975</v>
      </c>
      <c r="N1837">
        <v>142.04059000000001</v>
      </c>
      <c r="O1837">
        <v>2039.4859200000001</v>
      </c>
      <c r="P1837">
        <v>11.941800000000001</v>
      </c>
      <c r="Q1837">
        <v>2037.64941</v>
      </c>
      <c r="R1837">
        <v>37.173920000000003</v>
      </c>
    </row>
    <row r="1838" spans="1:18" x14ac:dyDescent="0.35">
      <c r="A1838" s="20">
        <v>2042.5885800000001</v>
      </c>
      <c r="B1838">
        <v>145.94866999999999</v>
      </c>
      <c r="C1838">
        <v>2044.7998299999999</v>
      </c>
      <c r="D1838">
        <v>18.392890000000001</v>
      </c>
      <c r="E1838">
        <v>2043.4415100000001</v>
      </c>
      <c r="F1838">
        <v>43.187939999999998</v>
      </c>
      <c r="G1838">
        <v>2041.3964800000001</v>
      </c>
      <c r="H1838">
        <v>139.46663000000001</v>
      </c>
      <c r="I1838">
        <v>2037.2908600000001</v>
      </c>
      <c r="J1838">
        <v>8.3434799999999996</v>
      </c>
      <c r="K1838">
        <v>2033.21615</v>
      </c>
      <c r="L1838">
        <v>29.69753</v>
      </c>
      <c r="M1838">
        <v>2041.9713099999999</v>
      </c>
      <c r="N1838">
        <v>141.98454000000001</v>
      </c>
      <c r="O1838">
        <v>2039.5666799999999</v>
      </c>
      <c r="P1838">
        <v>11.884589999999999</v>
      </c>
      <c r="Q1838">
        <v>2037.7395100000001</v>
      </c>
      <c r="R1838">
        <v>37.088880000000003</v>
      </c>
    </row>
    <row r="1839" spans="1:18" x14ac:dyDescent="0.35">
      <c r="A1839" s="20">
        <v>2042.6527000000001</v>
      </c>
      <c r="B1839">
        <v>145.89798999999999</v>
      </c>
      <c r="C1839">
        <v>2044.8567499999999</v>
      </c>
      <c r="D1839">
        <v>18.32666</v>
      </c>
      <c r="E1839">
        <v>2043.4995799999999</v>
      </c>
      <c r="F1839">
        <v>43.090299999999999</v>
      </c>
      <c r="G1839">
        <v>2041.4776099999999</v>
      </c>
      <c r="H1839">
        <v>139.41481999999999</v>
      </c>
      <c r="I1839">
        <v>2037.38508</v>
      </c>
      <c r="J1839">
        <v>8.3020700000000005</v>
      </c>
      <c r="K1839">
        <v>2033.32204</v>
      </c>
      <c r="L1839">
        <v>29.634060000000002</v>
      </c>
      <c r="M1839">
        <v>2042.04296</v>
      </c>
      <c r="N1839">
        <v>141.92862</v>
      </c>
      <c r="O1839">
        <v>2039.64759</v>
      </c>
      <c r="P1839">
        <v>11.82757</v>
      </c>
      <c r="Q1839">
        <v>2037.8298199999999</v>
      </c>
      <c r="R1839">
        <v>37.003979999999999</v>
      </c>
    </row>
    <row r="1840" spans="1:18" x14ac:dyDescent="0.35">
      <c r="A1840" s="20">
        <v>2042.71695</v>
      </c>
      <c r="B1840">
        <v>145.84755999999999</v>
      </c>
      <c r="C1840">
        <v>2044.9137599999999</v>
      </c>
      <c r="D1840">
        <v>18.26052</v>
      </c>
      <c r="E1840">
        <v>2043.5577800000001</v>
      </c>
      <c r="F1840">
        <v>42.992750000000001</v>
      </c>
      <c r="G1840">
        <v>2041.5588399999999</v>
      </c>
      <c r="H1840">
        <v>139.36309</v>
      </c>
      <c r="I1840">
        <v>2037.47954</v>
      </c>
      <c r="J1840">
        <v>8.2608999999999995</v>
      </c>
      <c r="K1840">
        <v>2033.4285299999999</v>
      </c>
      <c r="L1840">
        <v>29.57105</v>
      </c>
      <c r="M1840">
        <v>2042.11472</v>
      </c>
      <c r="N1840">
        <v>141.87285</v>
      </c>
      <c r="O1840">
        <v>2039.72867</v>
      </c>
      <c r="P1840">
        <v>11.77075</v>
      </c>
      <c r="Q1840">
        <v>2037.9203500000001</v>
      </c>
      <c r="R1840">
        <v>36.919220000000003</v>
      </c>
    </row>
    <row r="1841" spans="1:18" x14ac:dyDescent="0.35">
      <c r="A1841" s="20">
        <v>2042.7813100000001</v>
      </c>
      <c r="B1841">
        <v>145.79739000000001</v>
      </c>
      <c r="C1841">
        <v>2044.9708700000001</v>
      </c>
      <c r="D1841">
        <v>18.194469999999999</v>
      </c>
      <c r="E1841">
        <v>2043.6161099999999</v>
      </c>
      <c r="F1841">
        <v>42.895290000000003</v>
      </c>
      <c r="G1841">
        <v>2041.64014</v>
      </c>
      <c r="H1841">
        <v>139.31145000000001</v>
      </c>
      <c r="I1841">
        <v>2037.5742399999999</v>
      </c>
      <c r="J1841">
        <v>8.2199799999999996</v>
      </c>
      <c r="K1841">
        <v>2033.5355999999999</v>
      </c>
      <c r="L1841">
        <v>29.508500000000002</v>
      </c>
      <c r="M1841">
        <v>2042.18658</v>
      </c>
      <c r="N1841">
        <v>141.81720999999999</v>
      </c>
      <c r="O1841">
        <v>2039.80989</v>
      </c>
      <c r="P1841">
        <v>11.714130000000001</v>
      </c>
      <c r="Q1841">
        <v>2038.01108</v>
      </c>
      <c r="R1841">
        <v>36.834580000000003</v>
      </c>
    </row>
    <row r="1842" spans="1:18" x14ac:dyDescent="0.35">
      <c r="A1842" s="20">
        <v>2042.8457900000001</v>
      </c>
      <c r="B1842">
        <v>145.74746999999999</v>
      </c>
      <c r="C1842">
        <v>2045.0280700000001</v>
      </c>
      <c r="D1842">
        <v>18.128520000000002</v>
      </c>
      <c r="E1842">
        <v>2043.6745699999999</v>
      </c>
      <c r="F1842">
        <v>42.797930000000001</v>
      </c>
      <c r="G1842">
        <v>2041.72153</v>
      </c>
      <c r="H1842">
        <v>139.25989000000001</v>
      </c>
      <c r="I1842">
        <v>2037.6691800000001</v>
      </c>
      <c r="J1842">
        <v>8.1793099999999992</v>
      </c>
      <c r="K1842">
        <v>2033.6432500000001</v>
      </c>
      <c r="L1842">
        <v>29.446400000000001</v>
      </c>
      <c r="M1842">
        <v>2042.25854</v>
      </c>
      <c r="N1842">
        <v>141.76169999999999</v>
      </c>
      <c r="O1842">
        <v>2039.8912800000001</v>
      </c>
      <c r="P1842">
        <v>11.6577</v>
      </c>
      <c r="Q1842">
        <v>2038.10203</v>
      </c>
      <c r="R1842">
        <v>36.750070000000001</v>
      </c>
    </row>
    <row r="1843" spans="1:18" x14ac:dyDescent="0.35">
      <c r="A1843" s="20">
        <v>2042.9104</v>
      </c>
      <c r="B1843">
        <v>145.6978</v>
      </c>
      <c r="C1843">
        <v>2045.08537</v>
      </c>
      <c r="D1843">
        <v>18.062650000000001</v>
      </c>
      <c r="E1843">
        <v>2043.73316</v>
      </c>
      <c r="F1843">
        <v>42.700659999999999</v>
      </c>
      <c r="G1843">
        <v>2041.8030000000001</v>
      </c>
      <c r="H1843">
        <v>139.20841999999999</v>
      </c>
      <c r="I1843">
        <v>2037.7643399999999</v>
      </c>
      <c r="J1843">
        <v>8.1388800000000003</v>
      </c>
      <c r="K1843">
        <v>2033.7514799999999</v>
      </c>
      <c r="L1843">
        <v>29.38475</v>
      </c>
      <c r="M1843">
        <v>2042.3306</v>
      </c>
      <c r="N1843">
        <v>141.70634000000001</v>
      </c>
      <c r="O1843">
        <v>2039.97281</v>
      </c>
      <c r="P1843">
        <v>11.601459999999999</v>
      </c>
      <c r="Q1843">
        <v>2038.19318</v>
      </c>
      <c r="R1843">
        <v>36.665700000000001</v>
      </c>
    </row>
    <row r="1844" spans="1:18" x14ac:dyDescent="0.35">
      <c r="A1844" s="20">
        <v>2042.9751200000001</v>
      </c>
      <c r="B1844">
        <v>145.64840000000001</v>
      </c>
      <c r="C1844">
        <v>2045.14276</v>
      </c>
      <c r="D1844">
        <v>17.996880000000001</v>
      </c>
      <c r="E1844">
        <v>2043.79188</v>
      </c>
      <c r="F1844">
        <v>42.603479999999998</v>
      </c>
      <c r="G1844">
        <v>2041.88455</v>
      </c>
      <c r="H1844">
        <v>139.15702999999999</v>
      </c>
      <c r="I1844">
        <v>2037.8597400000001</v>
      </c>
      <c r="J1844">
        <v>8.0986899999999995</v>
      </c>
      <c r="K1844">
        <v>2033.8602699999999</v>
      </c>
      <c r="L1844">
        <v>29.323540000000001</v>
      </c>
      <c r="M1844">
        <v>2042.4027699999999</v>
      </c>
      <c r="N1844">
        <v>141.65110999999999</v>
      </c>
      <c r="O1844">
        <v>2040.0545</v>
      </c>
      <c r="P1844">
        <v>11.54542</v>
      </c>
      <c r="Q1844">
        <v>2038.2845299999999</v>
      </c>
      <c r="R1844">
        <v>36.581449999999997</v>
      </c>
    </row>
    <row r="1845" spans="1:18" x14ac:dyDescent="0.35">
      <c r="A1845" s="20">
        <v>2043.0399600000001</v>
      </c>
      <c r="B1845">
        <v>145.59925000000001</v>
      </c>
      <c r="C1845">
        <v>2045.2002500000001</v>
      </c>
      <c r="D1845">
        <v>17.93121</v>
      </c>
      <c r="E1845">
        <v>2043.8507300000001</v>
      </c>
      <c r="F1845">
        <v>42.506390000000003</v>
      </c>
      <c r="G1845">
        <v>2041.9661699999999</v>
      </c>
      <c r="H1845">
        <v>139.10571999999999</v>
      </c>
      <c r="I1845">
        <v>2037.9553599999999</v>
      </c>
      <c r="J1845">
        <v>8.0587499999999999</v>
      </c>
      <c r="K1845">
        <v>2033.9696100000001</v>
      </c>
      <c r="L1845">
        <v>29.26276</v>
      </c>
      <c r="M1845">
        <v>2042.4750300000001</v>
      </c>
      <c r="N1845">
        <v>141.59602000000001</v>
      </c>
      <c r="O1845">
        <v>2040.13634</v>
      </c>
      <c r="P1845">
        <v>11.489570000000001</v>
      </c>
      <c r="Q1845">
        <v>2038.37608</v>
      </c>
      <c r="R1845">
        <v>36.497329999999998</v>
      </c>
    </row>
    <row r="1846" spans="1:18" x14ac:dyDescent="0.35">
      <c r="A1846" s="20">
        <v>2043.10492</v>
      </c>
      <c r="B1846">
        <v>145.55036000000001</v>
      </c>
      <c r="C1846">
        <v>2045.25783</v>
      </c>
      <c r="D1846">
        <v>17.865629999999999</v>
      </c>
      <c r="E1846">
        <v>2043.9097099999999</v>
      </c>
      <c r="F1846">
        <v>42.409390000000002</v>
      </c>
      <c r="G1846">
        <v>2042.0478700000001</v>
      </c>
      <c r="H1846">
        <v>139.05448999999999</v>
      </c>
      <c r="I1846">
        <v>2038.0512000000001</v>
      </c>
      <c r="J1846">
        <v>8.0190400000000004</v>
      </c>
      <c r="K1846">
        <v>2034.07951</v>
      </c>
      <c r="L1846">
        <v>29.202400000000001</v>
      </c>
      <c r="M1846">
        <v>2042.54739</v>
      </c>
      <c r="N1846">
        <v>141.54106999999999</v>
      </c>
      <c r="O1846">
        <v>2040.2183299999999</v>
      </c>
      <c r="P1846">
        <v>11.43393</v>
      </c>
      <c r="Q1846">
        <v>2038.46784</v>
      </c>
      <c r="R1846">
        <v>36.413339999999998</v>
      </c>
    </row>
    <row r="1847" spans="1:18" x14ac:dyDescent="0.35">
      <c r="A1847" s="20">
        <v>2043.17</v>
      </c>
      <c r="B1847">
        <v>145.50173000000001</v>
      </c>
      <c r="C1847">
        <v>2045.3155099999999</v>
      </c>
      <c r="D1847">
        <v>17.800139999999999</v>
      </c>
      <c r="E1847">
        <v>2043.96883</v>
      </c>
      <c r="F1847">
        <v>42.312489999999997</v>
      </c>
      <c r="G1847">
        <v>2042.1296500000001</v>
      </c>
      <c r="H1847">
        <v>139.00334000000001</v>
      </c>
      <c r="I1847">
        <v>2038.1472699999999</v>
      </c>
      <c r="J1847">
        <v>7.9795600000000002</v>
      </c>
      <c r="K1847">
        <v>2034.18994</v>
      </c>
      <c r="L1847">
        <v>29.142469999999999</v>
      </c>
      <c r="M1847">
        <v>2042.61985</v>
      </c>
      <c r="N1847">
        <v>141.48625999999999</v>
      </c>
      <c r="O1847">
        <v>2040.3004599999999</v>
      </c>
      <c r="P1847">
        <v>11.37847</v>
      </c>
      <c r="Q1847">
        <v>2038.55979</v>
      </c>
      <c r="R1847">
        <v>36.329470000000001</v>
      </c>
    </row>
    <row r="1848" spans="1:18" x14ac:dyDescent="0.35">
      <c r="A1848" s="20">
        <v>2043.2352100000001</v>
      </c>
      <c r="B1848">
        <v>145.45336</v>
      </c>
      <c r="C1848">
        <v>2045.37328</v>
      </c>
      <c r="D1848">
        <v>17.734749999999998</v>
      </c>
      <c r="E1848">
        <v>2044.0280700000001</v>
      </c>
      <c r="F1848">
        <v>42.215679999999999</v>
      </c>
      <c r="G1848">
        <v>2042.2114999999999</v>
      </c>
      <c r="H1848">
        <v>138.95228</v>
      </c>
      <c r="I1848">
        <v>2038.2435499999999</v>
      </c>
      <c r="J1848">
        <v>7.9403300000000003</v>
      </c>
      <c r="K1848">
        <v>2034.3009199999999</v>
      </c>
      <c r="L1848">
        <v>29.08295</v>
      </c>
      <c r="M1848">
        <v>2042.6924100000001</v>
      </c>
      <c r="N1848">
        <v>141.43158</v>
      </c>
      <c r="O1848">
        <v>2040.38275</v>
      </c>
      <c r="P1848">
        <v>11.323219999999999</v>
      </c>
      <c r="Q1848">
        <v>2038.65194</v>
      </c>
      <c r="R1848">
        <v>36.245730000000002</v>
      </c>
    </row>
    <row r="1849" spans="1:18" x14ac:dyDescent="0.35">
      <c r="A1849" s="20">
        <v>2043.30053</v>
      </c>
      <c r="B1849">
        <v>145.40525</v>
      </c>
      <c r="C1849">
        <v>2045.4311499999999</v>
      </c>
      <c r="D1849">
        <v>17.669450000000001</v>
      </c>
      <c r="E1849">
        <v>2044.08745</v>
      </c>
      <c r="F1849">
        <v>42.118960000000001</v>
      </c>
      <c r="G1849">
        <v>2042.29342</v>
      </c>
      <c r="H1849">
        <v>138.90128999999999</v>
      </c>
      <c r="I1849">
        <v>2038.34005</v>
      </c>
      <c r="J1849">
        <v>7.9013200000000001</v>
      </c>
      <c r="K1849">
        <v>2034.4124200000001</v>
      </c>
      <c r="L1849">
        <v>29.02384</v>
      </c>
      <c r="M1849">
        <v>2042.7650699999999</v>
      </c>
      <c r="N1849">
        <v>141.37705</v>
      </c>
      <c r="O1849">
        <v>2040.4651799999999</v>
      </c>
      <c r="P1849">
        <v>11.26816</v>
      </c>
      <c r="Q1849">
        <v>2038.7442799999999</v>
      </c>
      <c r="R1849">
        <v>36.162120000000002</v>
      </c>
    </row>
    <row r="1850" spans="1:18" x14ac:dyDescent="0.35">
      <c r="A1850" s="20">
        <v>2043.3659700000001</v>
      </c>
      <c r="B1850">
        <v>145.35740999999999</v>
      </c>
      <c r="C1850">
        <v>2045.48912</v>
      </c>
      <c r="D1850">
        <v>17.60425</v>
      </c>
      <c r="E1850">
        <v>2044.14696</v>
      </c>
      <c r="F1850">
        <v>42.02234</v>
      </c>
      <c r="G1850">
        <v>2042.3754100000001</v>
      </c>
      <c r="H1850">
        <v>138.85038</v>
      </c>
      <c r="I1850">
        <v>2038.43676</v>
      </c>
      <c r="J1850">
        <v>7.8625499999999997</v>
      </c>
      <c r="K1850">
        <v>2034.5244399999999</v>
      </c>
      <c r="L1850">
        <v>28.965119999999999</v>
      </c>
      <c r="M1850">
        <v>2042.8378299999999</v>
      </c>
      <c r="N1850">
        <v>141.32265000000001</v>
      </c>
      <c r="O1850">
        <v>2040.5477599999999</v>
      </c>
      <c r="P1850">
        <v>11.2133</v>
      </c>
      <c r="Q1850">
        <v>2038.83681</v>
      </c>
      <c r="R1850">
        <v>36.078629999999997</v>
      </c>
    </row>
    <row r="1851" spans="1:18" x14ac:dyDescent="0.35">
      <c r="A1851" s="20">
        <v>2043.43154</v>
      </c>
      <c r="B1851">
        <v>145.30983000000001</v>
      </c>
      <c r="C1851">
        <v>2045.54718</v>
      </c>
      <c r="D1851">
        <v>17.53914</v>
      </c>
      <c r="E1851">
        <v>2044.20661</v>
      </c>
      <c r="F1851">
        <v>41.925809999999998</v>
      </c>
      <c r="G1851">
        <v>2042.45748</v>
      </c>
      <c r="H1851">
        <v>138.79954000000001</v>
      </c>
      <c r="I1851">
        <v>2038.53367</v>
      </c>
      <c r="J1851">
        <v>7.8239999999999998</v>
      </c>
      <c r="K1851">
        <v>2034.63697</v>
      </c>
      <c r="L1851">
        <v>28.9068</v>
      </c>
      <c r="M1851">
        <v>2042.91068</v>
      </c>
      <c r="N1851">
        <v>141.26840000000001</v>
      </c>
      <c r="O1851">
        <v>2040.63048</v>
      </c>
      <c r="P1851">
        <v>11.15864</v>
      </c>
      <c r="Q1851">
        <v>2038.9295300000001</v>
      </c>
      <c r="R1851">
        <v>35.995260000000002</v>
      </c>
    </row>
    <row r="1852" spans="1:18" x14ac:dyDescent="0.35">
      <c r="A1852" s="20">
        <v>2043.49722</v>
      </c>
      <c r="B1852">
        <v>145.26251999999999</v>
      </c>
      <c r="C1852">
        <v>2045.6053300000001</v>
      </c>
      <c r="D1852">
        <v>17.474129999999999</v>
      </c>
      <c r="E1852">
        <v>2044.26638</v>
      </c>
      <c r="F1852">
        <v>41.82938</v>
      </c>
      <c r="G1852">
        <v>2042.53961</v>
      </c>
      <c r="H1852">
        <v>138.74879000000001</v>
      </c>
      <c r="I1852">
        <v>2038.6307999999999</v>
      </c>
      <c r="J1852">
        <v>7.7856800000000002</v>
      </c>
      <c r="K1852">
        <v>2034.75001</v>
      </c>
      <c r="L1852">
        <v>28.848870000000002</v>
      </c>
      <c r="M1852">
        <v>2042.9836299999999</v>
      </c>
      <c r="N1852">
        <v>141.21428</v>
      </c>
      <c r="O1852">
        <v>2040.71334</v>
      </c>
      <c r="P1852">
        <v>11.104179999999999</v>
      </c>
      <c r="Q1852">
        <v>2039.02244</v>
      </c>
      <c r="R1852">
        <v>35.912019999999998</v>
      </c>
    </row>
    <row r="1853" spans="1:18" x14ac:dyDescent="0.35">
      <c r="A1853" s="20">
        <v>2043.5630200000001</v>
      </c>
      <c r="B1853">
        <v>145.21547000000001</v>
      </c>
      <c r="C1853">
        <v>2045.6635900000001</v>
      </c>
      <c r="D1853">
        <v>17.409210000000002</v>
      </c>
      <c r="E1853">
        <v>2044.32629</v>
      </c>
      <c r="F1853">
        <v>41.733040000000003</v>
      </c>
      <c r="G1853">
        <v>2042.6218100000001</v>
      </c>
      <c r="H1853">
        <v>138.69811000000001</v>
      </c>
      <c r="I1853">
        <v>2038.72812</v>
      </c>
      <c r="J1853">
        <v>7.7475899999999998</v>
      </c>
      <c r="K1853">
        <v>2034.86355</v>
      </c>
      <c r="L1853">
        <v>28.791319999999999</v>
      </c>
      <c r="M1853">
        <v>2043.0566799999999</v>
      </c>
      <c r="N1853">
        <v>141.16030000000001</v>
      </c>
      <c r="O1853">
        <v>2040.7963500000001</v>
      </c>
      <c r="P1853">
        <v>11.049910000000001</v>
      </c>
      <c r="Q1853">
        <v>2039.11553</v>
      </c>
      <c r="R1853">
        <v>35.828890000000001</v>
      </c>
    </row>
    <row r="1854" spans="1:18" x14ac:dyDescent="0.35">
      <c r="A1854" s="20">
        <v>2043.62895</v>
      </c>
      <c r="B1854">
        <v>145.16869</v>
      </c>
      <c r="C1854">
        <v>2045.7219399999999</v>
      </c>
      <c r="D1854">
        <v>17.344390000000001</v>
      </c>
      <c r="E1854">
        <v>2044.38634</v>
      </c>
      <c r="F1854">
        <v>41.636800000000001</v>
      </c>
      <c r="G1854">
        <v>2042.70407</v>
      </c>
      <c r="H1854">
        <v>138.64750000000001</v>
      </c>
      <c r="I1854">
        <v>2038.82565</v>
      </c>
      <c r="J1854">
        <v>7.7097199999999999</v>
      </c>
      <c r="K1854">
        <v>2034.97758</v>
      </c>
      <c r="L1854">
        <v>28.73414</v>
      </c>
      <c r="M1854">
        <v>2043.1298200000001</v>
      </c>
      <c r="N1854">
        <v>141.10646</v>
      </c>
      <c r="O1854">
        <v>2040.8795</v>
      </c>
      <c r="P1854">
        <v>10.995850000000001</v>
      </c>
      <c r="Q1854">
        <v>2039.2088000000001</v>
      </c>
      <c r="R1854">
        <v>35.745890000000003</v>
      </c>
    </row>
    <row r="1855" spans="1:18" x14ac:dyDescent="0.35">
      <c r="A1855" s="20">
        <v>2043.69499</v>
      </c>
      <c r="B1855">
        <v>145.12217999999999</v>
      </c>
      <c r="C1855">
        <v>2045.7803799999999</v>
      </c>
      <c r="D1855">
        <v>17.279669999999999</v>
      </c>
      <c r="E1855">
        <v>2044.44651</v>
      </c>
      <c r="F1855">
        <v>41.540649999999999</v>
      </c>
      <c r="G1855">
        <v>2042.7864</v>
      </c>
      <c r="H1855">
        <v>138.59697</v>
      </c>
      <c r="I1855">
        <v>2038.92337</v>
      </c>
      <c r="J1855">
        <v>7.6720699999999997</v>
      </c>
      <c r="K1855">
        <v>2035.0921000000001</v>
      </c>
      <c r="L1855">
        <v>28.677330000000001</v>
      </c>
      <c r="M1855">
        <v>2043.2030600000001</v>
      </c>
      <c r="N1855">
        <v>141.05277000000001</v>
      </c>
      <c r="O1855">
        <v>2040.9627800000001</v>
      </c>
      <c r="P1855">
        <v>10.941979999999999</v>
      </c>
      <c r="Q1855">
        <v>2039.3022599999999</v>
      </c>
      <c r="R1855">
        <v>35.66301</v>
      </c>
    </row>
    <row r="1856" spans="1:18" x14ac:dyDescent="0.35">
      <c r="A1856" s="20">
        <v>2043.76116</v>
      </c>
      <c r="B1856">
        <v>145.07594</v>
      </c>
      <c r="C1856">
        <v>2045.8389199999999</v>
      </c>
      <c r="D1856">
        <v>17.215039999999998</v>
      </c>
      <c r="E1856">
        <v>2044.5068200000001</v>
      </c>
      <c r="F1856">
        <v>41.444600000000001</v>
      </c>
      <c r="G1856">
        <v>2042.86879</v>
      </c>
      <c r="H1856">
        <v>138.54651999999999</v>
      </c>
      <c r="I1856">
        <v>2039.0212899999999</v>
      </c>
      <c r="J1856">
        <v>7.6346400000000001</v>
      </c>
      <c r="K1856">
        <v>2035.2070900000001</v>
      </c>
      <c r="L1856">
        <v>28.62088</v>
      </c>
      <c r="M1856">
        <v>2043.27639</v>
      </c>
      <c r="N1856">
        <v>140.99921000000001</v>
      </c>
      <c r="O1856">
        <v>2041.04621</v>
      </c>
      <c r="P1856">
        <v>10.888310000000001</v>
      </c>
      <c r="Q1856">
        <v>2039.39589</v>
      </c>
      <c r="R1856">
        <v>35.580249999999999</v>
      </c>
    </row>
    <row r="1857" spans="1:18" x14ac:dyDescent="0.35">
      <c r="A1857" s="20">
        <v>2043.82745</v>
      </c>
      <c r="B1857">
        <v>145.02996999999999</v>
      </c>
      <c r="C1857">
        <v>2045.8975600000001</v>
      </c>
      <c r="D1857">
        <v>17.150510000000001</v>
      </c>
      <c r="E1857">
        <v>2044.56727</v>
      </c>
      <c r="F1857">
        <v>41.348640000000003</v>
      </c>
      <c r="G1857">
        <v>2042.9512500000001</v>
      </c>
      <c r="H1857">
        <v>138.49614</v>
      </c>
      <c r="I1857">
        <v>2039.1194</v>
      </c>
      <c r="J1857">
        <v>7.5974300000000001</v>
      </c>
      <c r="K1857">
        <v>2035.3225500000001</v>
      </c>
      <c r="L1857">
        <v>28.564779999999999</v>
      </c>
      <c r="M1857">
        <v>2043.3498199999999</v>
      </c>
      <c r="N1857">
        <v>140.94579999999999</v>
      </c>
      <c r="O1857">
        <v>2041.12977</v>
      </c>
      <c r="P1857">
        <v>10.834849999999999</v>
      </c>
      <c r="Q1857">
        <v>2039.4897000000001</v>
      </c>
      <c r="R1857">
        <v>35.497610000000002</v>
      </c>
    </row>
    <row r="1858" spans="1:18" x14ac:dyDescent="0.35">
      <c r="A1858" s="20">
        <v>2043.8938499999999</v>
      </c>
      <c r="B1858">
        <v>144.98428000000001</v>
      </c>
      <c r="C1858">
        <v>2045.9563000000001</v>
      </c>
      <c r="D1858">
        <v>17.086079999999999</v>
      </c>
      <c r="E1858">
        <v>2044.6278500000001</v>
      </c>
      <c r="F1858">
        <v>41.252780000000001</v>
      </c>
      <c r="G1858">
        <v>2043.03376</v>
      </c>
      <c r="H1858">
        <v>138.44583</v>
      </c>
      <c r="I1858">
        <v>2039.2176899999999</v>
      </c>
      <c r="J1858">
        <v>7.5604399999999998</v>
      </c>
      <c r="K1858">
        <v>2035.43848</v>
      </c>
      <c r="L1858">
        <v>28.509029999999999</v>
      </c>
      <c r="M1858">
        <v>2043.4233400000001</v>
      </c>
      <c r="N1858">
        <v>140.89251999999999</v>
      </c>
      <c r="O1858">
        <v>2041.2134799999999</v>
      </c>
      <c r="P1858">
        <v>10.78158</v>
      </c>
      <c r="Q1858">
        <v>2039.58368</v>
      </c>
      <c r="R1858">
        <v>35.415089999999999</v>
      </c>
    </row>
    <row r="1859" spans="1:18" x14ac:dyDescent="0.35">
      <c r="A1859" s="20">
        <v>2043.96038</v>
      </c>
      <c r="B1859">
        <v>144.93886000000001</v>
      </c>
      <c r="C1859">
        <v>2046.01513</v>
      </c>
      <c r="D1859">
        <v>17.021740000000001</v>
      </c>
      <c r="E1859">
        <v>2044.68857</v>
      </c>
      <c r="F1859">
        <v>41.157020000000003</v>
      </c>
      <c r="G1859">
        <v>2043.11634</v>
      </c>
      <c r="H1859">
        <v>138.39559</v>
      </c>
      <c r="I1859">
        <v>2039.31618</v>
      </c>
      <c r="J1859">
        <v>7.5236599999999996</v>
      </c>
      <c r="K1859">
        <v>2035.55486</v>
      </c>
      <c r="L1859">
        <v>28.45363</v>
      </c>
      <c r="M1859">
        <v>2043.4969599999999</v>
      </c>
      <c r="N1859">
        <v>140.83939000000001</v>
      </c>
      <c r="O1859">
        <v>2041.2973099999999</v>
      </c>
      <c r="P1859">
        <v>10.72852</v>
      </c>
      <c r="Q1859">
        <v>2039.6778300000001</v>
      </c>
      <c r="R1859">
        <v>35.332680000000003</v>
      </c>
    </row>
    <row r="1860" spans="1:18" x14ac:dyDescent="0.35">
      <c r="A1860" s="20">
        <v>2044.02703</v>
      </c>
      <c r="B1860">
        <v>144.89371</v>
      </c>
      <c r="C1860">
        <v>2046.0740599999999</v>
      </c>
      <c r="D1860">
        <v>16.9575</v>
      </c>
      <c r="E1860">
        <v>2044.7494200000001</v>
      </c>
      <c r="F1860">
        <v>41.061349999999997</v>
      </c>
      <c r="G1860">
        <v>2043.1989699999999</v>
      </c>
      <c r="H1860">
        <v>138.34541999999999</v>
      </c>
      <c r="I1860">
        <v>2039.4148399999999</v>
      </c>
      <c r="J1860">
        <v>7.4870900000000002</v>
      </c>
      <c r="K1860">
        <v>2035.6716899999999</v>
      </c>
      <c r="L1860">
        <v>28.39855</v>
      </c>
      <c r="M1860">
        <v>2043.5706700000001</v>
      </c>
      <c r="N1860">
        <v>140.78639999999999</v>
      </c>
      <c r="O1860">
        <v>2041.3812800000001</v>
      </c>
      <c r="P1860">
        <v>10.675660000000001</v>
      </c>
      <c r="Q1860">
        <v>2039.77215</v>
      </c>
      <c r="R1860">
        <v>35.250390000000003</v>
      </c>
    </row>
    <row r="1861" spans="1:18" x14ac:dyDescent="0.35">
      <c r="A1861" s="20">
        <v>2044.0938000000001</v>
      </c>
      <c r="B1861">
        <v>144.84882999999999</v>
      </c>
      <c r="C1861">
        <v>2046.13309</v>
      </c>
      <c r="D1861">
        <v>16.893360000000001</v>
      </c>
      <c r="E1861">
        <v>2044.81041</v>
      </c>
      <c r="F1861">
        <v>40.965780000000002</v>
      </c>
      <c r="G1861">
        <v>2043.2816600000001</v>
      </c>
      <c r="H1861">
        <v>138.29532</v>
      </c>
      <c r="I1861">
        <v>2039.51369</v>
      </c>
      <c r="J1861">
        <v>7.4507300000000001</v>
      </c>
      <c r="K1861">
        <v>2035.7889600000001</v>
      </c>
      <c r="L1861">
        <v>28.343810000000001</v>
      </c>
      <c r="M1861">
        <v>2043.64447</v>
      </c>
      <c r="N1861">
        <v>140.73355000000001</v>
      </c>
      <c r="O1861">
        <v>2041.4653900000001</v>
      </c>
      <c r="P1861">
        <v>10.622999999999999</v>
      </c>
      <c r="Q1861">
        <v>2039.86664</v>
      </c>
      <c r="R1861">
        <v>35.168219999999998</v>
      </c>
    </row>
    <row r="1862" spans="1:18" x14ac:dyDescent="0.35">
      <c r="A1862" s="20">
        <v>2044.1606899999999</v>
      </c>
      <c r="B1862">
        <v>144.80423999999999</v>
      </c>
      <c r="C1862">
        <v>2046.1922199999999</v>
      </c>
      <c r="D1862">
        <v>16.829319999999999</v>
      </c>
      <c r="E1862">
        <v>2044.8715299999999</v>
      </c>
      <c r="F1862">
        <v>40.870310000000003</v>
      </c>
      <c r="G1862">
        <v>2043.3644099999999</v>
      </c>
      <c r="H1862">
        <v>138.24529999999999</v>
      </c>
      <c r="I1862">
        <v>2039.6127100000001</v>
      </c>
      <c r="J1862">
        <v>7.4145799999999999</v>
      </c>
      <c r="K1862">
        <v>2035.9066600000001</v>
      </c>
      <c r="L1862">
        <v>28.289390000000001</v>
      </c>
      <c r="M1862">
        <v>2043.7183600000001</v>
      </c>
      <c r="N1862">
        <v>140.68083999999999</v>
      </c>
      <c r="O1862">
        <v>2041.54962</v>
      </c>
      <c r="P1862">
        <v>10.570539999999999</v>
      </c>
      <c r="Q1862">
        <v>2039.96129</v>
      </c>
      <c r="R1862">
        <v>35.086170000000003</v>
      </c>
    </row>
    <row r="1863" spans="1:18" x14ac:dyDescent="0.35">
      <c r="A1863" s="20">
        <v>2044.2276999999999</v>
      </c>
      <c r="B1863">
        <v>144.75991999999999</v>
      </c>
      <c r="C1863">
        <v>2046.25144</v>
      </c>
      <c r="D1863">
        <v>16.76538</v>
      </c>
      <c r="E1863">
        <v>2044.9327900000001</v>
      </c>
      <c r="F1863">
        <v>40.774940000000001</v>
      </c>
      <c r="G1863">
        <v>2043.44721</v>
      </c>
      <c r="H1863">
        <v>138.19533999999999</v>
      </c>
      <c r="I1863">
        <v>2039.71191</v>
      </c>
      <c r="J1863">
        <v>7.3786399999999999</v>
      </c>
      <c r="K1863">
        <v>2036.0247899999999</v>
      </c>
      <c r="L1863">
        <v>28.235279999999999</v>
      </c>
      <c r="M1863">
        <v>2043.7923499999999</v>
      </c>
      <c r="N1863">
        <v>140.62826999999999</v>
      </c>
      <c r="O1863">
        <v>2041.63399</v>
      </c>
      <c r="P1863">
        <v>10.518280000000001</v>
      </c>
      <c r="Q1863">
        <v>2040.05611</v>
      </c>
      <c r="R1863">
        <v>35.004219999999997</v>
      </c>
    </row>
    <row r="1864" spans="1:18" x14ac:dyDescent="0.35">
      <c r="A1864" s="20">
        <v>2044.29484</v>
      </c>
      <c r="B1864">
        <v>144.71588</v>
      </c>
      <c r="C1864">
        <v>2046.3107600000001</v>
      </c>
      <c r="D1864">
        <v>16.701530000000002</v>
      </c>
      <c r="E1864">
        <v>2044.9941899999999</v>
      </c>
      <c r="F1864">
        <v>40.679659999999998</v>
      </c>
      <c r="G1864">
        <v>2043.53006</v>
      </c>
      <c r="H1864">
        <v>138.14544000000001</v>
      </c>
      <c r="I1864">
        <v>2039.8112699999999</v>
      </c>
      <c r="J1864">
        <v>7.3429000000000002</v>
      </c>
      <c r="K1864">
        <v>2036.1433400000001</v>
      </c>
      <c r="L1864">
        <v>28.18149</v>
      </c>
      <c r="M1864">
        <v>2043.86643</v>
      </c>
      <c r="N1864">
        <v>140.57585</v>
      </c>
      <c r="O1864">
        <v>2041.71848</v>
      </c>
      <c r="P1864">
        <v>10.466229999999999</v>
      </c>
      <c r="Q1864">
        <v>2040.1510900000001</v>
      </c>
      <c r="R1864">
        <v>34.92239</v>
      </c>
    </row>
    <row r="1865" spans="1:18" x14ac:dyDescent="0.35">
      <c r="A1865" s="20">
        <v>2044.3620900000001</v>
      </c>
      <c r="B1865">
        <v>144.67212000000001</v>
      </c>
      <c r="C1865">
        <v>2046.3701799999999</v>
      </c>
      <c r="D1865">
        <v>16.637779999999999</v>
      </c>
      <c r="E1865">
        <v>2045.0557200000001</v>
      </c>
      <c r="F1865">
        <v>40.584490000000002</v>
      </c>
      <c r="G1865">
        <v>2043.6129699999999</v>
      </c>
      <c r="H1865">
        <v>138.09562</v>
      </c>
      <c r="I1865">
        <v>2039.9108100000001</v>
      </c>
      <c r="J1865">
        <v>7.3073600000000001</v>
      </c>
      <c r="K1865">
        <v>2036.2623100000001</v>
      </c>
      <c r="L1865">
        <v>28.12799</v>
      </c>
      <c r="M1865">
        <v>2043.9405899999999</v>
      </c>
      <c r="N1865">
        <v>140.52357000000001</v>
      </c>
      <c r="O1865">
        <v>2041.8031100000001</v>
      </c>
      <c r="P1865">
        <v>10.41438</v>
      </c>
      <c r="Q1865">
        <v>2040.24622</v>
      </c>
      <c r="R1865">
        <v>34.840679999999999</v>
      </c>
    </row>
    <row r="1866" spans="1:18" x14ac:dyDescent="0.35">
      <c r="A1866" s="20">
        <v>2044.42947</v>
      </c>
      <c r="B1866">
        <v>144.62864999999999</v>
      </c>
      <c r="C1866">
        <v>2046.4296999999999</v>
      </c>
      <c r="D1866">
        <v>16.57414</v>
      </c>
      <c r="E1866">
        <v>2045.1173899999999</v>
      </c>
      <c r="F1866">
        <v>40.489409999999999</v>
      </c>
      <c r="G1866">
        <v>2043.6959199999999</v>
      </c>
      <c r="H1866">
        <v>138.04586</v>
      </c>
      <c r="I1866">
        <v>2040.0105100000001</v>
      </c>
      <c r="J1866">
        <v>7.27203</v>
      </c>
      <c r="K1866">
        <v>2036.38167</v>
      </c>
      <c r="L1866">
        <v>28.07479</v>
      </c>
      <c r="M1866">
        <v>2044.01485</v>
      </c>
      <c r="N1866">
        <v>140.47143</v>
      </c>
      <c r="O1866">
        <v>2041.88786</v>
      </c>
      <c r="P1866">
        <v>10.362730000000001</v>
      </c>
      <c r="Q1866">
        <v>2040.34151</v>
      </c>
      <c r="R1866">
        <v>34.759079999999997</v>
      </c>
    </row>
    <row r="1867" spans="1:18" x14ac:dyDescent="0.35">
      <c r="A1867" s="20">
        <v>2044.4969599999999</v>
      </c>
      <c r="B1867">
        <v>144.58545000000001</v>
      </c>
      <c r="C1867">
        <v>2046.4893199999999</v>
      </c>
      <c r="D1867">
        <v>16.510590000000001</v>
      </c>
      <c r="E1867">
        <v>2045.1792</v>
      </c>
      <c r="F1867">
        <v>40.39443</v>
      </c>
      <c r="G1867">
        <v>2043.77892</v>
      </c>
      <c r="H1867">
        <v>137.99617000000001</v>
      </c>
      <c r="I1867">
        <v>2040.1103700000001</v>
      </c>
      <c r="J1867">
        <v>7.2368899999999998</v>
      </c>
      <c r="K1867">
        <v>2036.50144</v>
      </c>
      <c r="L1867">
        <v>28.021879999999999</v>
      </c>
      <c r="M1867">
        <v>2044.0891999999999</v>
      </c>
      <c r="N1867">
        <v>140.41944000000001</v>
      </c>
      <c r="O1867">
        <v>2041.9727399999999</v>
      </c>
      <c r="P1867">
        <v>10.31129</v>
      </c>
      <c r="Q1867">
        <v>2040.43696</v>
      </c>
      <c r="R1867">
        <v>34.677579999999999</v>
      </c>
    </row>
    <row r="1868" spans="1:18" x14ac:dyDescent="0.35">
      <c r="A1868" s="20">
        <v>2044.56458</v>
      </c>
      <c r="B1868">
        <v>144.54254</v>
      </c>
      <c r="C1868">
        <v>2046.5490299999999</v>
      </c>
      <c r="D1868">
        <v>16.447140000000001</v>
      </c>
      <c r="E1868">
        <v>2045.2411400000001</v>
      </c>
      <c r="F1868">
        <v>40.299550000000004</v>
      </c>
      <c r="G1868">
        <v>2043.8619699999999</v>
      </c>
      <c r="H1868">
        <v>137.94655</v>
      </c>
      <c r="I1868">
        <v>2040.2103999999999</v>
      </c>
      <c r="J1868">
        <v>7.2019500000000001</v>
      </c>
      <c r="K1868">
        <v>2036.62159</v>
      </c>
      <c r="L1868">
        <v>27.969259999999998</v>
      </c>
      <c r="M1868">
        <v>2044.16364</v>
      </c>
      <c r="N1868">
        <v>140.36759000000001</v>
      </c>
      <c r="O1868">
        <v>2042.0577499999999</v>
      </c>
      <c r="P1868">
        <v>10.26005</v>
      </c>
      <c r="Q1868">
        <v>2040.5325600000001</v>
      </c>
      <c r="R1868">
        <v>34.596200000000003</v>
      </c>
    </row>
    <row r="1869" spans="1:18" x14ac:dyDescent="0.35">
      <c r="A1869" s="20">
        <v>2044.6323199999999</v>
      </c>
      <c r="B1869">
        <v>144.49991</v>
      </c>
      <c r="C1869">
        <v>2046.6088500000001</v>
      </c>
      <c r="D1869">
        <v>16.383800000000001</v>
      </c>
      <c r="E1869">
        <v>2045.30323</v>
      </c>
      <c r="F1869">
        <v>40.20478</v>
      </c>
      <c r="G1869">
        <v>2043.94507</v>
      </c>
      <c r="H1869">
        <v>137.89698000000001</v>
      </c>
      <c r="I1869">
        <v>2040.3105700000001</v>
      </c>
      <c r="J1869">
        <v>7.1672099999999999</v>
      </c>
      <c r="K1869">
        <v>2036.7421300000001</v>
      </c>
      <c r="L1869">
        <v>27.916910000000001</v>
      </c>
      <c r="M1869">
        <v>2044.2381700000001</v>
      </c>
      <c r="N1869">
        <v>140.31587999999999</v>
      </c>
      <c r="O1869">
        <v>2042.1428800000001</v>
      </c>
      <c r="P1869">
        <v>10.209020000000001</v>
      </c>
      <c r="Q1869">
        <v>2040.6283000000001</v>
      </c>
      <c r="R1869">
        <v>34.51493</v>
      </c>
    </row>
    <row r="1870" spans="1:18" x14ac:dyDescent="0.35">
      <c r="A1870" s="20">
        <v>2044.70018</v>
      </c>
      <c r="B1870">
        <v>144.45757</v>
      </c>
      <c r="C1870">
        <v>2046.66876</v>
      </c>
      <c r="D1870">
        <v>16.320550000000001</v>
      </c>
      <c r="E1870">
        <v>2045.36545</v>
      </c>
      <c r="F1870">
        <v>40.110100000000003</v>
      </c>
      <c r="G1870">
        <v>2044.0282099999999</v>
      </c>
      <c r="H1870">
        <v>137.84747999999999</v>
      </c>
      <c r="I1870">
        <v>2040.4109100000001</v>
      </c>
      <c r="J1870">
        <v>7.1326599999999996</v>
      </c>
      <c r="K1870">
        <v>2036.86304</v>
      </c>
      <c r="L1870">
        <v>27.864830000000001</v>
      </c>
      <c r="M1870">
        <v>2044.3127899999999</v>
      </c>
      <c r="N1870">
        <v>140.26432</v>
      </c>
      <c r="O1870">
        <v>2042.22813</v>
      </c>
      <c r="P1870">
        <v>10.158189999999999</v>
      </c>
      <c r="Q1870">
        <v>2040.7242000000001</v>
      </c>
      <c r="R1870">
        <v>34.433770000000003</v>
      </c>
    </row>
    <row r="1871" spans="1:18" x14ac:dyDescent="0.35">
      <c r="A1871" s="20">
        <v>2044.7681700000001</v>
      </c>
      <c r="B1871">
        <v>144.41551000000001</v>
      </c>
      <c r="C1871">
        <v>2046.7287699999999</v>
      </c>
      <c r="D1871">
        <v>16.257400000000001</v>
      </c>
      <c r="E1871">
        <v>2045.4278099999999</v>
      </c>
      <c r="F1871">
        <v>40.015520000000002</v>
      </c>
      <c r="G1871">
        <v>2044.1114</v>
      </c>
      <c r="H1871">
        <v>137.79804999999999</v>
      </c>
      <c r="I1871">
        <v>2040.5113899999999</v>
      </c>
      <c r="J1871">
        <v>7.0983000000000001</v>
      </c>
      <c r="K1871">
        <v>2036.98433</v>
      </c>
      <c r="L1871">
        <v>27.813009999999998</v>
      </c>
      <c r="M1871">
        <v>2044.3874900000001</v>
      </c>
      <c r="N1871">
        <v>140.21289999999999</v>
      </c>
      <c r="O1871">
        <v>2042.31351</v>
      </c>
      <c r="P1871">
        <v>10.107570000000001</v>
      </c>
      <c r="Q1871">
        <v>2040.82024</v>
      </c>
      <c r="R1871">
        <v>34.352719999999998</v>
      </c>
    </row>
    <row r="1872" spans="1:18" x14ac:dyDescent="0.35">
      <c r="A1872" s="20">
        <v>2044.83627</v>
      </c>
      <c r="B1872">
        <v>144.37375</v>
      </c>
      <c r="C1872">
        <v>2046.7888800000001</v>
      </c>
      <c r="D1872">
        <v>16.19436</v>
      </c>
      <c r="E1872">
        <v>2045.4903099999999</v>
      </c>
      <c r="F1872">
        <v>39.921039999999998</v>
      </c>
      <c r="G1872">
        <v>2044.19463</v>
      </c>
      <c r="H1872">
        <v>137.74867</v>
      </c>
      <c r="I1872">
        <v>2040.61202</v>
      </c>
      <c r="J1872">
        <v>7.0641299999999996</v>
      </c>
      <c r="K1872">
        <v>2037.1059700000001</v>
      </c>
      <c r="L1872">
        <v>27.76145</v>
      </c>
      <c r="M1872">
        <v>2044.4622899999999</v>
      </c>
      <c r="N1872">
        <v>140.16163</v>
      </c>
      <c r="O1872">
        <v>2042.3989999999999</v>
      </c>
      <c r="P1872">
        <v>10.05715</v>
      </c>
      <c r="Q1872">
        <v>2040.91642</v>
      </c>
      <c r="R1872">
        <v>34.271769999999997</v>
      </c>
    </row>
    <row r="1873" spans="1:18" x14ac:dyDescent="0.35">
      <c r="A1873" s="20">
        <v>2044.9044899999999</v>
      </c>
      <c r="B1873">
        <v>144.33226999999999</v>
      </c>
      <c r="C1873">
        <v>2046.8490899999999</v>
      </c>
      <c r="D1873">
        <v>16.131409999999999</v>
      </c>
      <c r="E1873">
        <v>2045.55295</v>
      </c>
      <c r="F1873">
        <v>39.82667</v>
      </c>
      <c r="G1873">
        <v>2044.2779</v>
      </c>
      <c r="H1873">
        <v>137.69936000000001</v>
      </c>
      <c r="I1873">
        <v>2040.7128</v>
      </c>
      <c r="J1873">
        <v>7.0301499999999999</v>
      </c>
      <c r="K1873">
        <v>2037.2279699999999</v>
      </c>
      <c r="L1873">
        <v>27.710139999999999</v>
      </c>
      <c r="M1873">
        <v>2044.5371700000001</v>
      </c>
      <c r="N1873">
        <v>140.1105</v>
      </c>
      <c r="O1873">
        <v>2042.4846199999999</v>
      </c>
      <c r="P1873">
        <v>10.00694</v>
      </c>
      <c r="Q1873">
        <v>2041.0127500000001</v>
      </c>
      <c r="R1873">
        <v>34.190939999999998</v>
      </c>
    </row>
    <row r="1874" spans="1:18" x14ac:dyDescent="0.35">
      <c r="A1874" s="20">
        <v>2044.9728399999999</v>
      </c>
      <c r="B1874">
        <v>144.29107999999999</v>
      </c>
      <c r="C1874">
        <v>2046.9094</v>
      </c>
      <c r="D1874">
        <v>16.068570000000001</v>
      </c>
      <c r="E1874">
        <v>2045.61573</v>
      </c>
      <c r="F1874">
        <v>39.732390000000002</v>
      </c>
      <c r="G1874">
        <v>2044.36121</v>
      </c>
      <c r="H1874">
        <v>137.65011000000001</v>
      </c>
      <c r="I1874">
        <v>2040.8137200000001</v>
      </c>
      <c r="J1874">
        <v>6.9963499999999996</v>
      </c>
      <c r="K1874">
        <v>2037.35031</v>
      </c>
      <c r="L1874">
        <v>27.65907</v>
      </c>
      <c r="M1874">
        <v>2044.61214</v>
      </c>
      <c r="N1874">
        <v>140.05950999999999</v>
      </c>
      <c r="O1874">
        <v>2042.57035</v>
      </c>
      <c r="P1874">
        <v>9.9569299999999998</v>
      </c>
      <c r="Q1874">
        <v>2041.1092100000001</v>
      </c>
      <c r="R1874">
        <v>34.110199999999999</v>
      </c>
    </row>
    <row r="1875" spans="1:18" x14ac:dyDescent="0.35">
      <c r="A1875" s="20">
        <v>2045.0413100000001</v>
      </c>
      <c r="B1875">
        <v>144.25018</v>
      </c>
      <c r="C1875">
        <v>2046.9698100000001</v>
      </c>
      <c r="D1875">
        <v>16.00583</v>
      </c>
      <c r="E1875">
        <v>2045.6786500000001</v>
      </c>
      <c r="F1875">
        <v>39.638219999999997</v>
      </c>
      <c r="G1875">
        <v>2044.4445599999999</v>
      </c>
      <c r="H1875">
        <v>137.60092</v>
      </c>
      <c r="I1875">
        <v>2040.9147800000001</v>
      </c>
      <c r="J1875">
        <v>6.9627400000000002</v>
      </c>
      <c r="K1875">
        <v>2037.473</v>
      </c>
      <c r="L1875">
        <v>27.608239999999999</v>
      </c>
      <c r="M1875">
        <v>2044.6871900000001</v>
      </c>
      <c r="N1875">
        <v>140.00867</v>
      </c>
      <c r="O1875">
        <v>2042.6562100000001</v>
      </c>
      <c r="P1875">
        <v>9.9071400000000001</v>
      </c>
      <c r="Q1875">
        <v>2041.2058099999999</v>
      </c>
      <c r="R1875">
        <v>34.029580000000003</v>
      </c>
    </row>
    <row r="1876" spans="1:18" x14ac:dyDescent="0.35">
      <c r="A1876" s="20">
        <v>2045.1098999999999</v>
      </c>
      <c r="B1876">
        <v>144.20957999999999</v>
      </c>
      <c r="C1876">
        <v>2047.0303200000001</v>
      </c>
      <c r="D1876">
        <v>15.94319</v>
      </c>
      <c r="E1876">
        <v>2045.74171</v>
      </c>
      <c r="F1876">
        <v>39.544150000000002</v>
      </c>
      <c r="G1876">
        <v>2044.5279399999999</v>
      </c>
      <c r="H1876">
        <v>137.55179000000001</v>
      </c>
      <c r="I1876">
        <v>2041.0159699999999</v>
      </c>
      <c r="J1876">
        <v>6.9293199999999997</v>
      </c>
      <c r="K1876">
        <v>2037.59601</v>
      </c>
      <c r="L1876">
        <v>27.557639999999999</v>
      </c>
      <c r="M1876">
        <v>2044.76233</v>
      </c>
      <c r="N1876">
        <v>139.95797999999999</v>
      </c>
      <c r="O1876">
        <v>2042.74218</v>
      </c>
      <c r="P1876">
        <v>9.8575400000000002</v>
      </c>
      <c r="Q1876">
        <v>2041.3025399999999</v>
      </c>
      <c r="R1876">
        <v>33.949060000000003</v>
      </c>
    </row>
    <row r="1877" spans="1:18" x14ac:dyDescent="0.35">
      <c r="A1877" s="20">
        <v>2045.1786199999999</v>
      </c>
      <c r="B1877">
        <v>144.16927000000001</v>
      </c>
      <c r="C1877">
        <v>2047.0909300000001</v>
      </c>
      <c r="D1877">
        <v>15.880660000000001</v>
      </c>
      <c r="E1877">
        <v>2045.8049100000001</v>
      </c>
      <c r="F1877">
        <v>39.450180000000003</v>
      </c>
      <c r="G1877">
        <v>2044.6113700000001</v>
      </c>
      <c r="H1877">
        <v>137.50271000000001</v>
      </c>
      <c r="I1877">
        <v>2041.1172999999999</v>
      </c>
      <c r="J1877">
        <v>6.8960699999999999</v>
      </c>
      <c r="K1877">
        <v>2037.7193500000001</v>
      </c>
      <c r="L1877">
        <v>27.507269999999998</v>
      </c>
      <c r="M1877">
        <v>2044.8375599999999</v>
      </c>
      <c r="N1877">
        <v>139.90743000000001</v>
      </c>
      <c r="O1877">
        <v>2042.82826</v>
      </c>
      <c r="P1877">
        <v>9.8081600000000009</v>
      </c>
      <c r="Q1877">
        <v>2041.39941</v>
      </c>
      <c r="R1877">
        <v>33.868639999999999</v>
      </c>
    </row>
    <row r="1878" spans="1:18" x14ac:dyDescent="0.35">
      <c r="A1878" s="20">
        <v>2045.2474500000001</v>
      </c>
      <c r="B1878">
        <v>144.12925000000001</v>
      </c>
      <c r="C1878">
        <v>2047.15164</v>
      </c>
      <c r="D1878">
        <v>15.81822</v>
      </c>
      <c r="E1878">
        <v>2045.86825</v>
      </c>
      <c r="F1878">
        <v>39.356319999999997</v>
      </c>
      <c r="G1878">
        <v>2044.6948199999999</v>
      </c>
      <c r="H1878">
        <v>137.45368999999999</v>
      </c>
      <c r="I1878">
        <v>2041.21876</v>
      </c>
      <c r="J1878">
        <v>6.8630000000000004</v>
      </c>
      <c r="K1878">
        <v>2037.84301</v>
      </c>
      <c r="L1878">
        <v>27.45711</v>
      </c>
      <c r="M1878">
        <v>2044.9128700000001</v>
      </c>
      <c r="N1878">
        <v>139.85703000000001</v>
      </c>
      <c r="O1878">
        <v>2042.91446</v>
      </c>
      <c r="P1878">
        <v>9.7589900000000007</v>
      </c>
      <c r="Q1878">
        <v>2041.49641</v>
      </c>
      <c r="R1878">
        <v>33.788330000000002</v>
      </c>
    </row>
    <row r="1879" spans="1:18" x14ac:dyDescent="0.35">
      <c r="A1879" s="20">
        <v>2045.3164099999999</v>
      </c>
      <c r="B1879">
        <v>144.08953</v>
      </c>
      <c r="C1879">
        <v>2047.21245</v>
      </c>
      <c r="D1879">
        <v>15.755890000000001</v>
      </c>
      <c r="E1879">
        <v>2045.93173</v>
      </c>
      <c r="F1879">
        <v>39.262560000000001</v>
      </c>
      <c r="G1879">
        <v>2044.7783099999999</v>
      </c>
      <c r="H1879">
        <v>137.40473</v>
      </c>
      <c r="I1879">
        <v>2041.32035</v>
      </c>
      <c r="J1879">
        <v>6.8301100000000003</v>
      </c>
      <c r="K1879">
        <v>2037.9669799999999</v>
      </c>
      <c r="L1879">
        <v>27.407160000000001</v>
      </c>
      <c r="M1879">
        <v>2044.9882700000001</v>
      </c>
      <c r="N1879">
        <v>139.80677</v>
      </c>
      <c r="O1879">
        <v>2043.0007700000001</v>
      </c>
      <c r="P1879">
        <v>9.7100200000000001</v>
      </c>
      <c r="Q1879">
        <v>2041.5935300000001</v>
      </c>
      <c r="R1879">
        <v>33.708120000000001</v>
      </c>
    </row>
    <row r="1880" spans="1:18" x14ac:dyDescent="0.35">
      <c r="A1880" s="20">
        <v>2045.3854899999999</v>
      </c>
      <c r="B1880">
        <v>144.05010999999999</v>
      </c>
      <c r="C1880">
        <v>2047.2733599999999</v>
      </c>
      <c r="D1880">
        <v>15.693659999999999</v>
      </c>
      <c r="E1880">
        <v>2045.9953599999999</v>
      </c>
      <c r="F1880">
        <v>39.168900000000001</v>
      </c>
      <c r="G1880">
        <v>2044.8618300000001</v>
      </c>
      <c r="H1880">
        <v>137.35583</v>
      </c>
      <c r="I1880">
        <v>2041.4220600000001</v>
      </c>
      <c r="J1880">
        <v>6.79739</v>
      </c>
      <c r="K1880">
        <v>2038.0912599999999</v>
      </c>
      <c r="L1880">
        <v>27.357420000000001</v>
      </c>
      <c r="M1880">
        <v>2045.06375</v>
      </c>
      <c r="N1880">
        <v>139.75666000000001</v>
      </c>
      <c r="O1880">
        <v>2043.0871999999999</v>
      </c>
      <c r="P1880">
        <v>9.6612600000000004</v>
      </c>
      <c r="Q1880">
        <v>2041.6907799999999</v>
      </c>
      <c r="R1880">
        <v>33.628010000000003</v>
      </c>
    </row>
    <row r="1881" spans="1:18" x14ac:dyDescent="0.35">
      <c r="A1881" s="20">
        <v>2045.45469</v>
      </c>
      <c r="B1881">
        <v>144.01097999999999</v>
      </c>
      <c r="C1881">
        <v>2047.33437</v>
      </c>
      <c r="D1881">
        <v>15.631539999999999</v>
      </c>
      <c r="E1881">
        <v>2046.0591199999999</v>
      </c>
      <c r="F1881">
        <v>39.075339999999997</v>
      </c>
      <c r="G1881">
        <v>2044.9453799999999</v>
      </c>
      <c r="H1881">
        <v>137.30698000000001</v>
      </c>
      <c r="I1881">
        <v>2041.5238899999999</v>
      </c>
      <c r="J1881">
        <v>6.7648400000000004</v>
      </c>
      <c r="K1881">
        <v>2038.2158300000001</v>
      </c>
      <c r="L1881">
        <v>27.307880000000001</v>
      </c>
      <c r="M1881">
        <v>2045.13932</v>
      </c>
      <c r="N1881">
        <v>139.70669000000001</v>
      </c>
      <c r="O1881">
        <v>2043.17373</v>
      </c>
      <c r="P1881">
        <v>9.6127199999999995</v>
      </c>
      <c r="Q1881">
        <v>2041.7881600000001</v>
      </c>
      <c r="R1881">
        <v>33.548000000000002</v>
      </c>
    </row>
    <row r="1882" spans="1:18" x14ac:dyDescent="0.35">
      <c r="A1882" s="20">
        <v>2045.5240100000001</v>
      </c>
      <c r="B1882">
        <v>143.97215</v>
      </c>
      <c r="C1882">
        <v>2047.3954799999999</v>
      </c>
      <c r="D1882">
        <v>15.569520000000001</v>
      </c>
      <c r="E1882">
        <v>2046.12303</v>
      </c>
      <c r="F1882">
        <v>38.98189</v>
      </c>
      <c r="G1882">
        <v>2045.0289700000001</v>
      </c>
      <c r="H1882">
        <v>137.25819000000001</v>
      </c>
      <c r="I1882">
        <v>2041.6258399999999</v>
      </c>
      <c r="J1882">
        <v>6.7324700000000002</v>
      </c>
      <c r="K1882">
        <v>2038.34069</v>
      </c>
      <c r="L1882">
        <v>27.258520000000001</v>
      </c>
      <c r="M1882">
        <v>2045.21497</v>
      </c>
      <c r="N1882">
        <v>139.65688</v>
      </c>
      <c r="O1882">
        <v>2043.2603799999999</v>
      </c>
      <c r="P1882">
        <v>9.5643799999999999</v>
      </c>
      <c r="Q1882">
        <v>2041.8856499999999</v>
      </c>
      <c r="R1882">
        <v>33.468089999999997</v>
      </c>
    </row>
    <row r="1883" spans="1:18" x14ac:dyDescent="0.35">
      <c r="A1883" s="20">
        <v>2045.5934600000001</v>
      </c>
      <c r="B1883">
        <v>143.93362999999999</v>
      </c>
      <c r="C1883">
        <v>2047.45669</v>
      </c>
      <c r="D1883">
        <v>15.5076</v>
      </c>
      <c r="E1883">
        <v>2046.1870799999999</v>
      </c>
      <c r="F1883">
        <v>38.888550000000002</v>
      </c>
      <c r="G1883">
        <v>2045.11257</v>
      </c>
      <c r="H1883">
        <v>137.20945</v>
      </c>
      <c r="I1883">
        <v>2041.7279100000001</v>
      </c>
      <c r="J1883">
        <v>6.7002600000000001</v>
      </c>
      <c r="K1883">
        <v>2038.4658300000001</v>
      </c>
      <c r="L1883">
        <v>27.20936</v>
      </c>
      <c r="M1883">
        <v>2045.2907</v>
      </c>
      <c r="N1883">
        <v>139.60721000000001</v>
      </c>
      <c r="O1883">
        <v>2043.3471400000001</v>
      </c>
      <c r="P1883">
        <v>9.5162499999999994</v>
      </c>
      <c r="Q1883">
        <v>2041.9832699999999</v>
      </c>
      <c r="R1883">
        <v>33.388280000000002</v>
      </c>
    </row>
    <row r="1884" spans="1:18" x14ac:dyDescent="0.35">
      <c r="A1884" s="20">
        <v>2045.66302</v>
      </c>
      <c r="B1884">
        <v>143.8954</v>
      </c>
      <c r="C1884">
        <v>2047.518</v>
      </c>
      <c r="D1884">
        <v>15.445779999999999</v>
      </c>
      <c r="E1884">
        <v>2046.25127</v>
      </c>
      <c r="F1884">
        <v>38.795310000000001</v>
      </c>
      <c r="G1884">
        <v>2045.1962100000001</v>
      </c>
      <c r="H1884">
        <v>137.16076000000001</v>
      </c>
      <c r="I1884">
        <v>2041.8300899999999</v>
      </c>
      <c r="J1884">
        <v>6.6682300000000003</v>
      </c>
      <c r="K1884">
        <v>2038.59124</v>
      </c>
      <c r="L1884">
        <v>27.16037</v>
      </c>
      <c r="M1884">
        <v>2045.36652</v>
      </c>
      <c r="N1884">
        <v>139.55769000000001</v>
      </c>
      <c r="O1884">
        <v>2043.434</v>
      </c>
      <c r="P1884">
        <v>9.4683299999999999</v>
      </c>
      <c r="Q1884">
        <v>2042.0809999999999</v>
      </c>
      <c r="R1884">
        <v>33.308570000000003</v>
      </c>
    </row>
    <row r="1885" spans="1:18" x14ac:dyDescent="0.35">
      <c r="A1885" s="20">
        <v>2045.73271</v>
      </c>
      <c r="B1885">
        <v>143.85748000000001</v>
      </c>
      <c r="C1885">
        <v>2047.57942</v>
      </c>
      <c r="D1885">
        <v>15.384080000000001</v>
      </c>
      <c r="E1885">
        <v>2046.3156100000001</v>
      </c>
      <c r="F1885">
        <v>38.702170000000002</v>
      </c>
      <c r="G1885">
        <v>2045.2798700000001</v>
      </c>
      <c r="H1885">
        <v>137.11213000000001</v>
      </c>
      <c r="I1885">
        <v>2041.93238</v>
      </c>
      <c r="J1885">
        <v>6.6363500000000002</v>
      </c>
      <c r="K1885">
        <v>2038.7169200000001</v>
      </c>
      <c r="L1885">
        <v>27.111550000000001</v>
      </c>
      <c r="M1885">
        <v>2045.4424100000001</v>
      </c>
      <c r="N1885">
        <v>139.50830999999999</v>
      </c>
      <c r="O1885">
        <v>2043.52097</v>
      </c>
      <c r="P1885">
        <v>9.4206199999999995</v>
      </c>
      <c r="Q1885">
        <v>2042.17885</v>
      </c>
      <c r="R1885">
        <v>33.228960000000001</v>
      </c>
    </row>
    <row r="1886" spans="1:18" x14ac:dyDescent="0.35">
      <c r="A1886" s="20">
        <v>2045.8025299999999</v>
      </c>
      <c r="B1886">
        <v>143.81986000000001</v>
      </c>
      <c r="C1886">
        <v>2047.64093</v>
      </c>
      <c r="D1886">
        <v>15.322469999999999</v>
      </c>
      <c r="E1886">
        <v>2046.3800900000001</v>
      </c>
      <c r="F1886">
        <v>38.609139999999996</v>
      </c>
      <c r="G1886">
        <v>2045.36356</v>
      </c>
      <c r="H1886">
        <v>137.06354999999999</v>
      </c>
      <c r="I1886">
        <v>2042.03478</v>
      </c>
      <c r="J1886">
        <v>6.6046500000000004</v>
      </c>
      <c r="K1886">
        <v>2038.8428699999999</v>
      </c>
      <c r="L1886">
        <v>27.062899999999999</v>
      </c>
      <c r="M1886">
        <v>2045.51839</v>
      </c>
      <c r="N1886">
        <v>139.45908</v>
      </c>
      <c r="O1886">
        <v>2043.6080400000001</v>
      </c>
      <c r="P1886">
        <v>9.3731299999999997</v>
      </c>
      <c r="Q1886">
        <v>2042.2768100000001</v>
      </c>
      <c r="R1886">
        <v>33.149450000000002</v>
      </c>
    </row>
    <row r="1887" spans="1:18" x14ac:dyDescent="0.35">
      <c r="A1887" s="20">
        <v>2045.87246</v>
      </c>
      <c r="B1887">
        <v>143.78254000000001</v>
      </c>
      <c r="C1887">
        <v>2047.70255</v>
      </c>
      <c r="D1887">
        <v>15.26097</v>
      </c>
      <c r="E1887">
        <v>2046.44471</v>
      </c>
      <c r="F1887">
        <v>38.516210000000001</v>
      </c>
      <c r="G1887">
        <v>2045.4472699999999</v>
      </c>
      <c r="H1887">
        <v>137.01500999999999</v>
      </c>
      <c r="I1887">
        <v>2042.1372899999999</v>
      </c>
      <c r="J1887">
        <v>6.5731000000000002</v>
      </c>
      <c r="K1887">
        <v>2038.9690599999999</v>
      </c>
      <c r="L1887">
        <v>27.014410000000002</v>
      </c>
      <c r="M1887">
        <v>2045.5944500000001</v>
      </c>
      <c r="N1887">
        <v>139.41</v>
      </c>
      <c r="O1887">
        <v>2043.6952200000001</v>
      </c>
      <c r="P1887">
        <v>9.3258399999999995</v>
      </c>
      <c r="Q1887">
        <v>2042.3748800000001</v>
      </c>
      <c r="R1887">
        <v>33.070030000000003</v>
      </c>
    </row>
    <row r="1888" spans="1:18" x14ac:dyDescent="0.35">
      <c r="A1888" s="20">
        <v>2045.9425200000001</v>
      </c>
      <c r="B1888">
        <v>143.74553</v>
      </c>
      <c r="C1888">
        <v>2047.7642599999999</v>
      </c>
      <c r="D1888">
        <v>15.199579999999999</v>
      </c>
      <c r="E1888">
        <v>2046.5094799999999</v>
      </c>
      <c r="F1888">
        <v>38.423389999999998</v>
      </c>
      <c r="G1888">
        <v>2045.5309999999999</v>
      </c>
      <c r="H1888">
        <v>136.96653000000001</v>
      </c>
      <c r="I1888">
        <v>2042.2398900000001</v>
      </c>
      <c r="J1888">
        <v>6.5417100000000001</v>
      </c>
      <c r="K1888">
        <v>2039.0954999999999</v>
      </c>
      <c r="L1888">
        <v>26.966069999999998</v>
      </c>
      <c r="M1888">
        <v>2045.6705899999999</v>
      </c>
      <c r="N1888">
        <v>139.36107000000001</v>
      </c>
      <c r="O1888">
        <v>2043.7825</v>
      </c>
      <c r="P1888">
        <v>9.2787699999999997</v>
      </c>
      <c r="Q1888">
        <v>2042.47306</v>
      </c>
      <c r="R1888">
        <v>32.99071</v>
      </c>
    </row>
    <row r="1889" spans="1:18" x14ac:dyDescent="0.35">
      <c r="A1889" s="20">
        <v>2046.0127</v>
      </c>
      <c r="B1889">
        <v>143.70883000000001</v>
      </c>
      <c r="C1889">
        <v>2047.82608</v>
      </c>
      <c r="D1889">
        <v>15.13829</v>
      </c>
      <c r="E1889">
        <v>2046.57439</v>
      </c>
      <c r="F1889">
        <v>38.330680000000001</v>
      </c>
      <c r="G1889">
        <v>2045.61475</v>
      </c>
      <c r="H1889">
        <v>136.91810000000001</v>
      </c>
      <c r="I1889">
        <v>2042.3425999999999</v>
      </c>
      <c r="J1889">
        <v>6.5104800000000003</v>
      </c>
      <c r="K1889">
        <v>2039.22218</v>
      </c>
      <c r="L1889">
        <v>26.91788</v>
      </c>
      <c r="M1889">
        <v>2045.7468200000001</v>
      </c>
      <c r="N1889">
        <v>139.31228999999999</v>
      </c>
      <c r="O1889">
        <v>2043.8698899999999</v>
      </c>
      <c r="P1889">
        <v>9.2318999999999996</v>
      </c>
      <c r="Q1889">
        <v>2042.57134</v>
      </c>
      <c r="R1889">
        <v>32.911479999999997</v>
      </c>
    </row>
    <row r="1890" spans="1:18" x14ac:dyDescent="0.35">
      <c r="A1890" s="20">
        <v>2046.0830000000001</v>
      </c>
      <c r="B1890">
        <v>143.67242999999999</v>
      </c>
      <c r="C1890">
        <v>2047.8880099999999</v>
      </c>
      <c r="D1890">
        <v>15.077109999999999</v>
      </c>
      <c r="E1890">
        <v>2046.6394499999999</v>
      </c>
      <c r="F1890">
        <v>38.23807</v>
      </c>
      <c r="G1890">
        <v>2045.6985199999999</v>
      </c>
      <c r="H1890">
        <v>136.86972</v>
      </c>
      <c r="I1890">
        <v>2042.4454000000001</v>
      </c>
      <c r="J1890">
        <v>6.4794099999999997</v>
      </c>
      <c r="K1890">
        <v>2039.3490899999999</v>
      </c>
      <c r="L1890">
        <v>26.869820000000001</v>
      </c>
      <c r="M1890">
        <v>2045.82312</v>
      </c>
      <c r="N1890">
        <v>139.26365999999999</v>
      </c>
      <c r="O1890">
        <v>2043.9573800000001</v>
      </c>
      <c r="P1890">
        <v>9.1852499999999999</v>
      </c>
      <c r="Q1890">
        <v>2042.6697300000001</v>
      </c>
      <c r="R1890">
        <v>32.832349999999998</v>
      </c>
    </row>
    <row r="1891" spans="1:18" x14ac:dyDescent="0.35">
      <c r="A1891" s="20">
        <v>2046.1534300000001</v>
      </c>
      <c r="B1891">
        <v>143.63634999999999</v>
      </c>
      <c r="C1891">
        <v>2047.95003</v>
      </c>
      <c r="D1891">
        <v>15.016030000000001</v>
      </c>
      <c r="E1891">
        <v>2046.7046499999999</v>
      </c>
      <c r="F1891">
        <v>38.145569999999999</v>
      </c>
      <c r="G1891">
        <v>2045.7823000000001</v>
      </c>
      <c r="H1891">
        <v>136.82139000000001</v>
      </c>
      <c r="I1891">
        <v>2042.54829</v>
      </c>
      <c r="J1891">
        <v>6.4484899999999996</v>
      </c>
      <c r="K1891">
        <v>2039.47622</v>
      </c>
      <c r="L1891">
        <v>26.821899999999999</v>
      </c>
      <c r="M1891">
        <v>2045.8995</v>
      </c>
      <c r="N1891">
        <v>139.21517</v>
      </c>
      <c r="O1891">
        <v>2044.0449599999999</v>
      </c>
      <c r="P1891">
        <v>9.1388200000000008</v>
      </c>
      <c r="Q1891">
        <v>2042.7682299999999</v>
      </c>
      <c r="R1891">
        <v>32.753309999999999</v>
      </c>
    </row>
    <row r="1892" spans="1:18" x14ac:dyDescent="0.35">
      <c r="A1892" s="20">
        <v>2046.22398</v>
      </c>
      <c r="B1892">
        <v>143.60057</v>
      </c>
      <c r="C1892">
        <v>2048.01215</v>
      </c>
      <c r="D1892">
        <v>14.95506</v>
      </c>
      <c r="E1892">
        <v>2046.76999</v>
      </c>
      <c r="F1892">
        <v>38.053179999999998</v>
      </c>
      <c r="G1892">
        <v>2045.8661099999999</v>
      </c>
      <c r="H1892">
        <v>136.7731</v>
      </c>
      <c r="I1892">
        <v>2042.6512700000001</v>
      </c>
      <c r="J1892">
        <v>6.4177299999999997</v>
      </c>
      <c r="K1892">
        <v>2039.60357</v>
      </c>
      <c r="L1892">
        <v>26.774100000000001</v>
      </c>
      <c r="M1892">
        <v>2045.97596</v>
      </c>
      <c r="N1892">
        <v>139.16683</v>
      </c>
      <c r="O1892">
        <v>2044.13265</v>
      </c>
      <c r="P1892">
        <v>9.0925899999999995</v>
      </c>
      <c r="Q1892">
        <v>2042.86682</v>
      </c>
      <c r="R1892">
        <v>32.67436</v>
      </c>
    </row>
    <row r="1893" spans="1:18" x14ac:dyDescent="0.35">
      <c r="A1893" s="20">
        <v>2046.29465</v>
      </c>
      <c r="B1893">
        <v>143.56511</v>
      </c>
      <c r="C1893">
        <v>2048.07438</v>
      </c>
      <c r="D1893">
        <v>14.8942</v>
      </c>
      <c r="E1893">
        <v>2046.83548</v>
      </c>
      <c r="F1893">
        <v>37.960889999999999</v>
      </c>
      <c r="G1893">
        <v>2045.94993</v>
      </c>
      <c r="H1893">
        <v>136.72486000000001</v>
      </c>
      <c r="I1893">
        <v>2042.75434</v>
      </c>
      <c r="J1893">
        <v>6.3871099999999998</v>
      </c>
      <c r="K1893">
        <v>2039.7311299999999</v>
      </c>
      <c r="L1893">
        <v>26.726430000000001</v>
      </c>
      <c r="M1893">
        <v>2046.0525</v>
      </c>
      <c r="N1893">
        <v>139.11865</v>
      </c>
      <c r="O1893">
        <v>2044.2204300000001</v>
      </c>
      <c r="P1893">
        <v>9.0465800000000005</v>
      </c>
      <c r="Q1893">
        <v>2042.96551</v>
      </c>
      <c r="R1893">
        <v>32.595509999999997</v>
      </c>
    </row>
    <row r="1894" spans="1:18" x14ac:dyDescent="0.35">
      <c r="A1894" s="20">
        <v>2046.36544</v>
      </c>
      <c r="B1894">
        <v>143.52995000000001</v>
      </c>
      <c r="C1894">
        <v>2048.1367100000002</v>
      </c>
      <c r="D1894">
        <v>14.83344</v>
      </c>
      <c r="E1894">
        <v>2046.90112</v>
      </c>
      <c r="F1894">
        <v>37.86871</v>
      </c>
      <c r="G1894">
        <v>2046.03376</v>
      </c>
      <c r="H1894">
        <v>136.67666</v>
      </c>
      <c r="I1894">
        <v>2042.8575000000001</v>
      </c>
      <c r="J1894">
        <v>6.3566399999999996</v>
      </c>
      <c r="K1894">
        <v>2039.85889</v>
      </c>
      <c r="L1894">
        <v>26.67887</v>
      </c>
      <c r="M1894">
        <v>2046.1291100000001</v>
      </c>
      <c r="N1894">
        <v>139.07060999999999</v>
      </c>
      <c r="O1894">
        <v>2044.3083099999999</v>
      </c>
      <c r="P1894">
        <v>9.0007900000000003</v>
      </c>
      <c r="Q1894">
        <v>2043.06429</v>
      </c>
      <c r="R1894">
        <v>32.516750000000002</v>
      </c>
    </row>
    <row r="1895" spans="1:18" x14ac:dyDescent="0.35">
      <c r="A1895" s="20">
        <v>2046.4363599999999</v>
      </c>
      <c r="B1895">
        <v>143.49511999999999</v>
      </c>
      <c r="C1895">
        <v>2048.1991499999999</v>
      </c>
      <c r="D1895">
        <v>14.772790000000001</v>
      </c>
      <c r="E1895">
        <v>2046.9668999999999</v>
      </c>
      <c r="F1895">
        <v>37.77664</v>
      </c>
      <c r="G1895">
        <v>2046.1176</v>
      </c>
      <c r="H1895">
        <v>136.62851000000001</v>
      </c>
      <c r="I1895">
        <v>2042.96073</v>
      </c>
      <c r="J1895">
        <v>6.3263199999999999</v>
      </c>
      <c r="K1895">
        <v>2039.98685</v>
      </c>
      <c r="L1895">
        <v>26.631409999999999</v>
      </c>
      <c r="M1895">
        <v>2046.2058099999999</v>
      </c>
      <c r="N1895">
        <v>139.02271999999999</v>
      </c>
      <c r="O1895">
        <v>2044.3962799999999</v>
      </c>
      <c r="P1895">
        <v>8.9552099999999992</v>
      </c>
      <c r="Q1895">
        <v>2043.16317</v>
      </c>
      <c r="R1895">
        <v>32.438070000000003</v>
      </c>
    </row>
    <row r="1896" spans="1:18" x14ac:dyDescent="0.35">
      <c r="A1896" s="20">
        <v>2046.5074</v>
      </c>
      <c r="B1896">
        <v>143.46059</v>
      </c>
      <c r="C1896">
        <v>2048.2616800000001</v>
      </c>
      <c r="D1896">
        <v>14.712249999999999</v>
      </c>
      <c r="E1896">
        <v>2047.0328300000001</v>
      </c>
      <c r="F1896">
        <v>37.68468</v>
      </c>
      <c r="G1896">
        <v>2046.20146</v>
      </c>
      <c r="H1896">
        <v>136.58041</v>
      </c>
      <c r="I1896">
        <v>2043.06405</v>
      </c>
      <c r="J1896">
        <v>6.2961499999999999</v>
      </c>
      <c r="K1896">
        <v>2040.11499</v>
      </c>
      <c r="L1896">
        <v>26.584060000000001</v>
      </c>
      <c r="M1896">
        <v>2046.2825800000001</v>
      </c>
      <c r="N1896">
        <v>138.97498999999999</v>
      </c>
      <c r="O1896">
        <v>2044.4843499999999</v>
      </c>
      <c r="P1896">
        <v>8.9098400000000009</v>
      </c>
      <c r="Q1896">
        <v>2043.26214</v>
      </c>
      <c r="R1896">
        <v>32.359490000000001</v>
      </c>
    </row>
    <row r="1897" spans="1:18" x14ac:dyDescent="0.35">
      <c r="A1897" s="20">
        <v>2046.5785599999999</v>
      </c>
      <c r="B1897">
        <v>143.42637999999999</v>
      </c>
      <c r="C1897">
        <v>2048.3243200000002</v>
      </c>
      <c r="D1897">
        <v>14.651809999999999</v>
      </c>
      <c r="E1897">
        <v>2047.0989099999999</v>
      </c>
      <c r="F1897">
        <v>37.592829999999999</v>
      </c>
      <c r="G1897">
        <v>2046.28532</v>
      </c>
      <c r="H1897">
        <v>136.53235000000001</v>
      </c>
      <c r="I1897">
        <v>2043.1674399999999</v>
      </c>
      <c r="J1897">
        <v>6.2661199999999999</v>
      </c>
      <c r="K1897">
        <v>2040.24332</v>
      </c>
      <c r="L1897">
        <v>26.536799999999999</v>
      </c>
      <c r="M1897">
        <v>2046.35943</v>
      </c>
      <c r="N1897">
        <v>138.92740000000001</v>
      </c>
      <c r="O1897">
        <v>2044.5725199999999</v>
      </c>
      <c r="P1897">
        <v>8.8646899999999995</v>
      </c>
      <c r="Q1897">
        <v>2043.3611900000001</v>
      </c>
      <c r="R1897">
        <v>32.280999999999999</v>
      </c>
    </row>
    <row r="1898" spans="1:18" x14ac:dyDescent="0.35">
      <c r="A1898" s="20">
        <v>2046.64985</v>
      </c>
      <c r="B1898">
        <v>143.39249000000001</v>
      </c>
      <c r="C1898">
        <v>2048.38706</v>
      </c>
      <c r="D1898">
        <v>14.591480000000001</v>
      </c>
      <c r="E1898">
        <v>2047.1651300000001</v>
      </c>
      <c r="F1898">
        <v>37.501089999999998</v>
      </c>
      <c r="G1898">
        <v>2046.3692000000001</v>
      </c>
      <c r="H1898">
        <v>136.48433</v>
      </c>
      <c r="I1898">
        <v>2043.2709</v>
      </c>
      <c r="J1898">
        <v>6.2362299999999999</v>
      </c>
      <c r="K1898">
        <v>2040.3718100000001</v>
      </c>
      <c r="L1898">
        <v>26.489619999999999</v>
      </c>
      <c r="M1898">
        <v>2046.4363599999999</v>
      </c>
      <c r="N1898">
        <v>138.87996999999999</v>
      </c>
      <c r="O1898">
        <v>2044.66077</v>
      </c>
      <c r="P1898">
        <v>8.8197500000000009</v>
      </c>
      <c r="Q1898">
        <v>2043.4603400000001</v>
      </c>
      <c r="R1898">
        <v>32.202590000000001</v>
      </c>
    </row>
    <row r="1899" spans="1:18" x14ac:dyDescent="0.35">
      <c r="A1899" s="20">
        <v>2046.72126</v>
      </c>
      <c r="B1899">
        <v>143.35892000000001</v>
      </c>
      <c r="C1899">
        <v>2048.4499099999998</v>
      </c>
      <c r="D1899">
        <v>14.531269999999999</v>
      </c>
      <c r="E1899">
        <v>2047.2315000000001</v>
      </c>
      <c r="F1899">
        <v>37.40945</v>
      </c>
      <c r="G1899">
        <v>2046.45308</v>
      </c>
      <c r="H1899">
        <v>136.43635</v>
      </c>
      <c r="I1899">
        <v>2043.3744300000001</v>
      </c>
      <c r="J1899">
        <v>6.2064700000000004</v>
      </c>
      <c r="K1899">
        <v>2040.5004799999999</v>
      </c>
      <c r="L1899">
        <v>26.442530000000001</v>
      </c>
      <c r="M1899">
        <v>2046.5133599999999</v>
      </c>
      <c r="N1899">
        <v>138.83268000000001</v>
      </c>
      <c r="O1899">
        <v>2044.7491199999999</v>
      </c>
      <c r="P1899">
        <v>8.7750299999999992</v>
      </c>
      <c r="Q1899">
        <v>2043.5595699999999</v>
      </c>
      <c r="R1899">
        <v>32.124279999999999</v>
      </c>
    </row>
    <row r="1900" spans="1:18" x14ac:dyDescent="0.35">
      <c r="A1900" s="20">
        <v>2046.79279</v>
      </c>
      <c r="B1900">
        <v>143.32566</v>
      </c>
      <c r="C1900">
        <v>2048.5128599999998</v>
      </c>
      <c r="D1900">
        <v>14.47115</v>
      </c>
      <c r="E1900">
        <v>2047.29801</v>
      </c>
      <c r="F1900">
        <v>37.317929999999997</v>
      </c>
      <c r="G1900">
        <v>2046.5369700000001</v>
      </c>
      <c r="H1900">
        <v>136.38840999999999</v>
      </c>
      <c r="I1900">
        <v>2043.47803</v>
      </c>
      <c r="J1900">
        <v>6.1768599999999996</v>
      </c>
      <c r="K1900">
        <v>2040.6293000000001</v>
      </c>
      <c r="L1900">
        <v>26.395510000000002</v>
      </c>
      <c r="M1900">
        <v>2046.5904399999999</v>
      </c>
      <c r="N1900">
        <v>138.78555</v>
      </c>
      <c r="O1900">
        <v>2044.83755</v>
      </c>
      <c r="P1900">
        <v>8.7305299999999999</v>
      </c>
      <c r="Q1900">
        <v>2043.65888</v>
      </c>
      <c r="R1900">
        <v>32.046050000000001</v>
      </c>
    </row>
    <row r="1901" spans="1:18" x14ac:dyDescent="0.35">
      <c r="A1901" s="20">
        <v>2046.86445</v>
      </c>
      <c r="B1901">
        <v>143.29273000000001</v>
      </c>
      <c r="C1901">
        <v>2048.57591</v>
      </c>
      <c r="D1901">
        <v>14.411149999999999</v>
      </c>
      <c r="E1901">
        <v>2047.3646799999999</v>
      </c>
      <c r="F1901">
        <v>37.226509999999998</v>
      </c>
      <c r="G1901">
        <v>2046.62086</v>
      </c>
      <c r="H1901">
        <v>136.34052</v>
      </c>
      <c r="I1901">
        <v>2043.58169</v>
      </c>
      <c r="J1901">
        <v>6.1473800000000001</v>
      </c>
      <c r="K1901">
        <v>2040.75827</v>
      </c>
      <c r="L1901">
        <v>26.348559999999999</v>
      </c>
      <c r="M1901">
        <v>2046.66759</v>
      </c>
      <c r="N1901">
        <v>138.73857000000001</v>
      </c>
      <c r="O1901">
        <v>2044.92608</v>
      </c>
      <c r="P1901">
        <v>8.6862399999999997</v>
      </c>
      <c r="Q1901">
        <v>2043.75827</v>
      </c>
      <c r="R1901">
        <v>31.9679</v>
      </c>
    </row>
    <row r="1902" spans="1:18" x14ac:dyDescent="0.35">
      <c r="A1902" s="20">
        <v>2046.93622</v>
      </c>
      <c r="B1902">
        <v>143.26011</v>
      </c>
      <c r="C1902">
        <v>2048.63906</v>
      </c>
      <c r="D1902">
        <v>14.35126</v>
      </c>
      <c r="E1902">
        <v>2047.4314899999999</v>
      </c>
      <c r="F1902">
        <v>37.135210000000001</v>
      </c>
      <c r="G1902">
        <v>2046.7047500000001</v>
      </c>
      <c r="H1902">
        <v>136.29266999999999</v>
      </c>
      <c r="I1902">
        <v>2043.68542</v>
      </c>
      <c r="J1902">
        <v>6.1180399999999997</v>
      </c>
      <c r="K1902">
        <v>2040.8873900000001</v>
      </c>
      <c r="L1902">
        <v>26.301670000000001</v>
      </c>
      <c r="M1902">
        <v>2046.7448099999999</v>
      </c>
      <c r="N1902">
        <v>138.69173000000001</v>
      </c>
      <c r="O1902">
        <v>2045.01469</v>
      </c>
      <c r="P1902">
        <v>8.6421700000000001</v>
      </c>
      <c r="Q1902">
        <v>2043.8577399999999</v>
      </c>
      <c r="R1902">
        <v>31.88984</v>
      </c>
    </row>
    <row r="1903" spans="1:18" x14ac:dyDescent="0.35">
      <c r="A1903" s="20">
        <v>2047.0081299999999</v>
      </c>
      <c r="B1903">
        <v>143.22782000000001</v>
      </c>
      <c r="C1903">
        <v>2048.7023199999999</v>
      </c>
      <c r="D1903">
        <v>14.29148</v>
      </c>
      <c r="E1903">
        <v>2047.49845</v>
      </c>
      <c r="F1903">
        <v>37.044020000000003</v>
      </c>
      <c r="G1903">
        <v>2046.78865</v>
      </c>
      <c r="H1903">
        <v>136.24485000000001</v>
      </c>
      <c r="I1903">
        <v>2043.7891999999999</v>
      </c>
      <c r="J1903">
        <v>6.0888299999999997</v>
      </c>
      <c r="K1903">
        <v>2041.0166400000001</v>
      </c>
      <c r="L1903">
        <v>26.254829999999998</v>
      </c>
      <c r="M1903">
        <v>2046.82212</v>
      </c>
      <c r="N1903">
        <v>138.64506</v>
      </c>
      <c r="O1903">
        <v>2045.10339</v>
      </c>
      <c r="P1903">
        <v>8.5983099999999997</v>
      </c>
      <c r="Q1903">
        <v>2043.9572900000001</v>
      </c>
      <c r="R1903">
        <v>31.811869999999999</v>
      </c>
    </row>
    <row r="1904" spans="1:18" x14ac:dyDescent="0.35">
      <c r="A1904" s="20">
        <v>2047.08015</v>
      </c>
      <c r="B1904">
        <v>143.19585000000001</v>
      </c>
      <c r="C1904">
        <v>2048.7656900000002</v>
      </c>
      <c r="D1904">
        <v>14.2318</v>
      </c>
      <c r="E1904">
        <v>2047.56556</v>
      </c>
      <c r="F1904">
        <v>36.952930000000002</v>
      </c>
      <c r="G1904">
        <v>2046.87255</v>
      </c>
      <c r="H1904">
        <v>136.19707</v>
      </c>
      <c r="I1904">
        <v>2043.8930399999999</v>
      </c>
      <c r="J1904">
        <v>6.0597399999999997</v>
      </c>
      <c r="K1904">
        <v>2041.1460199999999</v>
      </c>
      <c r="L1904">
        <v>26.20805</v>
      </c>
      <c r="M1904">
        <v>2046.89949</v>
      </c>
      <c r="N1904">
        <v>138.59853000000001</v>
      </c>
      <c r="O1904">
        <v>2045.19218</v>
      </c>
      <c r="P1904">
        <v>8.5546799999999994</v>
      </c>
      <c r="Q1904">
        <v>2044.05691</v>
      </c>
      <c r="R1904">
        <v>31.733979999999999</v>
      </c>
    </row>
    <row r="1905" spans="1:18" x14ac:dyDescent="0.35">
      <c r="A1905" s="20">
        <v>2047.1523</v>
      </c>
      <c r="B1905">
        <v>143.16421</v>
      </c>
      <c r="C1905">
        <v>2048.8291599999998</v>
      </c>
      <c r="D1905">
        <v>14.17224</v>
      </c>
      <c r="E1905">
        <v>2047.63282</v>
      </c>
      <c r="F1905">
        <v>36.861960000000003</v>
      </c>
      <c r="G1905">
        <v>2046.9564399999999</v>
      </c>
      <c r="H1905">
        <v>136.14932999999999</v>
      </c>
      <c r="I1905">
        <v>2043.99693</v>
      </c>
      <c r="J1905">
        <v>6.0307899999999997</v>
      </c>
      <c r="K1905">
        <v>2041.2755299999999</v>
      </c>
      <c r="L1905">
        <v>26.161300000000001</v>
      </c>
      <c r="M1905">
        <v>2046.97694</v>
      </c>
      <c r="N1905">
        <v>138.55215000000001</v>
      </c>
      <c r="O1905">
        <v>2045.2810500000001</v>
      </c>
      <c r="P1905">
        <v>8.51126</v>
      </c>
      <c r="Q1905">
        <v>2044.1566</v>
      </c>
      <c r="R1905">
        <v>31.656169999999999</v>
      </c>
    </row>
    <row r="1906" spans="1:18" x14ac:dyDescent="0.35">
      <c r="A1906" s="20">
        <v>2047.2245800000001</v>
      </c>
      <c r="B1906">
        <v>143.13289</v>
      </c>
      <c r="C1906">
        <v>2048.89273</v>
      </c>
      <c r="D1906">
        <v>14.112780000000001</v>
      </c>
      <c r="E1906">
        <v>2047.7002299999999</v>
      </c>
      <c r="F1906">
        <v>36.771099999999997</v>
      </c>
      <c r="G1906">
        <v>2047.04034</v>
      </c>
      <c r="H1906">
        <v>136.10163</v>
      </c>
      <c r="I1906">
        <v>2044.10087</v>
      </c>
      <c r="J1906">
        <v>6.0019600000000004</v>
      </c>
      <c r="K1906">
        <v>2041.40515</v>
      </c>
      <c r="L1906">
        <v>26.11459</v>
      </c>
      <c r="M1906">
        <v>2047.0544600000001</v>
      </c>
      <c r="N1906">
        <v>138.50593000000001</v>
      </c>
      <c r="O1906">
        <v>2045.37</v>
      </c>
      <c r="P1906">
        <v>8.4680599999999995</v>
      </c>
      <c r="Q1906">
        <v>2044.2563600000001</v>
      </c>
      <c r="R1906">
        <v>31.578440000000001</v>
      </c>
    </row>
    <row r="1907" spans="1:18" x14ac:dyDescent="0.35">
      <c r="A1907" s="20">
        <v>2047.2969700000001</v>
      </c>
      <c r="B1907">
        <v>143.1019</v>
      </c>
      <c r="C1907">
        <v>2048.9564</v>
      </c>
      <c r="D1907">
        <v>14.05344</v>
      </c>
      <c r="E1907">
        <v>2047.7677900000001</v>
      </c>
      <c r="F1907">
        <v>36.68036</v>
      </c>
      <c r="G1907">
        <v>2047.1242299999999</v>
      </c>
      <c r="H1907">
        <v>136.05396999999999</v>
      </c>
      <c r="I1907">
        <v>2044.2048500000001</v>
      </c>
      <c r="J1907">
        <v>5.9732599999999998</v>
      </c>
      <c r="K1907">
        <v>2041.5348799999999</v>
      </c>
      <c r="L1907">
        <v>26.067910000000001</v>
      </c>
      <c r="M1907">
        <v>2047.1320499999999</v>
      </c>
      <c r="N1907">
        <v>138.45985999999999</v>
      </c>
      <c r="O1907">
        <v>2045.45903</v>
      </c>
      <c r="P1907">
        <v>8.4250799999999995</v>
      </c>
      <c r="Q1907">
        <v>2044.35619</v>
      </c>
      <c r="R1907">
        <v>31.500800000000002</v>
      </c>
    </row>
    <row r="1908" spans="1:18" x14ac:dyDescent="0.35">
      <c r="A1908" s="20">
        <v>2047.3695</v>
      </c>
      <c r="B1908">
        <v>143.07123999999999</v>
      </c>
      <c r="C1908">
        <v>2049.0201900000002</v>
      </c>
      <c r="D1908">
        <v>13.994210000000001</v>
      </c>
      <c r="E1908">
        <v>2047.8354999999999</v>
      </c>
      <c r="F1908">
        <v>36.58972</v>
      </c>
      <c r="G1908">
        <v>2047.20812</v>
      </c>
      <c r="H1908">
        <v>136.00633999999999</v>
      </c>
      <c r="I1908">
        <v>2044.30888</v>
      </c>
      <c r="J1908">
        <v>5.94468</v>
      </c>
      <c r="K1908">
        <v>2041.6647</v>
      </c>
      <c r="L1908">
        <v>26.021249999999998</v>
      </c>
      <c r="M1908">
        <v>2047.2097200000001</v>
      </c>
      <c r="N1908">
        <v>138.41395</v>
      </c>
      <c r="O1908">
        <v>2045.5481500000001</v>
      </c>
      <c r="P1908">
        <v>8.3823100000000004</v>
      </c>
      <c r="Q1908">
        <v>2044.4560799999999</v>
      </c>
      <c r="R1908">
        <v>31.42324</v>
      </c>
    </row>
    <row r="1909" spans="1:18" x14ac:dyDescent="0.35">
      <c r="A1909" s="20">
        <v>2047.4421400000001</v>
      </c>
      <c r="B1909">
        <v>143.04091</v>
      </c>
      <c r="C1909">
        <v>2049.0840699999999</v>
      </c>
      <c r="D1909">
        <v>13.935090000000001</v>
      </c>
      <c r="E1909">
        <v>2047.90336</v>
      </c>
      <c r="F1909">
        <v>36.499200000000002</v>
      </c>
      <c r="G1909">
        <v>2047.2919999999999</v>
      </c>
      <c r="H1909">
        <v>135.95874000000001</v>
      </c>
      <c r="I1909">
        <v>2044.4129600000001</v>
      </c>
      <c r="J1909">
        <v>5.9162100000000004</v>
      </c>
      <c r="K1909">
        <v>2041.7946300000001</v>
      </c>
      <c r="L1909">
        <v>25.974609999999998</v>
      </c>
      <c r="M1909">
        <v>2047.28746</v>
      </c>
      <c r="N1909">
        <v>138.36818</v>
      </c>
      <c r="O1909">
        <v>2045.63735</v>
      </c>
      <c r="P1909">
        <v>8.3397699999999997</v>
      </c>
      <c r="Q1909">
        <v>2044.55603</v>
      </c>
      <c r="R1909">
        <v>31.345749999999999</v>
      </c>
    </row>
    <row r="1910" spans="1:18" x14ac:dyDescent="0.35">
      <c r="A1910" s="20">
        <v>2047.5149100000001</v>
      </c>
      <c r="B1910">
        <v>143.01089999999999</v>
      </c>
      <c r="C1910">
        <v>2049.14806</v>
      </c>
      <c r="D1910">
        <v>13.87607</v>
      </c>
      <c r="E1910">
        <v>2047.97137</v>
      </c>
      <c r="F1910">
        <v>36.408790000000003</v>
      </c>
      <c r="G1910">
        <v>2047.3758700000001</v>
      </c>
      <c r="H1910">
        <v>135.91118</v>
      </c>
      <c r="I1910">
        <v>2044.5170599999999</v>
      </c>
      <c r="J1910">
        <v>5.8878700000000004</v>
      </c>
      <c r="K1910">
        <v>2041.92464</v>
      </c>
      <c r="L1910">
        <v>25.927969999999998</v>
      </c>
      <c r="M1910">
        <v>2047.36527</v>
      </c>
      <c r="N1910">
        <v>138.32257999999999</v>
      </c>
      <c r="O1910">
        <v>2045.7266199999999</v>
      </c>
      <c r="P1910">
        <v>8.2974499999999995</v>
      </c>
      <c r="Q1910">
        <v>2044.6560500000001</v>
      </c>
      <c r="R1910">
        <v>31.268350000000002</v>
      </c>
    </row>
    <row r="1911" spans="1:18" x14ac:dyDescent="0.35">
      <c r="A1911" s="20">
        <v>2047.5878</v>
      </c>
      <c r="B1911">
        <v>142.98123000000001</v>
      </c>
      <c r="C1911">
        <v>2049.21216</v>
      </c>
      <c r="D1911">
        <v>13.81718</v>
      </c>
      <c r="E1911">
        <v>2048.03953</v>
      </c>
      <c r="F1911">
        <v>36.318489999999997</v>
      </c>
      <c r="G1911">
        <v>2047.45974</v>
      </c>
      <c r="H1911">
        <v>135.86365000000001</v>
      </c>
      <c r="I1911">
        <v>2044.62121</v>
      </c>
      <c r="J1911">
        <v>5.8596500000000002</v>
      </c>
      <c r="K1911">
        <v>2042.0547200000001</v>
      </c>
      <c r="L1911">
        <v>25.881340000000002</v>
      </c>
      <c r="M1911">
        <v>2047.4431400000001</v>
      </c>
      <c r="N1911">
        <v>138.27712</v>
      </c>
      <c r="O1911">
        <v>2045.8159800000001</v>
      </c>
      <c r="P1911">
        <v>8.25535</v>
      </c>
      <c r="Q1911">
        <v>2044.75613</v>
      </c>
      <c r="R1911">
        <v>31.191020000000002</v>
      </c>
    </row>
    <row r="1912" spans="1:18" x14ac:dyDescent="0.35">
      <c r="A1912" s="20">
        <v>2047.6608200000001</v>
      </c>
      <c r="B1912">
        <v>142.95188999999999</v>
      </c>
      <c r="C1912">
        <v>2049.2763599999998</v>
      </c>
      <c r="D1912">
        <v>13.75839</v>
      </c>
      <c r="E1912">
        <v>2048.1078400000001</v>
      </c>
      <c r="F1912">
        <v>36.22831</v>
      </c>
      <c r="G1912">
        <v>2047.54359</v>
      </c>
      <c r="H1912">
        <v>135.81614999999999</v>
      </c>
      <c r="I1912">
        <v>2044.7253800000001</v>
      </c>
      <c r="J1912">
        <v>5.8315400000000004</v>
      </c>
      <c r="K1912">
        <v>2042.18488</v>
      </c>
      <c r="L1912">
        <v>25.834700000000002</v>
      </c>
      <c r="M1912">
        <v>2047.52109</v>
      </c>
      <c r="N1912">
        <v>138.23182</v>
      </c>
      <c r="O1912">
        <v>2045.9054100000001</v>
      </c>
      <c r="P1912">
        <v>8.2134599999999995</v>
      </c>
      <c r="Q1912">
        <v>2044.85626</v>
      </c>
      <c r="R1912">
        <v>31.113779999999998</v>
      </c>
    </row>
    <row r="1913" spans="1:18" x14ac:dyDescent="0.35">
      <c r="A1913" s="20">
        <v>2047.73396</v>
      </c>
      <c r="B1913">
        <v>142.92287999999999</v>
      </c>
      <c r="C1913">
        <v>2049.34067</v>
      </c>
      <c r="D1913">
        <v>13.69971</v>
      </c>
      <c r="E1913">
        <v>2048.1763000000001</v>
      </c>
      <c r="F1913">
        <v>36.138240000000003</v>
      </c>
      <c r="G1913">
        <v>2047.62744</v>
      </c>
      <c r="H1913">
        <v>135.76868999999999</v>
      </c>
      <c r="I1913">
        <v>2044.8295900000001</v>
      </c>
      <c r="J1913">
        <v>5.8035399999999999</v>
      </c>
      <c r="K1913">
        <v>2042.3151</v>
      </c>
      <c r="L1913">
        <v>25.788060000000002</v>
      </c>
      <c r="M1913">
        <v>2047.5991100000001</v>
      </c>
      <c r="N1913">
        <v>138.18666999999999</v>
      </c>
      <c r="O1913">
        <v>2045.9949099999999</v>
      </c>
      <c r="P1913">
        <v>8.1717999999999993</v>
      </c>
      <c r="Q1913">
        <v>2044.9564399999999</v>
      </c>
      <c r="R1913">
        <v>31.03661</v>
      </c>
    </row>
    <row r="1914" spans="1:18" x14ac:dyDescent="0.35">
      <c r="A1914" s="20">
        <v>2047.8072199999999</v>
      </c>
      <c r="B1914">
        <v>142.89420999999999</v>
      </c>
      <c r="C1914">
        <v>2049.40508</v>
      </c>
      <c r="D1914">
        <v>13.64115</v>
      </c>
      <c r="E1914">
        <v>2048.2449200000001</v>
      </c>
      <c r="F1914">
        <v>36.048290000000001</v>
      </c>
      <c r="G1914">
        <v>2047.71127</v>
      </c>
      <c r="H1914">
        <v>135.72126</v>
      </c>
      <c r="I1914">
        <v>2044.93382</v>
      </c>
      <c r="J1914">
        <v>5.7756600000000002</v>
      </c>
      <c r="K1914">
        <v>2042.4453900000001</v>
      </c>
      <c r="L1914">
        <v>25.741389999999999</v>
      </c>
      <c r="M1914">
        <v>2047.6772000000001</v>
      </c>
      <c r="N1914">
        <v>138.14168000000001</v>
      </c>
      <c r="O1914">
        <v>2046.08449</v>
      </c>
      <c r="P1914">
        <v>8.1303599999999996</v>
      </c>
      <c r="Q1914">
        <v>2045.0566799999999</v>
      </c>
      <c r="R1914">
        <v>30.959510000000002</v>
      </c>
    </row>
    <row r="1915" spans="1:18" x14ac:dyDescent="0.35">
      <c r="A1915" s="20">
        <v>2047.8806099999999</v>
      </c>
      <c r="B1915">
        <v>142.86588</v>
      </c>
      <c r="C1915">
        <v>2049.4695999999999</v>
      </c>
      <c r="D1915">
        <v>13.582700000000001</v>
      </c>
      <c r="E1915">
        <v>2048.3136800000002</v>
      </c>
      <c r="F1915">
        <v>35.958449999999999</v>
      </c>
      <c r="G1915">
        <v>2047.7950900000001</v>
      </c>
      <c r="H1915">
        <v>135.67384999999999</v>
      </c>
      <c r="I1915">
        <v>2045.03808</v>
      </c>
      <c r="J1915">
        <v>5.7478800000000003</v>
      </c>
      <c r="K1915">
        <v>2042.57572</v>
      </c>
      <c r="L1915">
        <v>25.694700000000001</v>
      </c>
      <c r="M1915">
        <v>2047.7553600000001</v>
      </c>
      <c r="N1915">
        <v>138.09683999999999</v>
      </c>
      <c r="O1915">
        <v>2046.1741500000001</v>
      </c>
      <c r="P1915">
        <v>8.0891400000000004</v>
      </c>
      <c r="Q1915">
        <v>2045.15697</v>
      </c>
      <c r="R1915">
        <v>30.882490000000001</v>
      </c>
    </row>
    <row r="1916" spans="1:18" x14ac:dyDescent="0.35">
      <c r="A1916" s="20">
        <v>2047.9541300000001</v>
      </c>
      <c r="B1916">
        <v>142.83788000000001</v>
      </c>
      <c r="C1916">
        <v>2049.53422</v>
      </c>
      <c r="D1916">
        <v>13.52436</v>
      </c>
      <c r="E1916">
        <v>2048.3825999999999</v>
      </c>
      <c r="F1916">
        <v>35.868720000000003</v>
      </c>
      <c r="G1916">
        <v>2047.87889</v>
      </c>
      <c r="H1916">
        <v>135.62647999999999</v>
      </c>
      <c r="I1916">
        <v>2045.1423500000001</v>
      </c>
      <c r="J1916">
        <v>5.7202099999999998</v>
      </c>
      <c r="K1916">
        <v>2042.7060899999999</v>
      </c>
      <c r="L1916">
        <v>25.64799</v>
      </c>
      <c r="M1916">
        <v>2047.83358</v>
      </c>
      <c r="N1916">
        <v>138.05215999999999</v>
      </c>
      <c r="O1916">
        <v>2046.26387</v>
      </c>
      <c r="P1916">
        <v>8.0481499999999997</v>
      </c>
      <c r="Q1916">
        <v>2045.2573</v>
      </c>
      <c r="R1916">
        <v>30.80555</v>
      </c>
    </row>
    <row r="1917" spans="1:18" x14ac:dyDescent="0.35">
      <c r="A1917" s="20">
        <v>2048.0277599999999</v>
      </c>
      <c r="B1917">
        <v>142.81021999999999</v>
      </c>
      <c r="C1917">
        <v>2049.5989500000001</v>
      </c>
      <c r="D1917">
        <v>13.46613</v>
      </c>
      <c r="E1917">
        <v>2048.4516699999999</v>
      </c>
      <c r="F1917">
        <v>35.779110000000003</v>
      </c>
      <c r="G1917">
        <v>2047.9626800000001</v>
      </c>
      <c r="H1917">
        <v>135.57914</v>
      </c>
      <c r="I1917">
        <v>2045.2466400000001</v>
      </c>
      <c r="J1917">
        <v>5.6926500000000004</v>
      </c>
      <c r="K1917">
        <v>2042.8364999999999</v>
      </c>
      <c r="L1917">
        <v>25.601230000000001</v>
      </c>
      <c r="M1917">
        <v>2047.9118800000001</v>
      </c>
      <c r="N1917">
        <v>138.00763000000001</v>
      </c>
      <c r="O1917">
        <v>2046.35367</v>
      </c>
      <c r="P1917">
        <v>8.0073699999999999</v>
      </c>
      <c r="Q1917">
        <v>2045.3576800000001</v>
      </c>
      <c r="R1917">
        <v>30.728680000000001</v>
      </c>
    </row>
    <row r="1918" spans="1:18" x14ac:dyDescent="0.35">
      <c r="A1918" s="20">
        <v>2048.1015200000002</v>
      </c>
      <c r="B1918">
        <v>142.78289000000001</v>
      </c>
      <c r="C1918">
        <v>2049.6637900000001</v>
      </c>
      <c r="D1918">
        <v>13.40802</v>
      </c>
      <c r="E1918">
        <v>2048.5209</v>
      </c>
      <c r="F1918">
        <v>35.689610000000002</v>
      </c>
      <c r="G1918">
        <v>2048.0464499999998</v>
      </c>
      <c r="H1918">
        <v>135.53182000000001</v>
      </c>
      <c r="I1918">
        <v>2045.35095</v>
      </c>
      <c r="J1918">
        <v>5.6651899999999999</v>
      </c>
      <c r="K1918">
        <v>2042.96693</v>
      </c>
      <c r="L1918">
        <v>25.55444</v>
      </c>
      <c r="M1918">
        <v>2047.9902400000001</v>
      </c>
      <c r="N1918">
        <v>137.96325999999999</v>
      </c>
      <c r="O1918">
        <v>2046.44354</v>
      </c>
      <c r="P1918">
        <v>7.9668200000000002</v>
      </c>
      <c r="Q1918">
        <v>2045.45811</v>
      </c>
      <c r="R1918">
        <v>30.651879999999998</v>
      </c>
    </row>
    <row r="1919" spans="1:18" x14ac:dyDescent="0.35">
      <c r="A1919" s="20">
        <v>2048.1754099999998</v>
      </c>
      <c r="B1919">
        <v>142.75591</v>
      </c>
      <c r="C1919">
        <v>2049.7287299999998</v>
      </c>
      <c r="D1919">
        <v>13.350020000000001</v>
      </c>
      <c r="E1919">
        <v>2048.5902700000001</v>
      </c>
      <c r="F1919">
        <v>35.600239999999999</v>
      </c>
      <c r="G1919">
        <v>2048.1302000000001</v>
      </c>
      <c r="H1919">
        <v>135.48453000000001</v>
      </c>
      <c r="I1919">
        <v>2045.4552699999999</v>
      </c>
      <c r="J1919">
        <v>5.6378399999999997</v>
      </c>
      <c r="K1919">
        <v>2043.0973899999999</v>
      </c>
      <c r="L1919">
        <v>25.50759</v>
      </c>
      <c r="M1919">
        <v>2048.0686700000001</v>
      </c>
      <c r="N1919">
        <v>137.91904</v>
      </c>
      <c r="O1919">
        <v>2046.5334700000001</v>
      </c>
      <c r="P1919">
        <v>7.9264900000000003</v>
      </c>
      <c r="Q1919">
        <v>2045.5585699999999</v>
      </c>
      <c r="R1919">
        <v>30.57516</v>
      </c>
    </row>
    <row r="1920" spans="1:18" x14ac:dyDescent="0.35">
      <c r="A1920" s="20">
        <v>2048.2494200000001</v>
      </c>
      <c r="B1920">
        <v>142.72927000000001</v>
      </c>
      <c r="C1920">
        <v>2049.79378</v>
      </c>
      <c r="D1920">
        <v>13.29214</v>
      </c>
      <c r="E1920">
        <v>2048.6598100000001</v>
      </c>
      <c r="F1920">
        <v>35.51097</v>
      </c>
      <c r="G1920">
        <v>2048.2139299999999</v>
      </c>
      <c r="H1920">
        <v>135.43727000000001</v>
      </c>
      <c r="I1920">
        <v>2045.5596</v>
      </c>
      <c r="J1920">
        <v>5.6105799999999997</v>
      </c>
      <c r="K1920">
        <v>2043.22786</v>
      </c>
      <c r="L1920">
        <v>25.46069</v>
      </c>
      <c r="M1920">
        <v>2048.14716</v>
      </c>
      <c r="N1920">
        <v>137.87497999999999</v>
      </c>
      <c r="O1920">
        <v>2046.62348</v>
      </c>
      <c r="P1920">
        <v>7.8863899999999996</v>
      </c>
      <c r="Q1920">
        <v>2045.6590799999999</v>
      </c>
      <c r="R1920">
        <v>30.49851</v>
      </c>
    </row>
    <row r="1921" spans="1:18" x14ac:dyDescent="0.35">
      <c r="A1921" s="20">
        <v>2048.3235599999998</v>
      </c>
      <c r="B1921">
        <v>142.70296999999999</v>
      </c>
      <c r="C1921">
        <v>2049.8589299999999</v>
      </c>
      <c r="D1921">
        <v>13.23437</v>
      </c>
      <c r="E1921">
        <v>2048.7294900000002</v>
      </c>
      <c r="F1921">
        <v>35.421819999999997</v>
      </c>
      <c r="G1921">
        <v>2048.2976399999998</v>
      </c>
      <c r="H1921">
        <v>135.39003</v>
      </c>
      <c r="I1921">
        <v>2045.6639399999999</v>
      </c>
      <c r="J1921">
        <v>5.5834200000000003</v>
      </c>
      <c r="K1921">
        <v>2043.35834</v>
      </c>
      <c r="L1921">
        <v>25.413720000000001</v>
      </c>
      <c r="M1921">
        <v>2048.2257199999999</v>
      </c>
      <c r="N1921">
        <v>137.83107000000001</v>
      </c>
      <c r="O1921">
        <v>2046.7135499999999</v>
      </c>
      <c r="P1921">
        <v>7.8465100000000003</v>
      </c>
      <c r="Q1921">
        <v>2045.75962</v>
      </c>
      <c r="R1921">
        <v>30.42193</v>
      </c>
    </row>
    <row r="1922" spans="1:18" x14ac:dyDescent="0.35">
      <c r="A1922" s="20">
        <v>2048.3978200000001</v>
      </c>
      <c r="B1922">
        <v>142.67702</v>
      </c>
      <c r="C1922">
        <v>2049.9241900000002</v>
      </c>
      <c r="D1922">
        <v>13.17671</v>
      </c>
      <c r="E1922">
        <v>2048.7993299999998</v>
      </c>
      <c r="F1922">
        <v>35.332790000000003</v>
      </c>
      <c r="G1922">
        <v>2048.38132</v>
      </c>
      <c r="H1922">
        <v>135.34281999999999</v>
      </c>
      <c r="I1922">
        <v>2045.76827</v>
      </c>
      <c r="J1922">
        <v>5.5563599999999997</v>
      </c>
      <c r="K1922">
        <v>2043.48882</v>
      </c>
      <c r="L1922">
        <v>25.366689999999998</v>
      </c>
      <c r="M1922">
        <v>2048.3043499999999</v>
      </c>
      <c r="N1922">
        <v>137.78731999999999</v>
      </c>
      <c r="O1922">
        <v>2046.80369</v>
      </c>
      <c r="P1922">
        <v>7.8068499999999998</v>
      </c>
      <c r="Q1922">
        <v>2045.8601900000001</v>
      </c>
      <c r="R1922">
        <v>30.345420000000001</v>
      </c>
    </row>
    <row r="1923" spans="1:18" x14ac:dyDescent="0.35">
      <c r="A1923" s="20">
        <v>2048.4722000000002</v>
      </c>
      <c r="B1923">
        <v>142.65141</v>
      </c>
      <c r="C1923">
        <v>2049.98956</v>
      </c>
      <c r="D1923">
        <v>13.11917</v>
      </c>
      <c r="E1923">
        <v>2048.8693199999998</v>
      </c>
      <c r="F1923">
        <v>35.243879999999997</v>
      </c>
      <c r="G1923">
        <v>2048.4649800000002</v>
      </c>
      <c r="H1923">
        <v>135.29563999999999</v>
      </c>
      <c r="I1923">
        <v>2045.8726099999999</v>
      </c>
      <c r="J1923">
        <v>5.5293900000000002</v>
      </c>
      <c r="K1923">
        <v>2043.6192900000001</v>
      </c>
      <c r="L1923">
        <v>25.319579999999998</v>
      </c>
      <c r="M1923">
        <v>2048.3830400000002</v>
      </c>
      <c r="N1923">
        <v>137.74373</v>
      </c>
      <c r="O1923">
        <v>2046.8938900000001</v>
      </c>
      <c r="P1923">
        <v>7.7674200000000004</v>
      </c>
      <c r="Q1923">
        <v>2045.9608000000001</v>
      </c>
      <c r="R1923">
        <v>30.268979999999999</v>
      </c>
    </row>
    <row r="1924" spans="1:18" x14ac:dyDescent="0.35">
      <c r="A1924" s="20">
        <v>2048.5467100000001</v>
      </c>
      <c r="B1924">
        <v>142.62613999999999</v>
      </c>
      <c r="C1924">
        <v>2050.0550400000002</v>
      </c>
      <c r="D1924">
        <v>13.06174</v>
      </c>
      <c r="E1924">
        <v>2048.9394699999998</v>
      </c>
      <c r="F1924">
        <v>35.155079999999998</v>
      </c>
      <c r="G1924">
        <v>2048.54862</v>
      </c>
      <c r="H1924">
        <v>135.24847</v>
      </c>
      <c r="I1924">
        <v>2045.97695</v>
      </c>
      <c r="J1924">
        <v>5.5025199999999996</v>
      </c>
      <c r="K1924">
        <v>2043.74974</v>
      </c>
      <c r="L1924">
        <v>25.272379999999998</v>
      </c>
      <c r="M1924">
        <v>2048.4618</v>
      </c>
      <c r="N1924">
        <v>137.7003</v>
      </c>
      <c r="O1924">
        <v>2046.98415</v>
      </c>
      <c r="P1924">
        <v>7.7282099999999998</v>
      </c>
      <c r="Q1924">
        <v>2046.0614399999999</v>
      </c>
      <c r="R1924">
        <v>30.192599999999999</v>
      </c>
    </row>
    <row r="1925" spans="1:18" x14ac:dyDescent="0.35">
      <c r="A1925" s="20">
        <v>2048.6213400000001</v>
      </c>
      <c r="B1925">
        <v>142.60122999999999</v>
      </c>
      <c r="C1925">
        <v>2050.1206200000001</v>
      </c>
      <c r="D1925">
        <v>13.004429999999999</v>
      </c>
      <c r="E1925">
        <v>2049.0097799999999</v>
      </c>
      <c r="F1925">
        <v>35.066409999999998</v>
      </c>
      <c r="G1925">
        <v>2048.6322300000002</v>
      </c>
      <c r="H1925">
        <v>135.20133000000001</v>
      </c>
      <c r="I1925">
        <v>2046.0812800000001</v>
      </c>
      <c r="J1925">
        <v>5.4757300000000004</v>
      </c>
      <c r="K1925">
        <v>2043.8801699999999</v>
      </c>
      <c r="L1925">
        <v>25.225100000000001</v>
      </c>
      <c r="M1925">
        <v>2048.5406200000002</v>
      </c>
      <c r="N1925">
        <v>137.65701999999999</v>
      </c>
      <c r="O1925">
        <v>2047.07448</v>
      </c>
      <c r="P1925">
        <v>7.6892300000000002</v>
      </c>
      <c r="Q1925">
        <v>2046.16211</v>
      </c>
      <c r="R1925">
        <v>30.116299999999999</v>
      </c>
    </row>
    <row r="1926" spans="1:18" x14ac:dyDescent="0.35">
      <c r="A1926" s="20">
        <v>2048.6961000000001</v>
      </c>
      <c r="B1926">
        <v>142.57666</v>
      </c>
      <c r="C1926">
        <v>2050.18631</v>
      </c>
      <c r="D1926">
        <v>12.947229999999999</v>
      </c>
      <c r="E1926">
        <v>2049.0802399999998</v>
      </c>
      <c r="F1926">
        <v>34.977849999999997</v>
      </c>
      <c r="G1926">
        <v>2048.7158100000001</v>
      </c>
      <c r="H1926">
        <v>135.15422000000001</v>
      </c>
      <c r="I1926">
        <v>2046.1856</v>
      </c>
      <c r="J1926">
        <v>5.4490400000000001</v>
      </c>
      <c r="K1926">
        <v>2044.0105799999999</v>
      </c>
      <c r="L1926">
        <v>25.17773</v>
      </c>
      <c r="M1926">
        <v>2048.61951</v>
      </c>
      <c r="N1926">
        <v>137.6139</v>
      </c>
      <c r="O1926">
        <v>2047.1648700000001</v>
      </c>
      <c r="P1926">
        <v>7.6504799999999999</v>
      </c>
      <c r="Q1926">
        <v>2046.2628</v>
      </c>
      <c r="R1926">
        <v>30.04006</v>
      </c>
    </row>
    <row r="1927" spans="1:18" x14ac:dyDescent="0.35">
      <c r="A1927" s="20">
        <v>2048.77099</v>
      </c>
      <c r="B1927">
        <v>142.55243999999999</v>
      </c>
      <c r="C1927">
        <v>2050.2521000000002</v>
      </c>
      <c r="D1927">
        <v>12.890140000000001</v>
      </c>
      <c r="E1927">
        <v>2049.15085</v>
      </c>
      <c r="F1927">
        <v>34.889400000000002</v>
      </c>
      <c r="G1927">
        <v>2048.79936</v>
      </c>
      <c r="H1927">
        <v>135.10712000000001</v>
      </c>
      <c r="I1927">
        <v>2046.28991</v>
      </c>
      <c r="J1927">
        <v>5.4224300000000003</v>
      </c>
      <c r="K1927">
        <v>2044.14094</v>
      </c>
      <c r="L1927">
        <v>25.13025</v>
      </c>
      <c r="M1927">
        <v>2048.6984600000001</v>
      </c>
      <c r="N1927">
        <v>137.57094000000001</v>
      </c>
      <c r="O1927">
        <v>2047.25531</v>
      </c>
      <c r="P1927">
        <v>7.6119500000000002</v>
      </c>
      <c r="Q1927">
        <v>2046.3635200000001</v>
      </c>
      <c r="R1927">
        <v>29.963889999999999</v>
      </c>
    </row>
    <row r="1928" spans="1:18" x14ac:dyDescent="0.35">
      <c r="A1928" s="20">
        <v>2048.8459899999998</v>
      </c>
      <c r="B1928">
        <v>142.52857</v>
      </c>
      <c r="C1928">
        <v>2050.3180000000002</v>
      </c>
      <c r="D1928">
        <v>12.833170000000001</v>
      </c>
      <c r="E1928">
        <v>2049.2216199999998</v>
      </c>
      <c r="F1928">
        <v>34.801079999999999</v>
      </c>
      <c r="G1928">
        <v>2048.8828800000001</v>
      </c>
      <c r="H1928">
        <v>135.06003999999999</v>
      </c>
      <c r="I1928">
        <v>2046.3942099999999</v>
      </c>
      <c r="J1928">
        <v>5.3959099999999998</v>
      </c>
      <c r="K1928">
        <v>2044.27126</v>
      </c>
      <c r="L1928">
        <v>25.082660000000001</v>
      </c>
      <c r="M1928">
        <v>2048.77747</v>
      </c>
      <c r="N1928">
        <v>137.52813</v>
      </c>
      <c r="O1928">
        <v>2047.34582</v>
      </c>
      <c r="P1928">
        <v>7.5736400000000001</v>
      </c>
      <c r="Q1928">
        <v>2046.46425</v>
      </c>
      <c r="R1928">
        <v>29.887789999999999</v>
      </c>
    </row>
    <row r="1929" spans="1:18" x14ac:dyDescent="0.35">
      <c r="A1929" s="20">
        <v>2048.9211300000002</v>
      </c>
      <c r="B1929">
        <v>142.50505000000001</v>
      </c>
      <c r="C1929">
        <v>2050.384</v>
      </c>
      <c r="D1929">
        <v>12.77631</v>
      </c>
      <c r="E1929">
        <v>2049.2925500000001</v>
      </c>
      <c r="F1929">
        <v>34.712879999999998</v>
      </c>
      <c r="G1929">
        <v>2048.9663700000001</v>
      </c>
      <c r="H1929">
        <v>135.01299</v>
      </c>
      <c r="I1929">
        <v>2046.4984899999999</v>
      </c>
      <c r="J1929">
        <v>5.3694699999999997</v>
      </c>
      <c r="K1929">
        <v>2044.4015300000001</v>
      </c>
      <c r="L1929">
        <v>25.034960000000002</v>
      </c>
      <c r="M1929">
        <v>2048.85655</v>
      </c>
      <c r="N1929">
        <v>137.48548</v>
      </c>
      <c r="O1929">
        <v>2047.4363900000001</v>
      </c>
      <c r="P1929">
        <v>7.5355699999999999</v>
      </c>
      <c r="Q1929">
        <v>2046.56501</v>
      </c>
      <c r="R1929">
        <v>29.81175</v>
      </c>
    </row>
    <row r="1930" spans="1:18" x14ac:dyDescent="0.35">
      <c r="A1930" s="20">
        <v>2048.9963899999998</v>
      </c>
      <c r="B1930">
        <v>142.48187999999999</v>
      </c>
      <c r="C1930">
        <v>2050.4501</v>
      </c>
      <c r="D1930">
        <v>12.71955</v>
      </c>
      <c r="E1930">
        <v>2049.3636299999998</v>
      </c>
      <c r="F1930">
        <v>34.624789999999997</v>
      </c>
      <c r="G1930">
        <v>2049.0498299999999</v>
      </c>
      <c r="H1930">
        <v>134.96594999999999</v>
      </c>
      <c r="I1930">
        <v>2046.60275</v>
      </c>
      <c r="J1930">
        <v>5.3431100000000002</v>
      </c>
      <c r="K1930">
        <v>2044.5317399999999</v>
      </c>
      <c r="L1930">
        <v>24.98714</v>
      </c>
      <c r="M1930">
        <v>2048.93568</v>
      </c>
      <c r="N1930">
        <v>137.44300000000001</v>
      </c>
      <c r="O1930">
        <v>2047.52701</v>
      </c>
      <c r="P1930">
        <v>7.4977200000000002</v>
      </c>
      <c r="Q1930">
        <v>2046.66579</v>
      </c>
      <c r="R1930">
        <v>29.735769999999999</v>
      </c>
    </row>
    <row r="1931" spans="1:18" x14ac:dyDescent="0.35">
      <c r="A1931" s="20">
        <v>2049.07177</v>
      </c>
      <c r="B1931">
        <v>142.45907</v>
      </c>
      <c r="C1931">
        <v>2050.51631</v>
      </c>
      <c r="D1931">
        <v>12.66291</v>
      </c>
      <c r="E1931">
        <v>2049.43487</v>
      </c>
      <c r="F1931">
        <v>34.536819999999999</v>
      </c>
      <c r="G1931">
        <v>2049.1332499999999</v>
      </c>
      <c r="H1931">
        <v>134.91893999999999</v>
      </c>
      <c r="I1931">
        <v>2046.7069799999999</v>
      </c>
      <c r="J1931">
        <v>5.31684</v>
      </c>
      <c r="K1931">
        <v>2044.6618800000001</v>
      </c>
      <c r="L1931">
        <v>24.93919</v>
      </c>
      <c r="M1931">
        <v>2049.0148800000002</v>
      </c>
      <c r="N1931">
        <v>137.40065999999999</v>
      </c>
      <c r="O1931">
        <v>2047.61769</v>
      </c>
      <c r="P1931">
        <v>7.4600900000000001</v>
      </c>
      <c r="Q1931">
        <v>2046.76658</v>
      </c>
      <c r="R1931">
        <v>29.659859999999998</v>
      </c>
    </row>
    <row r="1932" spans="1:18" x14ac:dyDescent="0.35">
      <c r="A1932" s="20">
        <v>2049.1472800000001</v>
      </c>
      <c r="B1932">
        <v>142.43661</v>
      </c>
      <c r="C1932">
        <v>2050.5826099999999</v>
      </c>
      <c r="D1932">
        <v>12.60637</v>
      </c>
      <c r="E1932">
        <v>2049.5062699999999</v>
      </c>
      <c r="F1932">
        <v>34.448979999999999</v>
      </c>
      <c r="G1932">
        <v>2049.2166400000001</v>
      </c>
      <c r="H1932">
        <v>134.87194</v>
      </c>
      <c r="I1932">
        <v>2046.8111899999999</v>
      </c>
      <c r="J1932">
        <v>5.2906399999999998</v>
      </c>
      <c r="K1932">
        <v>2044.79196</v>
      </c>
      <c r="L1932">
        <v>24.891110000000001</v>
      </c>
      <c r="M1932">
        <v>2049.0941400000002</v>
      </c>
      <c r="N1932">
        <v>137.35848999999999</v>
      </c>
      <c r="O1932">
        <v>2047.7084199999999</v>
      </c>
      <c r="P1932">
        <v>7.4226999999999999</v>
      </c>
      <c r="Q1932">
        <v>2046.8673799999999</v>
      </c>
      <c r="R1932">
        <v>29.584009999999999</v>
      </c>
    </row>
    <row r="1933" spans="1:18" x14ac:dyDescent="0.35">
      <c r="A1933" s="20">
        <v>2049.22291</v>
      </c>
      <c r="B1933">
        <v>142.4145</v>
      </c>
      <c r="C1933">
        <v>2050.6490199999998</v>
      </c>
      <c r="D1933">
        <v>12.549950000000001</v>
      </c>
      <c r="E1933">
        <v>2049.5778300000002</v>
      </c>
      <c r="F1933">
        <v>34.361249999999998</v>
      </c>
      <c r="G1933">
        <v>2049.2999799999998</v>
      </c>
      <c r="H1933">
        <v>134.82495</v>
      </c>
      <c r="I1933">
        <v>2046.9153799999999</v>
      </c>
      <c r="J1933">
        <v>5.2645099999999996</v>
      </c>
      <c r="K1933">
        <v>2044.9219499999999</v>
      </c>
      <c r="L1933">
        <v>24.842880000000001</v>
      </c>
      <c r="M1933">
        <v>2049.1734700000002</v>
      </c>
      <c r="N1933">
        <v>137.31648000000001</v>
      </c>
      <c r="O1933">
        <v>2047.7991999999999</v>
      </c>
      <c r="P1933">
        <v>7.3855399999999998</v>
      </c>
      <c r="Q1933">
        <v>2046.96819</v>
      </c>
      <c r="R1933">
        <v>29.508230000000001</v>
      </c>
    </row>
    <row r="1934" spans="1:18" x14ac:dyDescent="0.35">
      <c r="A1934" s="20">
        <v>2049.2986700000001</v>
      </c>
      <c r="B1934">
        <v>142.39276000000001</v>
      </c>
      <c r="C1934">
        <v>2050.7155299999999</v>
      </c>
      <c r="D1934">
        <v>12.49363</v>
      </c>
      <c r="E1934">
        <v>2049.6495399999999</v>
      </c>
      <c r="F1934">
        <v>34.273650000000004</v>
      </c>
      <c r="G1934">
        <v>2049.3832900000002</v>
      </c>
      <c r="H1934">
        <v>134.77798999999999</v>
      </c>
      <c r="I1934">
        <v>2047.01953</v>
      </c>
      <c r="J1934">
        <v>5.2384599999999999</v>
      </c>
      <c r="K1934">
        <v>2045.0518500000001</v>
      </c>
      <c r="L1934">
        <v>24.794509999999999</v>
      </c>
      <c r="M1934">
        <v>2049.2528499999999</v>
      </c>
      <c r="N1934">
        <v>137.27463</v>
      </c>
      <c r="O1934">
        <v>2047.89004</v>
      </c>
      <c r="P1934">
        <v>7.3486000000000002</v>
      </c>
      <c r="Q1934">
        <v>2047.0690199999999</v>
      </c>
      <c r="R1934">
        <v>29.432500000000001</v>
      </c>
    </row>
    <row r="1935" spans="1:18" x14ac:dyDescent="0.35">
      <c r="A1935" s="20">
        <v>2049.3745600000002</v>
      </c>
      <c r="B1935">
        <v>142.37137000000001</v>
      </c>
      <c r="C1935">
        <v>2050.7821300000001</v>
      </c>
      <c r="D1935">
        <v>12.43741</v>
      </c>
      <c r="E1935">
        <v>2049.7214100000001</v>
      </c>
      <c r="F1935">
        <v>34.186160000000001</v>
      </c>
      <c r="G1935">
        <v>2049.4665599999998</v>
      </c>
      <c r="H1935">
        <v>134.73104000000001</v>
      </c>
      <c r="I1935">
        <v>2047.12364</v>
      </c>
      <c r="J1935">
        <v>5.2124800000000002</v>
      </c>
      <c r="K1935">
        <v>2045.18166</v>
      </c>
      <c r="L1935">
        <v>24.745979999999999</v>
      </c>
      <c r="M1935">
        <v>2049.3322899999998</v>
      </c>
      <c r="N1935">
        <v>137.23293000000001</v>
      </c>
      <c r="O1935">
        <v>2047.9809299999999</v>
      </c>
      <c r="P1935">
        <v>7.31189</v>
      </c>
      <c r="Q1935">
        <v>2047.16985</v>
      </c>
      <c r="R1935">
        <v>29.356829999999999</v>
      </c>
    </row>
    <row r="1936" spans="1:18" x14ac:dyDescent="0.35">
      <c r="A1936" s="20">
        <v>2049.45057</v>
      </c>
      <c r="B1936">
        <v>142.35033999999999</v>
      </c>
      <c r="C1936">
        <v>2050.8488299999999</v>
      </c>
      <c r="D1936">
        <v>12.3813</v>
      </c>
      <c r="E1936">
        <v>2049.7934399999999</v>
      </c>
      <c r="F1936">
        <v>34.098799999999997</v>
      </c>
      <c r="G1936">
        <v>2049.54979</v>
      </c>
      <c r="H1936">
        <v>134.6841</v>
      </c>
      <c r="I1936">
        <v>2047.2277200000001</v>
      </c>
      <c r="J1936">
        <v>5.1865699999999997</v>
      </c>
      <c r="K1936">
        <v>2045.3113599999999</v>
      </c>
      <c r="L1936">
        <v>24.697289999999999</v>
      </c>
      <c r="M1936">
        <v>2049.4117900000001</v>
      </c>
      <c r="N1936">
        <v>137.19139999999999</v>
      </c>
      <c r="O1936">
        <v>2048.0718700000002</v>
      </c>
      <c r="P1936">
        <v>7.2754099999999999</v>
      </c>
      <c r="Q1936">
        <v>2047.2706800000001</v>
      </c>
      <c r="R1936">
        <v>29.281230000000001</v>
      </c>
    </row>
    <row r="1937" spans="1:18" x14ac:dyDescent="0.35">
      <c r="A1937" s="20">
        <v>2049.5266999999999</v>
      </c>
      <c r="B1937">
        <v>142.32966999999999</v>
      </c>
      <c r="C1937">
        <v>2050.91563</v>
      </c>
      <c r="D1937">
        <v>12.3253</v>
      </c>
      <c r="E1937">
        <v>2049.8656299999998</v>
      </c>
      <c r="F1937">
        <v>34.011560000000003</v>
      </c>
      <c r="G1937">
        <v>2049.6329799999999</v>
      </c>
      <c r="H1937">
        <v>134.63718</v>
      </c>
      <c r="I1937">
        <v>2047.33176</v>
      </c>
      <c r="J1937">
        <v>5.1607399999999997</v>
      </c>
      <c r="K1937">
        <v>2045.4409599999999</v>
      </c>
      <c r="L1937">
        <v>24.648440000000001</v>
      </c>
      <c r="M1937">
        <v>2049.4913499999998</v>
      </c>
      <c r="N1937">
        <v>137.15002999999999</v>
      </c>
      <c r="O1937">
        <v>2048.1628599999999</v>
      </c>
      <c r="P1937">
        <v>7.23916</v>
      </c>
      <c r="Q1937">
        <v>2047.3715099999999</v>
      </c>
      <c r="R1937">
        <v>29.205680000000001</v>
      </c>
    </row>
    <row r="1938" spans="1:18" x14ac:dyDescent="0.35">
      <c r="A1938" s="20">
        <v>2049.6029600000002</v>
      </c>
      <c r="B1938">
        <v>142.30937</v>
      </c>
      <c r="C1938">
        <v>2050.9825300000002</v>
      </c>
      <c r="D1938">
        <v>12.269399999999999</v>
      </c>
      <c r="E1938">
        <v>2049.9379800000002</v>
      </c>
      <c r="F1938">
        <v>33.924439999999997</v>
      </c>
      <c r="G1938">
        <v>2049.71612</v>
      </c>
      <c r="H1938">
        <v>134.59027</v>
      </c>
      <c r="I1938">
        <v>2047.4357600000001</v>
      </c>
      <c r="J1938">
        <v>5.1349600000000004</v>
      </c>
      <c r="K1938">
        <v>2045.57044</v>
      </c>
      <c r="L1938">
        <v>24.599409999999999</v>
      </c>
      <c r="M1938">
        <v>2049.5709700000002</v>
      </c>
      <c r="N1938">
        <v>137.10881000000001</v>
      </c>
      <c r="O1938">
        <v>2048.2539000000002</v>
      </c>
      <c r="P1938">
        <v>7.2031499999999999</v>
      </c>
      <c r="Q1938">
        <v>2047.47235</v>
      </c>
      <c r="R1938">
        <v>29.130189999999999</v>
      </c>
    </row>
    <row r="1939" spans="1:18" x14ac:dyDescent="0.35">
      <c r="A1939" s="20">
        <v>2049.6793499999999</v>
      </c>
      <c r="B1939">
        <v>142.28942000000001</v>
      </c>
      <c r="C1939">
        <v>2051.04952</v>
      </c>
      <c r="D1939">
        <v>12.2136</v>
      </c>
      <c r="E1939">
        <v>2050.0104900000001</v>
      </c>
      <c r="F1939">
        <v>33.837440000000001</v>
      </c>
      <c r="G1939">
        <v>2049.7992199999999</v>
      </c>
      <c r="H1939">
        <v>134.54337000000001</v>
      </c>
      <c r="I1939">
        <v>2047.53971</v>
      </c>
      <c r="J1939">
        <v>5.1092500000000003</v>
      </c>
      <c r="K1939">
        <v>2045.6998000000001</v>
      </c>
      <c r="L1939">
        <v>24.55021</v>
      </c>
      <c r="M1939">
        <v>2049.65065</v>
      </c>
      <c r="N1939">
        <v>137.06775999999999</v>
      </c>
      <c r="O1939">
        <v>2048.3449799999999</v>
      </c>
      <c r="P1939">
        <v>7.1673600000000004</v>
      </c>
      <c r="Q1939">
        <v>2047.5731800000001</v>
      </c>
      <c r="R1939">
        <v>29.054760000000002</v>
      </c>
    </row>
    <row r="1940" spans="1:18" x14ac:dyDescent="0.35">
      <c r="A1940" s="20">
        <v>2049.7558600000002</v>
      </c>
      <c r="B1940">
        <v>142.26983999999999</v>
      </c>
      <c r="C1940">
        <v>2051.11661</v>
      </c>
      <c r="D1940">
        <v>12.1579</v>
      </c>
      <c r="E1940">
        <v>2050.0831499999999</v>
      </c>
      <c r="F1940">
        <v>33.75056</v>
      </c>
      <c r="G1940">
        <v>2049.8822700000001</v>
      </c>
      <c r="H1940">
        <v>134.49648999999999</v>
      </c>
      <c r="I1940">
        <v>2047.6436100000001</v>
      </c>
      <c r="J1940">
        <v>5.0836100000000002</v>
      </c>
      <c r="K1940">
        <v>2045.8290199999999</v>
      </c>
      <c r="L1940">
        <v>24.500810000000001</v>
      </c>
      <c r="M1940">
        <v>2049.7303900000002</v>
      </c>
      <c r="N1940">
        <v>137.02687</v>
      </c>
      <c r="O1940">
        <v>2048.4361100000001</v>
      </c>
      <c r="P1940">
        <v>7.1318000000000001</v>
      </c>
      <c r="Q1940">
        <v>2047.67401</v>
      </c>
      <c r="R1940">
        <v>28.979389999999999</v>
      </c>
    </row>
    <row r="1941" spans="1:18" x14ac:dyDescent="0.35">
      <c r="A1941" s="20">
        <v>2049.8325</v>
      </c>
      <c r="B1941">
        <v>142.25062</v>
      </c>
      <c r="C1941">
        <v>2051.1837999999998</v>
      </c>
      <c r="D1941">
        <v>12.102309999999999</v>
      </c>
      <c r="E1941">
        <v>2050.15598</v>
      </c>
      <c r="F1941">
        <v>33.663809999999998</v>
      </c>
      <c r="G1941">
        <v>2049.9652700000001</v>
      </c>
      <c r="H1941">
        <v>134.44962000000001</v>
      </c>
      <c r="I1941">
        <v>2047.74746</v>
      </c>
      <c r="J1941">
        <v>5.05802</v>
      </c>
      <c r="K1941">
        <v>2045.95811</v>
      </c>
      <c r="L1941">
        <v>24.451229999999999</v>
      </c>
      <c r="M1941">
        <v>2049.8101799999999</v>
      </c>
      <c r="N1941">
        <v>136.98613</v>
      </c>
      <c r="O1941">
        <v>2048.5272799999998</v>
      </c>
      <c r="P1941">
        <v>7.0964700000000001</v>
      </c>
      <c r="Q1941">
        <v>2047.7748300000001</v>
      </c>
      <c r="R1941">
        <v>28.904070000000001</v>
      </c>
    </row>
    <row r="1942" spans="1:18" x14ac:dyDescent="0.35">
      <c r="A1942" s="20">
        <v>2049.9092599999999</v>
      </c>
      <c r="B1942">
        <v>142.23177000000001</v>
      </c>
      <c r="C1942">
        <v>2051.2510699999998</v>
      </c>
      <c r="D1942">
        <v>12.04682</v>
      </c>
      <c r="E1942">
        <v>2050.2289599999999</v>
      </c>
      <c r="F1942">
        <v>33.577170000000002</v>
      </c>
      <c r="G1942">
        <v>2050.0482299999999</v>
      </c>
      <c r="H1942">
        <v>134.40275</v>
      </c>
      <c r="I1942">
        <v>2047.8512499999999</v>
      </c>
      <c r="J1942">
        <v>5.0324999999999998</v>
      </c>
      <c r="K1942">
        <v>2046.0870500000001</v>
      </c>
      <c r="L1942">
        <v>24.401440000000001</v>
      </c>
      <c r="M1942">
        <v>2049.89003</v>
      </c>
      <c r="N1942">
        <v>136.94556</v>
      </c>
      <c r="O1942">
        <v>2048.6185</v>
      </c>
      <c r="P1942">
        <v>7.0613799999999998</v>
      </c>
      <c r="Q1942">
        <v>2047.87565</v>
      </c>
      <c r="R1942">
        <v>28.828810000000001</v>
      </c>
    </row>
    <row r="1943" spans="1:18" x14ac:dyDescent="0.35">
      <c r="A1943" s="20">
        <v>2049.9861500000002</v>
      </c>
      <c r="B1943">
        <v>142.21329</v>
      </c>
      <c r="C1943">
        <v>2051.31844</v>
      </c>
      <c r="D1943">
        <v>11.99142</v>
      </c>
      <c r="E1943">
        <v>2050.3020999999999</v>
      </c>
      <c r="F1943">
        <v>33.490659999999998</v>
      </c>
      <c r="G1943">
        <v>2050.1311300000002</v>
      </c>
      <c r="H1943">
        <v>134.35589999999999</v>
      </c>
      <c r="I1943">
        <v>2047.95499</v>
      </c>
      <c r="J1943">
        <v>5.0070300000000003</v>
      </c>
      <c r="K1943">
        <v>2046.2158400000001</v>
      </c>
      <c r="L1943">
        <v>24.35145</v>
      </c>
      <c r="M1943">
        <v>2049.96994</v>
      </c>
      <c r="N1943">
        <v>136.90514999999999</v>
      </c>
      <c r="O1943">
        <v>2048.7097600000002</v>
      </c>
      <c r="P1943">
        <v>7.0265199999999997</v>
      </c>
      <c r="Q1943">
        <v>2047.9764500000001</v>
      </c>
      <c r="R1943">
        <v>28.753599999999999</v>
      </c>
    </row>
    <row r="1944" spans="1:18" x14ac:dyDescent="0.35">
      <c r="A1944" s="20">
        <v>2050.0631699999999</v>
      </c>
      <c r="B1944">
        <v>142.19516999999999</v>
      </c>
      <c r="C1944">
        <v>2051.3859000000002</v>
      </c>
      <c r="D1944">
        <v>11.93613</v>
      </c>
      <c r="E1944">
        <v>2050.3753900000002</v>
      </c>
      <c r="F1944">
        <v>33.404260000000001</v>
      </c>
      <c r="G1944">
        <v>2050.2139900000002</v>
      </c>
      <c r="H1944">
        <v>134.30905999999999</v>
      </c>
      <c r="I1944">
        <v>2048.0586600000001</v>
      </c>
      <c r="J1944">
        <v>4.9816200000000004</v>
      </c>
      <c r="K1944">
        <v>2046.34446</v>
      </c>
      <c r="L1944">
        <v>24.30124</v>
      </c>
      <c r="M1944">
        <v>2050.0499</v>
      </c>
      <c r="N1944">
        <v>136.86491000000001</v>
      </c>
      <c r="O1944">
        <v>2048.8010599999998</v>
      </c>
      <c r="P1944">
        <v>6.9918899999999997</v>
      </c>
      <c r="Q1944">
        <v>2048.0772400000001</v>
      </c>
      <c r="R1944">
        <v>28.678450000000002</v>
      </c>
    </row>
    <row r="1945" spans="1:18" x14ac:dyDescent="0.35">
      <c r="A1945" s="20">
        <v>2050.1403100000002</v>
      </c>
      <c r="B1945">
        <v>142.17742000000001</v>
      </c>
      <c r="C1945">
        <v>2051.45345</v>
      </c>
      <c r="D1945">
        <v>11.880929999999999</v>
      </c>
      <c r="E1945">
        <v>2050.4488299999998</v>
      </c>
      <c r="F1945">
        <v>33.317979999999999</v>
      </c>
      <c r="G1945">
        <v>2050.2968000000001</v>
      </c>
      <c r="H1945">
        <v>134.26222999999999</v>
      </c>
      <c r="I1945">
        <v>2048.16228</v>
      </c>
      <c r="J1945">
        <v>4.9562600000000003</v>
      </c>
      <c r="K1945">
        <v>2046.4729199999999</v>
      </c>
      <c r="L1945">
        <v>24.250820000000001</v>
      </c>
      <c r="M1945">
        <v>2050.1299199999999</v>
      </c>
      <c r="N1945">
        <v>136.82481999999999</v>
      </c>
      <c r="O1945">
        <v>2048.8924000000002</v>
      </c>
      <c r="P1945">
        <v>6.95749</v>
      </c>
      <c r="Q1945">
        <v>2048.1780100000001</v>
      </c>
      <c r="R1945">
        <v>28.603349999999999</v>
      </c>
    </row>
    <row r="1946" spans="1:18" x14ac:dyDescent="0.35">
      <c r="A1946" s="20">
        <v>2050.21758</v>
      </c>
      <c r="B1946">
        <v>142.16003000000001</v>
      </c>
      <c r="C1946">
        <v>2051.5210999999999</v>
      </c>
      <c r="D1946">
        <v>11.82583</v>
      </c>
      <c r="E1946">
        <v>2050.52243</v>
      </c>
      <c r="F1946">
        <v>33.231810000000003</v>
      </c>
      <c r="G1946">
        <v>2050.3795500000001</v>
      </c>
      <c r="H1946">
        <v>134.21539999999999</v>
      </c>
      <c r="I1946">
        <v>2048.2658200000001</v>
      </c>
      <c r="J1946">
        <v>4.9309500000000002</v>
      </c>
      <c r="K1946">
        <v>2046.60121</v>
      </c>
      <c r="L1946">
        <v>24.20017</v>
      </c>
      <c r="M1946">
        <v>2050.2099899999998</v>
      </c>
      <c r="N1946">
        <v>136.78488999999999</v>
      </c>
      <c r="O1946">
        <v>2048.98378</v>
      </c>
      <c r="P1946">
        <v>6.92333</v>
      </c>
      <c r="Q1946">
        <v>2048.2787699999999</v>
      </c>
      <c r="R1946">
        <v>28.528300000000002</v>
      </c>
    </row>
    <row r="1947" spans="1:18" x14ac:dyDescent="0.35">
      <c r="A1947" s="20">
        <v>2050.2949600000002</v>
      </c>
      <c r="B1947">
        <v>142.143</v>
      </c>
      <c r="C1947">
        <v>2051.5888300000001</v>
      </c>
      <c r="D1947">
        <v>11.77083</v>
      </c>
      <c r="E1947">
        <v>2050.5961699999998</v>
      </c>
      <c r="F1947">
        <v>33.145769999999999</v>
      </c>
      <c r="G1947">
        <v>2050.46227</v>
      </c>
      <c r="H1947">
        <v>134.16858999999999</v>
      </c>
      <c r="I1947">
        <v>2048.3692999999998</v>
      </c>
      <c r="J1947">
        <v>4.9056899999999999</v>
      </c>
      <c r="K1947">
        <v>2046.7293099999999</v>
      </c>
      <c r="L1947">
        <v>24.149290000000001</v>
      </c>
      <c r="M1947">
        <v>2050.2901200000001</v>
      </c>
      <c r="N1947">
        <v>136.74511999999999</v>
      </c>
      <c r="O1947">
        <v>2049.0752000000002</v>
      </c>
      <c r="P1947">
        <v>6.8894000000000002</v>
      </c>
      <c r="Q1947">
        <v>2048.3795100000002</v>
      </c>
      <c r="R1947">
        <v>28.453299999999999</v>
      </c>
    </row>
    <row r="1948" spans="1:18" x14ac:dyDescent="0.35">
      <c r="A1948" s="20">
        <v>2050.3724699999998</v>
      </c>
      <c r="B1948">
        <v>142.12633</v>
      </c>
      <c r="C1948">
        <v>2051.6566499999999</v>
      </c>
      <c r="D1948">
        <v>11.715920000000001</v>
      </c>
      <c r="E1948">
        <v>2050.6700700000001</v>
      </c>
      <c r="F1948">
        <v>33.059829999999998</v>
      </c>
      <c r="G1948">
        <v>2050.54493</v>
      </c>
      <c r="H1948">
        <v>134.12179</v>
      </c>
      <c r="I1948">
        <v>2048.4726999999998</v>
      </c>
      <c r="J1948">
        <v>4.8804800000000004</v>
      </c>
      <c r="K1948">
        <v>2046.8572300000001</v>
      </c>
      <c r="L1948">
        <v>24.09817</v>
      </c>
      <c r="M1948">
        <v>2050.3703</v>
      </c>
      <c r="N1948">
        <v>136.70551</v>
      </c>
      <c r="O1948">
        <v>2049.1666500000001</v>
      </c>
      <c r="P1948">
        <v>6.8556999999999997</v>
      </c>
      <c r="Q1948">
        <v>2048.4802199999999</v>
      </c>
      <c r="R1948">
        <v>28.378360000000001</v>
      </c>
    </row>
    <row r="1949" spans="1:18" x14ac:dyDescent="0.35">
      <c r="A1949" s="20">
        <v>2050.4501</v>
      </c>
      <c r="B1949">
        <v>142.11000999999999</v>
      </c>
      <c r="C1949">
        <v>2051.7245600000001</v>
      </c>
      <c r="D1949">
        <v>11.661110000000001</v>
      </c>
      <c r="E1949">
        <v>2050.7441100000001</v>
      </c>
      <c r="F1949">
        <v>32.97401</v>
      </c>
      <c r="G1949">
        <v>2050.6275500000002</v>
      </c>
      <c r="H1949">
        <v>134.07499000000001</v>
      </c>
      <c r="I1949">
        <v>2048.5760300000002</v>
      </c>
      <c r="J1949">
        <v>4.8553199999999999</v>
      </c>
      <c r="K1949">
        <v>2046.98495</v>
      </c>
      <c r="L1949">
        <v>24.046800000000001</v>
      </c>
      <c r="M1949">
        <v>2050.4505399999998</v>
      </c>
      <c r="N1949">
        <v>136.66605999999999</v>
      </c>
      <c r="O1949">
        <v>2049.2581399999999</v>
      </c>
      <c r="P1949">
        <v>6.8222399999999999</v>
      </c>
      <c r="Q1949">
        <v>2048.5809100000001</v>
      </c>
      <c r="R1949">
        <v>28.303460000000001</v>
      </c>
    </row>
    <row r="1950" spans="1:18" x14ac:dyDescent="0.35">
      <c r="A1950" s="20">
        <v>2050.5278499999999</v>
      </c>
      <c r="B1950">
        <v>142.09404000000001</v>
      </c>
      <c r="C1950">
        <v>2051.7925599999999</v>
      </c>
      <c r="D1950">
        <v>11.606389999999999</v>
      </c>
      <c r="E1950">
        <v>2050.8182999999999</v>
      </c>
      <c r="F1950">
        <v>32.888309999999997</v>
      </c>
      <c r="G1950">
        <v>2050.7101200000002</v>
      </c>
      <c r="H1950">
        <v>134.02821</v>
      </c>
      <c r="I1950">
        <v>2048.67929</v>
      </c>
      <c r="J1950">
        <v>4.8301999999999996</v>
      </c>
      <c r="K1950">
        <v>2047.1124600000001</v>
      </c>
      <c r="L1950">
        <v>23.995190000000001</v>
      </c>
      <c r="M1950">
        <v>2050.5308199999999</v>
      </c>
      <c r="N1950">
        <v>136.62674999999999</v>
      </c>
      <c r="O1950">
        <v>2049.3496700000001</v>
      </c>
      <c r="P1950">
        <v>6.7890100000000002</v>
      </c>
      <c r="Q1950">
        <v>2048.6815799999999</v>
      </c>
      <c r="R1950">
        <v>28.22861</v>
      </c>
    </row>
    <row r="1951" spans="1:18" x14ac:dyDescent="0.35">
      <c r="A1951" s="20">
        <v>2050.60572</v>
      </c>
      <c r="B1951">
        <v>142.07841999999999</v>
      </c>
      <c r="C1951">
        <v>2051.8606399999999</v>
      </c>
      <c r="D1951">
        <v>11.55176</v>
      </c>
      <c r="E1951">
        <v>2050.89264</v>
      </c>
      <c r="F1951">
        <v>32.802709999999998</v>
      </c>
      <c r="G1951">
        <v>2050.7926499999999</v>
      </c>
      <c r="H1951">
        <v>133.98142999999999</v>
      </c>
      <c r="I1951">
        <v>2048.7824599999999</v>
      </c>
      <c r="J1951">
        <v>4.8051199999999996</v>
      </c>
      <c r="K1951">
        <v>2047.2397699999999</v>
      </c>
      <c r="L1951">
        <v>23.94331</v>
      </c>
      <c r="M1951">
        <v>2050.6111700000001</v>
      </c>
      <c r="N1951">
        <v>136.58760000000001</v>
      </c>
      <c r="O1951">
        <v>2049.4412299999999</v>
      </c>
      <c r="P1951">
        <v>6.7560099999999998</v>
      </c>
      <c r="Q1951">
        <v>2048.7822200000001</v>
      </c>
      <c r="R1951">
        <v>28.15381</v>
      </c>
    </row>
    <row r="1952" spans="1:18" x14ac:dyDescent="0.35">
      <c r="A1952" s="20">
        <v>2050.6837099999998</v>
      </c>
      <c r="B1952">
        <v>142.06315000000001</v>
      </c>
      <c r="C1952">
        <v>2051.9288099999999</v>
      </c>
      <c r="D1952">
        <v>11.49723</v>
      </c>
      <c r="E1952">
        <v>2050.9671199999998</v>
      </c>
      <c r="F1952">
        <v>32.717219999999998</v>
      </c>
      <c r="G1952">
        <v>2050.8751299999999</v>
      </c>
      <c r="H1952">
        <v>133.93467000000001</v>
      </c>
      <c r="I1952">
        <v>2048.88555</v>
      </c>
      <c r="J1952">
        <v>4.7800799999999999</v>
      </c>
      <c r="K1952">
        <v>2047.3668500000001</v>
      </c>
      <c r="L1952">
        <v>23.891169999999999</v>
      </c>
      <c r="M1952">
        <v>2050.6915600000002</v>
      </c>
      <c r="N1952">
        <v>136.54861</v>
      </c>
      <c r="O1952">
        <v>2049.5328199999999</v>
      </c>
      <c r="P1952">
        <v>6.7232599999999998</v>
      </c>
      <c r="Q1952">
        <v>2048.8828199999998</v>
      </c>
      <c r="R1952">
        <v>28.079059999999998</v>
      </c>
    </row>
    <row r="1953" spans="1:18" x14ac:dyDescent="0.35">
      <c r="A1953" s="20">
        <v>2050.76181</v>
      </c>
      <c r="B1953">
        <v>142.04821000000001</v>
      </c>
      <c r="C1953">
        <v>2051.9970699999999</v>
      </c>
      <c r="D1953">
        <v>11.44279</v>
      </c>
      <c r="E1953">
        <v>2051.0417400000001</v>
      </c>
      <c r="F1953">
        <v>32.63185</v>
      </c>
      <c r="G1953">
        <v>2050.9575599999998</v>
      </c>
      <c r="H1953">
        <v>133.88791000000001</v>
      </c>
      <c r="I1953">
        <v>2048.98855</v>
      </c>
      <c r="J1953">
        <v>4.75509</v>
      </c>
      <c r="K1953">
        <v>2047.4937199999999</v>
      </c>
      <c r="L1953">
        <v>23.838760000000001</v>
      </c>
      <c r="M1953">
        <v>2050.7720100000001</v>
      </c>
      <c r="N1953">
        <v>136.50976</v>
      </c>
      <c r="O1953">
        <v>2049.62444</v>
      </c>
      <c r="P1953">
        <v>6.6907300000000003</v>
      </c>
      <c r="Q1953">
        <v>2048.9834000000001</v>
      </c>
      <c r="R1953">
        <v>28.004359999999998</v>
      </c>
    </row>
    <row r="1954" spans="1:18" x14ac:dyDescent="0.35">
      <c r="A1954" s="20">
        <v>2050.8400299999998</v>
      </c>
      <c r="B1954">
        <v>142.03362000000001</v>
      </c>
      <c r="C1954">
        <v>2052.0654100000002</v>
      </c>
      <c r="D1954">
        <v>11.388439999999999</v>
      </c>
      <c r="E1954">
        <v>2051.1165099999998</v>
      </c>
      <c r="F1954">
        <v>32.546579999999999</v>
      </c>
      <c r="G1954">
        <v>2051.0399499999999</v>
      </c>
      <c r="H1954">
        <v>133.84117000000001</v>
      </c>
      <c r="I1954">
        <v>2049.0914600000001</v>
      </c>
      <c r="J1954">
        <v>4.7301200000000003</v>
      </c>
      <c r="K1954">
        <v>2047.6203399999999</v>
      </c>
      <c r="L1954">
        <v>23.786069999999999</v>
      </c>
      <c r="M1954">
        <v>2050.8525</v>
      </c>
      <c r="N1954">
        <v>136.47105999999999</v>
      </c>
      <c r="O1954">
        <v>2049.7160899999999</v>
      </c>
      <c r="P1954">
        <v>6.6584500000000002</v>
      </c>
      <c r="Q1954">
        <v>2049.08394</v>
      </c>
      <c r="R1954">
        <v>27.9297</v>
      </c>
    </row>
    <row r="1955" spans="1:18" x14ac:dyDescent="0.35">
      <c r="A1955" s="20">
        <v>2050.9183699999999</v>
      </c>
      <c r="B1955">
        <v>142.01936000000001</v>
      </c>
      <c r="C1955">
        <v>2052.13384</v>
      </c>
      <c r="D1955">
        <v>11.33418</v>
      </c>
      <c r="E1955">
        <v>2051.1914099999999</v>
      </c>
      <c r="F1955">
        <v>32.461419999999997</v>
      </c>
      <c r="G1955">
        <v>2051.1222899999998</v>
      </c>
      <c r="H1955">
        <v>133.79443000000001</v>
      </c>
      <c r="I1955">
        <v>2049.1942800000002</v>
      </c>
      <c r="J1955">
        <v>4.7051999999999996</v>
      </c>
      <c r="K1955">
        <v>2047.7467300000001</v>
      </c>
      <c r="L1955">
        <v>23.7331</v>
      </c>
      <c r="M1955">
        <v>2050.9330500000001</v>
      </c>
      <c r="N1955">
        <v>136.43251000000001</v>
      </c>
      <c r="O1955">
        <v>2049.8077699999999</v>
      </c>
      <c r="P1955">
        <v>6.6264000000000003</v>
      </c>
      <c r="Q1955">
        <v>2049.18444</v>
      </c>
      <c r="R1955">
        <v>27.855090000000001</v>
      </c>
    </row>
    <row r="1956" spans="1:18" x14ac:dyDescent="0.35">
      <c r="A1956" s="20">
        <v>2050.9968199999998</v>
      </c>
      <c r="B1956">
        <v>142.00542999999999</v>
      </c>
      <c r="C1956">
        <v>2052.2023399999998</v>
      </c>
      <c r="D1956">
        <v>11.28</v>
      </c>
      <c r="E1956">
        <v>2051.2664599999998</v>
      </c>
      <c r="F1956">
        <v>32.376370000000001</v>
      </c>
      <c r="G1956">
        <v>2051.2045899999998</v>
      </c>
      <c r="H1956">
        <v>133.74770000000001</v>
      </c>
      <c r="I1956">
        <v>2049.297</v>
      </c>
      <c r="J1956">
        <v>4.6802999999999999</v>
      </c>
      <c r="K1956">
        <v>2047.8728799999999</v>
      </c>
      <c r="L1956">
        <v>23.679839999999999</v>
      </c>
      <c r="M1956">
        <v>2051.0136499999999</v>
      </c>
      <c r="N1956">
        <v>136.39411000000001</v>
      </c>
      <c r="O1956">
        <v>2049.89948</v>
      </c>
      <c r="P1956">
        <v>6.5945900000000002</v>
      </c>
      <c r="Q1956">
        <v>2049.2849000000001</v>
      </c>
      <c r="R1956">
        <v>27.780519999999999</v>
      </c>
    </row>
    <row r="1957" spans="1:18" x14ac:dyDescent="0.35">
      <c r="A1957" s="20">
        <v>2051.0753800000002</v>
      </c>
      <c r="B1957">
        <v>141.99182999999999</v>
      </c>
      <c r="C1957">
        <v>2052.2709300000001</v>
      </c>
      <c r="D1957">
        <v>11.22592</v>
      </c>
      <c r="E1957">
        <v>2051.3416400000001</v>
      </c>
      <c r="F1957">
        <v>32.291420000000002</v>
      </c>
      <c r="G1957">
        <v>2051.28685</v>
      </c>
      <c r="H1957">
        <v>133.70097999999999</v>
      </c>
      <c r="I1957">
        <v>2049.3996299999999</v>
      </c>
      <c r="J1957">
        <v>4.6554399999999996</v>
      </c>
      <c r="K1957">
        <v>2047.9987599999999</v>
      </c>
      <c r="L1957">
        <v>23.626280000000001</v>
      </c>
      <c r="M1957">
        <v>2051.0943000000002</v>
      </c>
      <c r="N1957">
        <v>136.35585</v>
      </c>
      <c r="O1957">
        <v>2049.9912199999999</v>
      </c>
      <c r="P1957">
        <v>6.5630100000000002</v>
      </c>
      <c r="Q1957">
        <v>2049.3853199999999</v>
      </c>
      <c r="R1957">
        <v>27.706</v>
      </c>
    </row>
    <row r="1958" spans="1:18" x14ac:dyDescent="0.35">
      <c r="A1958" s="20">
        <v>2051.1540500000001</v>
      </c>
      <c r="B1958">
        <v>141.97855999999999</v>
      </c>
      <c r="C1958">
        <v>2052.3395999999998</v>
      </c>
      <c r="D1958">
        <v>11.17192</v>
      </c>
      <c r="E1958">
        <v>2051.41696</v>
      </c>
      <c r="F1958">
        <v>32.206580000000002</v>
      </c>
      <c r="G1958">
        <v>2051.3690700000002</v>
      </c>
      <c r="H1958">
        <v>133.65427</v>
      </c>
      <c r="I1958">
        <v>2049.5021499999998</v>
      </c>
      <c r="J1958">
        <v>4.6306099999999999</v>
      </c>
      <c r="K1958">
        <v>2048.1243899999999</v>
      </c>
      <c r="L1958">
        <v>23.572410000000001</v>
      </c>
      <c r="M1958">
        <v>2051.1750000000002</v>
      </c>
      <c r="N1958">
        <v>136.31773000000001</v>
      </c>
      <c r="O1958">
        <v>2050.0829800000001</v>
      </c>
      <c r="P1958">
        <v>6.5316700000000001</v>
      </c>
      <c r="Q1958">
        <v>2049.4857000000002</v>
      </c>
      <c r="R1958">
        <v>27.631519999999998</v>
      </c>
    </row>
    <row r="1959" spans="1:18" x14ac:dyDescent="0.35">
      <c r="A1959" s="20">
        <v>2051.2328299999999</v>
      </c>
      <c r="B1959">
        <v>141.96561</v>
      </c>
      <c r="C1959">
        <v>2052.4083599999999</v>
      </c>
      <c r="D1959">
        <v>11.11802</v>
      </c>
      <c r="E1959">
        <v>2051.49242</v>
      </c>
      <c r="F1959">
        <v>32.121839999999999</v>
      </c>
      <c r="G1959">
        <v>2051.4512399999999</v>
      </c>
      <c r="H1959">
        <v>133.60756000000001</v>
      </c>
      <c r="I1959">
        <v>2049.6045800000002</v>
      </c>
      <c r="J1959">
        <v>4.6058000000000003</v>
      </c>
      <c r="K1959">
        <v>2048.2497499999999</v>
      </c>
      <c r="L1959">
        <v>23.518239999999999</v>
      </c>
      <c r="M1959">
        <v>2051.2557499999998</v>
      </c>
      <c r="N1959">
        <v>136.27976000000001</v>
      </c>
      <c r="O1959">
        <v>2050.1747700000001</v>
      </c>
      <c r="P1959">
        <v>6.5005699999999997</v>
      </c>
      <c r="Q1959">
        <v>2049.5860299999999</v>
      </c>
      <c r="R1959">
        <v>27.557079999999999</v>
      </c>
    </row>
    <row r="1960" spans="1:18" x14ac:dyDescent="0.35">
      <c r="A1960" s="20">
        <v>2051.3117200000002</v>
      </c>
      <c r="B1960">
        <v>141.95298</v>
      </c>
      <c r="C1960">
        <v>2052.4771900000001</v>
      </c>
      <c r="D1960">
        <v>11.06419</v>
      </c>
      <c r="E1960">
        <v>2051.5680000000002</v>
      </c>
      <c r="F1960">
        <v>32.037199999999999</v>
      </c>
      <c r="G1960">
        <v>2051.5333599999999</v>
      </c>
      <c r="H1960">
        <v>133.56086999999999</v>
      </c>
      <c r="I1960">
        <v>2049.7068899999999</v>
      </c>
      <c r="J1960">
        <v>4.5810199999999996</v>
      </c>
      <c r="K1960">
        <v>2048.3748300000002</v>
      </c>
      <c r="L1960">
        <v>23.463750000000001</v>
      </c>
      <c r="M1960">
        <v>2051.33655</v>
      </c>
      <c r="N1960">
        <v>136.24191999999999</v>
      </c>
      <c r="O1960">
        <v>2050.26658</v>
      </c>
      <c r="P1960">
        <v>6.4696999999999996</v>
      </c>
      <c r="Q1960">
        <v>2049.6863199999998</v>
      </c>
      <c r="R1960">
        <v>27.482690000000002</v>
      </c>
    </row>
    <row r="1961" spans="1:18" x14ac:dyDescent="0.35">
      <c r="A1961" s="20">
        <v>2051.3907300000001</v>
      </c>
      <c r="B1961">
        <v>141.94067000000001</v>
      </c>
      <c r="C1961">
        <v>2052.5461</v>
      </c>
      <c r="D1961">
        <v>11.010450000000001</v>
      </c>
      <c r="E1961">
        <v>2051.6437299999998</v>
      </c>
      <c r="F1961">
        <v>31.952670000000001</v>
      </c>
      <c r="G1961">
        <v>2051.6154499999998</v>
      </c>
      <c r="H1961">
        <v>133.51419000000001</v>
      </c>
      <c r="I1961">
        <v>2049.8090900000002</v>
      </c>
      <c r="J1961">
        <v>4.55626</v>
      </c>
      <c r="K1961">
        <v>2048.4996299999998</v>
      </c>
      <c r="L1961">
        <v>23.408930000000002</v>
      </c>
      <c r="M1961">
        <v>2051.4173900000001</v>
      </c>
      <c r="N1961">
        <v>136.20423</v>
      </c>
      <c r="O1961">
        <v>2050.35842</v>
      </c>
      <c r="P1961">
        <v>6.4390599999999996</v>
      </c>
      <c r="Q1961">
        <v>2049.7865499999998</v>
      </c>
      <c r="R1961">
        <v>27.408329999999999</v>
      </c>
    </row>
    <row r="1962" spans="1:18" x14ac:dyDescent="0.35">
      <c r="A1962" s="20">
        <v>2051.46983</v>
      </c>
      <c r="B1962">
        <v>141.92868000000001</v>
      </c>
      <c r="C1962">
        <v>2052.6150899999998</v>
      </c>
      <c r="D1962">
        <v>10.956799999999999</v>
      </c>
      <c r="E1962">
        <v>2051.71958</v>
      </c>
      <c r="F1962">
        <v>31.868230000000001</v>
      </c>
      <c r="G1962">
        <v>2051.6975000000002</v>
      </c>
      <c r="H1962">
        <v>133.46751</v>
      </c>
      <c r="I1962">
        <v>2049.9111899999998</v>
      </c>
      <c r="J1962">
        <v>4.5315300000000001</v>
      </c>
      <c r="K1962">
        <v>2048.6241300000002</v>
      </c>
      <c r="L1962">
        <v>23.35379</v>
      </c>
      <c r="M1962">
        <v>2051.4982799999998</v>
      </c>
      <c r="N1962">
        <v>136.16668000000001</v>
      </c>
      <c r="O1962">
        <v>2050.45028</v>
      </c>
      <c r="P1962">
        <v>6.4086499999999997</v>
      </c>
      <c r="Q1962">
        <v>2049.8867399999999</v>
      </c>
      <c r="R1962">
        <v>27.334019999999999</v>
      </c>
    </row>
    <row r="1963" spans="1:18" x14ac:dyDescent="0.35">
      <c r="A1963" s="20">
        <v>2051.5490500000001</v>
      </c>
      <c r="B1963">
        <v>141.91699</v>
      </c>
      <c r="C1963">
        <v>2052.6841599999998</v>
      </c>
      <c r="D1963">
        <v>10.903230000000001</v>
      </c>
      <c r="E1963">
        <v>2051.79556</v>
      </c>
      <c r="F1963">
        <v>31.783899999999999</v>
      </c>
      <c r="G1963">
        <v>2051.7795000000001</v>
      </c>
      <c r="H1963">
        <v>133.42084</v>
      </c>
      <c r="I1963">
        <v>2050.01316</v>
      </c>
      <c r="J1963">
        <v>4.5068099999999998</v>
      </c>
      <c r="K1963">
        <v>2048.7483400000001</v>
      </c>
      <c r="L1963">
        <v>23.298310000000001</v>
      </c>
      <c r="M1963">
        <v>2051.5792200000001</v>
      </c>
      <c r="N1963">
        <v>136.12925999999999</v>
      </c>
      <c r="O1963">
        <v>2050.5421700000002</v>
      </c>
      <c r="P1963">
        <v>6.3784700000000001</v>
      </c>
      <c r="Q1963">
        <v>2049.9868700000002</v>
      </c>
      <c r="R1963">
        <v>27.259740000000001</v>
      </c>
    </row>
    <row r="1964" spans="1:18" x14ac:dyDescent="0.35">
      <c r="A1964" s="20">
        <v>2051.6283699999999</v>
      </c>
      <c r="B1964">
        <v>141.90561</v>
      </c>
      <c r="C1964">
        <v>2052.7532999999999</v>
      </c>
      <c r="D1964">
        <v>10.849740000000001</v>
      </c>
      <c r="E1964">
        <v>2051.8716800000002</v>
      </c>
      <c r="F1964">
        <v>31.699670000000001</v>
      </c>
      <c r="G1964">
        <v>2051.8614600000001</v>
      </c>
      <c r="H1964">
        <v>133.37418</v>
      </c>
      <c r="I1964">
        <v>2050.1150200000002</v>
      </c>
      <c r="J1964">
        <v>4.4821099999999996</v>
      </c>
      <c r="K1964">
        <v>2048.8722499999999</v>
      </c>
      <c r="L1964">
        <v>23.24249</v>
      </c>
      <c r="M1964">
        <v>2051.66021</v>
      </c>
      <c r="N1964">
        <v>136.09198000000001</v>
      </c>
      <c r="O1964">
        <v>2050.6340799999998</v>
      </c>
      <c r="P1964">
        <v>6.3485100000000001</v>
      </c>
      <c r="Q1964">
        <v>2050.0869400000001</v>
      </c>
      <c r="R1964">
        <v>27.185510000000001</v>
      </c>
    </row>
    <row r="1965" spans="1:18" x14ac:dyDescent="0.35">
      <c r="A1965" s="20">
        <v>2051.7078000000001</v>
      </c>
      <c r="B1965">
        <v>141.89454000000001</v>
      </c>
      <c r="C1965">
        <v>2052.8225200000002</v>
      </c>
      <c r="D1965">
        <v>10.796340000000001</v>
      </c>
      <c r="E1965">
        <v>2051.9479200000001</v>
      </c>
      <c r="F1965">
        <v>31.61553</v>
      </c>
      <c r="G1965">
        <v>2051.9433800000002</v>
      </c>
      <c r="H1965">
        <v>133.32753</v>
      </c>
      <c r="I1965">
        <v>2050.2167599999998</v>
      </c>
      <c r="J1965">
        <v>4.4574299999999996</v>
      </c>
      <c r="K1965">
        <v>2048.99584</v>
      </c>
      <c r="L1965">
        <v>23.186309999999999</v>
      </c>
      <c r="M1965">
        <v>2051.7412399999998</v>
      </c>
      <c r="N1965">
        <v>136.05483000000001</v>
      </c>
      <c r="O1965">
        <v>2050.7260200000001</v>
      </c>
      <c r="P1965">
        <v>6.3187699999999998</v>
      </c>
      <c r="Q1965">
        <v>2050.1869499999998</v>
      </c>
      <c r="R1965">
        <v>27.11131</v>
      </c>
    </row>
    <row r="1966" spans="1:18" x14ac:dyDescent="0.35">
      <c r="A1966" s="20">
        <v>2051.7873199999999</v>
      </c>
      <c r="B1966">
        <v>141.88377</v>
      </c>
      <c r="C1966">
        <v>2052.8918199999998</v>
      </c>
      <c r="D1966">
        <v>10.74301</v>
      </c>
      <c r="E1966">
        <v>2052.0242800000001</v>
      </c>
      <c r="F1966">
        <v>31.531490000000002</v>
      </c>
      <c r="G1966">
        <v>2052.0252700000001</v>
      </c>
      <c r="H1966">
        <v>133.28088</v>
      </c>
      <c r="I1966">
        <v>2050.3183899999999</v>
      </c>
      <c r="J1966">
        <v>4.4327699999999997</v>
      </c>
      <c r="K1966">
        <v>2049.1191100000001</v>
      </c>
      <c r="L1966">
        <v>23.12978</v>
      </c>
      <c r="M1966">
        <v>2051.8223200000002</v>
      </c>
      <c r="N1966">
        <v>136.01781</v>
      </c>
      <c r="O1966">
        <v>2050.8179799999998</v>
      </c>
      <c r="P1966">
        <v>6.2892599999999996</v>
      </c>
      <c r="Q1966">
        <v>2050.2869099999998</v>
      </c>
      <c r="R1966">
        <v>27.03715</v>
      </c>
    </row>
    <row r="1967" spans="1:18" x14ac:dyDescent="0.35">
      <c r="A1967" s="20">
        <v>2051.8669500000001</v>
      </c>
      <c r="B1967">
        <v>141.8733</v>
      </c>
      <c r="C1967">
        <v>2052.96119</v>
      </c>
      <c r="D1967">
        <v>10.689769999999999</v>
      </c>
      <c r="E1967">
        <v>2052.10077</v>
      </c>
      <c r="F1967">
        <v>31.44755</v>
      </c>
      <c r="G1967">
        <v>2052.1071099999999</v>
      </c>
      <c r="H1967">
        <v>133.23425</v>
      </c>
      <c r="I1967">
        <v>2050.4198999999999</v>
      </c>
      <c r="J1967">
        <v>4.4081299999999999</v>
      </c>
      <c r="K1967">
        <v>2049.24206</v>
      </c>
      <c r="L1967">
        <v>23.072890000000001</v>
      </c>
      <c r="M1967">
        <v>2051.9034499999998</v>
      </c>
      <c r="N1967">
        <v>135.98093</v>
      </c>
      <c r="O1967">
        <v>2050.90996</v>
      </c>
      <c r="P1967">
        <v>6.2599600000000004</v>
      </c>
      <c r="Q1967">
        <v>2050.3868200000002</v>
      </c>
      <c r="R1967">
        <v>26.96303</v>
      </c>
    </row>
    <row r="1968" spans="1:18" x14ac:dyDescent="0.35">
      <c r="A1968" s="20">
        <v>2051.9466900000002</v>
      </c>
      <c r="B1968">
        <v>141.86313000000001</v>
      </c>
      <c r="C1968">
        <v>2053.0306300000002</v>
      </c>
      <c r="D1968">
        <v>10.6366</v>
      </c>
      <c r="E1968">
        <v>2052.1773899999998</v>
      </c>
      <c r="F1968">
        <v>31.363700000000001</v>
      </c>
      <c r="G1968">
        <v>2052.1889099999999</v>
      </c>
      <c r="H1968">
        <v>133.18762000000001</v>
      </c>
      <c r="I1968">
        <v>2050.5212999999999</v>
      </c>
      <c r="J1968">
        <v>4.3834999999999997</v>
      </c>
      <c r="K1968">
        <v>2049.3646699999999</v>
      </c>
      <c r="L1968">
        <v>23.015630000000002</v>
      </c>
      <c r="M1968">
        <v>2051.9846200000002</v>
      </c>
      <c r="N1968">
        <v>135.94417999999999</v>
      </c>
      <c r="O1968">
        <v>2051.0019699999998</v>
      </c>
      <c r="P1968">
        <v>6.2308700000000004</v>
      </c>
      <c r="Q1968">
        <v>2050.4866699999998</v>
      </c>
      <c r="R1968">
        <v>26.888940000000002</v>
      </c>
    </row>
    <row r="1969" spans="1:18" x14ac:dyDescent="0.35">
      <c r="A1969" s="20">
        <v>2052.0265199999999</v>
      </c>
      <c r="B1969">
        <v>141.85325</v>
      </c>
      <c r="C1969">
        <v>2053.1001500000002</v>
      </c>
      <c r="D1969">
        <v>10.58352</v>
      </c>
      <c r="E1969">
        <v>2052.2541299999998</v>
      </c>
      <c r="F1969">
        <v>31.27994</v>
      </c>
      <c r="G1969">
        <v>2052.2706800000001</v>
      </c>
      <c r="H1969">
        <v>133.14099999999999</v>
      </c>
      <c r="I1969">
        <v>2050.6225899999999</v>
      </c>
      <c r="J1969">
        <v>4.3588899999999997</v>
      </c>
      <c r="K1969">
        <v>2049.4869399999998</v>
      </c>
      <c r="L1969">
        <v>22.957999999999998</v>
      </c>
      <c r="M1969">
        <v>2052.06583</v>
      </c>
      <c r="N1969">
        <v>135.90754999999999</v>
      </c>
      <c r="O1969">
        <v>2051.0939899999998</v>
      </c>
      <c r="P1969">
        <v>6.2020099999999996</v>
      </c>
      <c r="Q1969">
        <v>2050.5864700000002</v>
      </c>
      <c r="R1969">
        <v>26.814900000000002</v>
      </c>
    </row>
    <row r="1970" spans="1:18" x14ac:dyDescent="0.35">
      <c r="A1970" s="20">
        <v>2052.1064500000002</v>
      </c>
      <c r="B1970">
        <v>141.84366</v>
      </c>
      <c r="C1970">
        <v>2053.1697399999998</v>
      </c>
      <c r="D1970">
        <v>10.53051</v>
      </c>
      <c r="E1970">
        <v>2052.3309899999999</v>
      </c>
      <c r="F1970">
        <v>31.196280000000002</v>
      </c>
      <c r="G1970">
        <v>2052.3524000000002</v>
      </c>
      <c r="H1970">
        <v>133.09439</v>
      </c>
      <c r="I1970">
        <v>2050.7237700000001</v>
      </c>
      <c r="J1970">
        <v>4.3342999999999998</v>
      </c>
      <c r="K1970">
        <v>2049.60887</v>
      </c>
      <c r="L1970">
        <v>22.899979999999999</v>
      </c>
      <c r="M1970">
        <v>2052.1470899999999</v>
      </c>
      <c r="N1970">
        <v>135.87106</v>
      </c>
      <c r="O1970">
        <v>2051.1860499999998</v>
      </c>
      <c r="P1970">
        <v>6.1733500000000001</v>
      </c>
      <c r="Q1970">
        <v>2050.6862099999998</v>
      </c>
      <c r="R1970">
        <v>26.740880000000001</v>
      </c>
    </row>
    <row r="1971" spans="1:18" x14ac:dyDescent="0.35">
      <c r="A1971" s="20">
        <v>2052.1864799999998</v>
      </c>
      <c r="B1971">
        <v>141.83436</v>
      </c>
      <c r="C1971">
        <v>2053.2393999999999</v>
      </c>
      <c r="D1971">
        <v>10.47758</v>
      </c>
      <c r="E1971">
        <v>2052.4079700000002</v>
      </c>
      <c r="F1971">
        <v>31.11271</v>
      </c>
      <c r="G1971">
        <v>2052.4340900000002</v>
      </c>
      <c r="H1971">
        <v>133.04778999999999</v>
      </c>
      <c r="I1971">
        <v>2050.82483</v>
      </c>
      <c r="J1971">
        <v>4.3097300000000001</v>
      </c>
      <c r="K1971">
        <v>2049.7304399999998</v>
      </c>
      <c r="L1971">
        <v>22.841570000000001</v>
      </c>
      <c r="M1971">
        <v>2052.2283900000002</v>
      </c>
      <c r="N1971">
        <v>135.83468999999999</v>
      </c>
      <c r="O1971">
        <v>2051.2781199999999</v>
      </c>
      <c r="P1971">
        <v>6.1448999999999998</v>
      </c>
      <c r="Q1971">
        <v>2050.7858999999999</v>
      </c>
      <c r="R1971">
        <v>26.666910000000001</v>
      </c>
    </row>
    <row r="1972" spans="1:18" x14ac:dyDescent="0.35">
      <c r="A1972" s="20">
        <v>2052.2666100000001</v>
      </c>
      <c r="B1972">
        <v>141.82534000000001</v>
      </c>
      <c r="C1972">
        <v>2053.3091399999998</v>
      </c>
      <c r="D1972">
        <v>10.424720000000001</v>
      </c>
      <c r="E1972">
        <v>2052.4850700000002</v>
      </c>
      <c r="F1972">
        <v>31.029240000000001</v>
      </c>
      <c r="G1972">
        <v>2052.5157399999998</v>
      </c>
      <c r="H1972">
        <v>133.00119000000001</v>
      </c>
      <c r="I1972">
        <v>2050.9257899999998</v>
      </c>
      <c r="J1972">
        <v>4.2851699999999999</v>
      </c>
      <c r="K1972">
        <v>2049.8516399999999</v>
      </c>
      <c r="L1972">
        <v>22.782769999999999</v>
      </c>
      <c r="M1972">
        <v>2052.3097400000001</v>
      </c>
      <c r="N1972">
        <v>135.79844</v>
      </c>
      <c r="O1972">
        <v>2051.3702199999998</v>
      </c>
      <c r="P1972">
        <v>6.1166600000000004</v>
      </c>
      <c r="Q1972">
        <v>2050.8855400000002</v>
      </c>
      <c r="R1972">
        <v>26.592970000000001</v>
      </c>
    </row>
    <row r="1973" spans="1:18" x14ac:dyDescent="0.35">
      <c r="A1973" s="20">
        <v>2052.34683</v>
      </c>
      <c r="B1973">
        <v>141.81659999999999</v>
      </c>
      <c r="C1973">
        <v>2053.3789400000001</v>
      </c>
      <c r="D1973">
        <v>10.37194</v>
      </c>
      <c r="E1973">
        <v>2052.5622899999998</v>
      </c>
      <c r="F1973">
        <v>30.94585</v>
      </c>
      <c r="G1973">
        <v>2052.59735</v>
      </c>
      <c r="H1973">
        <v>132.9546</v>
      </c>
      <c r="I1973">
        <v>2051.02664</v>
      </c>
      <c r="J1973">
        <v>4.2606299999999999</v>
      </c>
      <c r="K1973">
        <v>2049.9724700000002</v>
      </c>
      <c r="L1973">
        <v>22.723569999999999</v>
      </c>
      <c r="M1973">
        <v>2052.3911199999998</v>
      </c>
      <c r="N1973">
        <v>135.76231999999999</v>
      </c>
      <c r="O1973">
        <v>2051.46234</v>
      </c>
      <c r="P1973">
        <v>6.0886199999999997</v>
      </c>
      <c r="Q1973">
        <v>2050.9851199999998</v>
      </c>
      <c r="R1973">
        <v>26.51906</v>
      </c>
    </row>
    <row r="1974" spans="1:18" x14ac:dyDescent="0.35">
      <c r="A1974" s="20">
        <v>2052.42715</v>
      </c>
      <c r="B1974">
        <v>141.80814000000001</v>
      </c>
      <c r="C1974">
        <v>2053.4488099999999</v>
      </c>
      <c r="D1974">
        <v>10.319229999999999</v>
      </c>
      <c r="E1974">
        <v>2052.6396199999999</v>
      </c>
      <c r="F1974">
        <v>30.862549999999999</v>
      </c>
      <c r="G1974">
        <v>2052.67893</v>
      </c>
      <c r="H1974">
        <v>132.90801999999999</v>
      </c>
      <c r="I1974">
        <v>2051.1273799999999</v>
      </c>
      <c r="J1974">
        <v>4.2361000000000004</v>
      </c>
      <c r="K1974">
        <v>2050.0929299999998</v>
      </c>
      <c r="L1974">
        <v>22.663959999999999</v>
      </c>
      <c r="M1974">
        <v>2052.47255</v>
      </c>
      <c r="N1974">
        <v>135.72631999999999</v>
      </c>
      <c r="O1974">
        <v>2051.5544799999998</v>
      </c>
      <c r="P1974">
        <v>6.0607899999999999</v>
      </c>
      <c r="Q1974">
        <v>2051.08466</v>
      </c>
      <c r="R1974">
        <v>26.44519</v>
      </c>
    </row>
    <row r="1975" spans="1:18" x14ac:dyDescent="0.35">
      <c r="A1975" s="20">
        <v>2052.50756</v>
      </c>
      <c r="B1975">
        <v>141.79995</v>
      </c>
      <c r="C1975">
        <v>2053.5187500000002</v>
      </c>
      <c r="D1975">
        <v>10.2666</v>
      </c>
      <c r="E1975">
        <v>2052.7170700000001</v>
      </c>
      <c r="F1975">
        <v>30.779340000000001</v>
      </c>
      <c r="G1975">
        <v>2052.7604700000002</v>
      </c>
      <c r="H1975">
        <v>132.86144999999999</v>
      </c>
      <c r="I1975">
        <v>2051.22802</v>
      </c>
      <c r="J1975">
        <v>4.2115900000000002</v>
      </c>
      <c r="K1975">
        <v>2050.2130099999999</v>
      </c>
      <c r="L1975">
        <v>22.603940000000001</v>
      </c>
      <c r="M1975">
        <v>2052.5540299999998</v>
      </c>
      <c r="N1975">
        <v>135.69045</v>
      </c>
      <c r="O1975">
        <v>2051.6466399999999</v>
      </c>
      <c r="P1975">
        <v>6.03315</v>
      </c>
      <c r="Q1975">
        <v>2051.1841399999998</v>
      </c>
      <c r="R1975">
        <v>26.371359999999999</v>
      </c>
    </row>
    <row r="1976" spans="1:18" x14ac:dyDescent="0.35">
      <c r="A1976" s="20">
        <v>2052.58806</v>
      </c>
      <c r="B1976">
        <v>141.79203999999999</v>
      </c>
      <c r="C1976">
        <v>2053.5887600000001</v>
      </c>
      <c r="D1976">
        <v>10.214040000000001</v>
      </c>
      <c r="E1976">
        <v>2052.7946299999999</v>
      </c>
      <c r="F1976">
        <v>30.696210000000001</v>
      </c>
      <c r="G1976">
        <v>2052.8419699999999</v>
      </c>
      <c r="H1976">
        <v>132.81487999999999</v>
      </c>
      <c r="I1976">
        <v>2051.3285599999999</v>
      </c>
      <c r="J1976">
        <v>4.1871</v>
      </c>
      <c r="K1976">
        <v>2050.3327300000001</v>
      </c>
      <c r="L1976">
        <v>22.543530000000001</v>
      </c>
      <c r="M1976">
        <v>2052.6355400000002</v>
      </c>
      <c r="N1976">
        <v>135.65468999999999</v>
      </c>
      <c r="O1976">
        <v>2051.73882</v>
      </c>
      <c r="P1976">
        <v>6.0057200000000002</v>
      </c>
      <c r="Q1976">
        <v>2051.2835700000001</v>
      </c>
      <c r="R1976">
        <v>26.297560000000001</v>
      </c>
    </row>
    <row r="1977" spans="1:18" x14ac:dyDescent="0.35">
      <c r="A1977" s="20">
        <v>2052.6686599999998</v>
      </c>
      <c r="B1977">
        <v>141.78439</v>
      </c>
      <c r="C1977">
        <v>2053.6588400000001</v>
      </c>
      <c r="D1977">
        <v>10.16156</v>
      </c>
      <c r="E1977">
        <v>2052.8723</v>
      </c>
      <c r="F1977">
        <v>30.61318</v>
      </c>
      <c r="G1977">
        <v>2052.92344</v>
      </c>
      <c r="H1977">
        <v>132.76831999999999</v>
      </c>
      <c r="I1977">
        <v>2051.4289899999999</v>
      </c>
      <c r="J1977">
        <v>4.1626200000000004</v>
      </c>
      <c r="K1977">
        <v>2050.4520699999998</v>
      </c>
      <c r="L1977">
        <v>22.482710000000001</v>
      </c>
      <c r="M1977">
        <v>2052.7170900000001</v>
      </c>
      <c r="N1977">
        <v>135.61904999999999</v>
      </c>
      <c r="O1977">
        <v>2051.8310299999998</v>
      </c>
      <c r="P1977">
        <v>5.9784800000000002</v>
      </c>
      <c r="Q1977">
        <v>2051.3829599999999</v>
      </c>
      <c r="R1977">
        <v>26.223790000000001</v>
      </c>
    </row>
    <row r="1978" spans="1:18" x14ac:dyDescent="0.35">
      <c r="A1978" s="20">
        <v>2052.74935</v>
      </c>
      <c r="B1978">
        <v>141.77701999999999</v>
      </c>
      <c r="C1978">
        <v>2053.7289799999999</v>
      </c>
      <c r="D1978">
        <v>10.10914</v>
      </c>
      <c r="E1978">
        <v>2052.9500899999998</v>
      </c>
      <c r="F1978">
        <v>30.53023</v>
      </c>
      <c r="G1978">
        <v>2053.0048700000002</v>
      </c>
      <c r="H1978">
        <v>132.72176999999999</v>
      </c>
      <c r="I1978">
        <v>2051.5293200000001</v>
      </c>
      <c r="J1978">
        <v>4.1381600000000001</v>
      </c>
      <c r="K1978">
        <v>2050.57105</v>
      </c>
      <c r="L1978">
        <v>22.421500000000002</v>
      </c>
      <c r="M1978">
        <v>2052.7986900000001</v>
      </c>
      <c r="N1978">
        <v>135.58353</v>
      </c>
      <c r="O1978">
        <v>2051.9232499999998</v>
      </c>
      <c r="P1978">
        <v>5.9514300000000002</v>
      </c>
      <c r="Q1978">
        <v>2051.4822899999999</v>
      </c>
      <c r="R1978">
        <v>26.15006</v>
      </c>
    </row>
    <row r="1979" spans="1:18" x14ac:dyDescent="0.35">
      <c r="A1979" s="20">
        <v>2052.8301299999998</v>
      </c>
      <c r="B1979">
        <v>141.76990000000001</v>
      </c>
      <c r="C1979">
        <v>2053.7991900000002</v>
      </c>
      <c r="D1979">
        <v>10.056800000000001</v>
      </c>
      <c r="E1979">
        <v>2053.02799</v>
      </c>
      <c r="F1979">
        <v>30.44736</v>
      </c>
      <c r="G1979">
        <v>2053.0862699999998</v>
      </c>
      <c r="H1979">
        <v>132.67522</v>
      </c>
      <c r="I1979">
        <v>2051.6295500000001</v>
      </c>
      <c r="J1979">
        <v>4.1137199999999998</v>
      </c>
      <c r="K1979">
        <v>2050.6896700000002</v>
      </c>
      <c r="L1979">
        <v>22.359909999999999</v>
      </c>
      <c r="M1979">
        <v>2052.8803200000002</v>
      </c>
      <c r="N1979">
        <v>135.54812000000001</v>
      </c>
      <c r="O1979">
        <v>2052.0155</v>
      </c>
      <c r="P1979">
        <v>5.9245799999999997</v>
      </c>
      <c r="Q1979">
        <v>2051.58158</v>
      </c>
      <c r="R1979">
        <v>26.076360000000001</v>
      </c>
    </row>
    <row r="1980" spans="1:18" x14ac:dyDescent="0.35">
      <c r="A1980" s="20">
        <v>2052.9109899999999</v>
      </c>
      <c r="B1980">
        <v>141.76304999999999</v>
      </c>
      <c r="C1980">
        <v>2053.8694700000001</v>
      </c>
      <c r="D1980">
        <v>10.004519999999999</v>
      </c>
      <c r="E1980">
        <v>2053.10599</v>
      </c>
      <c r="F1980">
        <v>30.36458</v>
      </c>
      <c r="G1980">
        <v>2053.1676299999999</v>
      </c>
      <c r="H1980">
        <v>132.62869000000001</v>
      </c>
      <c r="I1980">
        <v>2051.7296799999999</v>
      </c>
      <c r="J1980">
        <v>4.0892900000000001</v>
      </c>
      <c r="K1980">
        <v>2050.8079299999999</v>
      </c>
      <c r="L1980">
        <v>22.297930000000001</v>
      </c>
      <c r="M1980">
        <v>2052.962</v>
      </c>
      <c r="N1980">
        <v>135.51283000000001</v>
      </c>
      <c r="O1980">
        <v>2052.1077700000001</v>
      </c>
      <c r="P1980">
        <v>5.8979100000000004</v>
      </c>
      <c r="Q1980">
        <v>2051.68082</v>
      </c>
      <c r="R1980">
        <v>26.002690000000001</v>
      </c>
    </row>
    <row r="1981" spans="1:18" x14ac:dyDescent="0.35">
      <c r="A1981" s="20">
        <v>2052.9919500000001</v>
      </c>
      <c r="B1981">
        <v>141.75645</v>
      </c>
      <c r="C1981">
        <v>2053.9398000000001</v>
      </c>
      <c r="D1981">
        <v>9.9523200000000003</v>
      </c>
      <c r="E1981">
        <v>2053.1841100000001</v>
      </c>
      <c r="F1981">
        <v>30.281870000000001</v>
      </c>
      <c r="G1981">
        <v>2053.2489599999999</v>
      </c>
      <c r="H1981">
        <v>132.58215000000001</v>
      </c>
      <c r="I1981">
        <v>2051.82971</v>
      </c>
      <c r="J1981">
        <v>4.06487</v>
      </c>
      <c r="K1981">
        <v>2050.9258500000001</v>
      </c>
      <c r="L1981">
        <v>22.235569999999999</v>
      </c>
      <c r="M1981">
        <v>2053.0437099999999</v>
      </c>
      <c r="N1981">
        <v>135.47765000000001</v>
      </c>
      <c r="O1981">
        <v>2052.2000600000001</v>
      </c>
      <c r="P1981">
        <v>5.8714399999999998</v>
      </c>
      <c r="Q1981">
        <v>2051.7800099999999</v>
      </c>
      <c r="R1981">
        <v>25.92905</v>
      </c>
    </row>
    <row r="1982" spans="1:18" x14ac:dyDescent="0.35">
      <c r="A1982" s="20">
        <v>2053.0729900000001</v>
      </c>
      <c r="B1982">
        <v>141.7501</v>
      </c>
      <c r="C1982">
        <v>2054.0102099999999</v>
      </c>
      <c r="D1982">
        <v>9.9001800000000006</v>
      </c>
      <c r="E1982">
        <v>2053.2623199999998</v>
      </c>
      <c r="F1982">
        <v>30.199249999999999</v>
      </c>
      <c r="G1982">
        <v>2053.3302600000002</v>
      </c>
      <c r="H1982">
        <v>132.53563</v>
      </c>
      <c r="I1982">
        <v>2051.92965</v>
      </c>
      <c r="J1982">
        <v>4.04047</v>
      </c>
      <c r="K1982">
        <v>2051.0434100000002</v>
      </c>
      <c r="L1982">
        <v>22.172840000000001</v>
      </c>
      <c r="M1982">
        <v>2053.1254600000002</v>
      </c>
      <c r="N1982">
        <v>135.44257999999999</v>
      </c>
      <c r="O1982">
        <v>2052.2923599999999</v>
      </c>
      <c r="P1982">
        <v>5.8451399999999998</v>
      </c>
      <c r="Q1982">
        <v>2051.87916</v>
      </c>
      <c r="R1982">
        <v>25.855450000000001</v>
      </c>
    </row>
    <row r="1983" spans="1:18" x14ac:dyDescent="0.35">
      <c r="A1983" s="20">
        <v>2053.1541200000001</v>
      </c>
      <c r="B1983">
        <v>141.74401</v>
      </c>
      <c r="C1983">
        <v>2054.0806699999998</v>
      </c>
      <c r="D1983">
        <v>9.8481100000000001</v>
      </c>
      <c r="E1983">
        <v>2053.3406500000001</v>
      </c>
      <c r="F1983">
        <v>30.116720000000001</v>
      </c>
      <c r="G1983">
        <v>2053.4115200000001</v>
      </c>
      <c r="H1983">
        <v>132.48911000000001</v>
      </c>
      <c r="I1983">
        <v>2052.0294899999999</v>
      </c>
      <c r="J1983">
        <v>4.0160900000000002</v>
      </c>
      <c r="K1983">
        <v>2051.1606400000001</v>
      </c>
      <c r="L1983">
        <v>22.109729999999999</v>
      </c>
      <c r="M1983">
        <v>2053.2072499999999</v>
      </c>
      <c r="N1983">
        <v>135.40762000000001</v>
      </c>
      <c r="O1983">
        <v>2052.3846899999999</v>
      </c>
      <c r="P1983">
        <v>5.8190299999999997</v>
      </c>
      <c r="Q1983">
        <v>2051.9782500000001</v>
      </c>
      <c r="R1983">
        <v>25.781880000000001</v>
      </c>
    </row>
    <row r="1984" spans="1:18" x14ac:dyDescent="0.35">
      <c r="A1984" s="20">
        <v>2053.23533</v>
      </c>
      <c r="B1984">
        <v>141.73815999999999</v>
      </c>
      <c r="C1984">
        <v>2054.1511999999998</v>
      </c>
      <c r="D1984">
        <v>9.7960999999999991</v>
      </c>
      <c r="E1984">
        <v>2053.4190800000001</v>
      </c>
      <c r="F1984">
        <v>30.03426</v>
      </c>
      <c r="G1984">
        <v>2053.4927499999999</v>
      </c>
      <c r="H1984">
        <v>132.4426</v>
      </c>
      <c r="I1984">
        <v>2052.12923</v>
      </c>
      <c r="J1984">
        <v>3.9917199999999999</v>
      </c>
      <c r="K1984">
        <v>2051.2775200000001</v>
      </c>
      <c r="L1984">
        <v>22.04626</v>
      </c>
      <c r="M1984">
        <v>2053.28908</v>
      </c>
      <c r="N1984">
        <v>135.37277</v>
      </c>
      <c r="O1984">
        <v>2052.4770400000002</v>
      </c>
      <c r="P1984">
        <v>5.7930999999999999</v>
      </c>
      <c r="Q1984">
        <v>2052.0773100000001</v>
      </c>
      <c r="R1984">
        <v>25.70834</v>
      </c>
    </row>
    <row r="1985" spans="1:18" x14ac:dyDescent="0.35">
      <c r="A1985" s="20">
        <v>2053.3166200000001</v>
      </c>
      <c r="B1985">
        <v>141.73256000000001</v>
      </c>
      <c r="C1985">
        <v>2054.2217799999999</v>
      </c>
      <c r="D1985">
        <v>9.7441600000000008</v>
      </c>
      <c r="E1985">
        <v>2053.4976099999999</v>
      </c>
      <c r="F1985">
        <v>29.95187</v>
      </c>
      <c r="G1985">
        <v>2053.5739400000002</v>
      </c>
      <c r="H1985">
        <v>132.39609999999999</v>
      </c>
      <c r="I1985">
        <v>2052.2288800000001</v>
      </c>
      <c r="J1985">
        <v>3.9673600000000002</v>
      </c>
      <c r="K1985">
        <v>2051.3940699999998</v>
      </c>
      <c r="L1985">
        <v>21.982430000000001</v>
      </c>
      <c r="M1985">
        <v>2053.3709399999998</v>
      </c>
      <c r="N1985">
        <v>135.33803</v>
      </c>
      <c r="O1985">
        <v>2052.5693999999999</v>
      </c>
      <c r="P1985">
        <v>5.7673500000000004</v>
      </c>
      <c r="Q1985">
        <v>2052.1763099999998</v>
      </c>
      <c r="R1985">
        <v>25.634830000000001</v>
      </c>
    </row>
    <row r="1986" spans="1:18" x14ac:dyDescent="0.35">
      <c r="A1986" s="20">
        <v>2053.3980000000001</v>
      </c>
      <c r="B1986">
        <v>141.72720000000001</v>
      </c>
      <c r="C1986">
        <v>2054.29243</v>
      </c>
      <c r="D1986">
        <v>9.6922899999999998</v>
      </c>
      <c r="E1986">
        <v>2053.5762399999999</v>
      </c>
      <c r="F1986">
        <v>29.86957</v>
      </c>
      <c r="G1986">
        <v>2053.6551100000001</v>
      </c>
      <c r="H1986">
        <v>132.34960000000001</v>
      </c>
      <c r="I1986">
        <v>2052.3284399999998</v>
      </c>
      <c r="J1986">
        <v>3.9430200000000002</v>
      </c>
      <c r="K1986">
        <v>2051.5102900000002</v>
      </c>
      <c r="L1986">
        <v>21.918240000000001</v>
      </c>
      <c r="M1986">
        <v>2053.4528500000001</v>
      </c>
      <c r="N1986">
        <v>135.30340000000001</v>
      </c>
      <c r="O1986">
        <v>2052.6617900000001</v>
      </c>
      <c r="P1986">
        <v>5.7417699999999998</v>
      </c>
      <c r="Q1986">
        <v>2052.2752799999998</v>
      </c>
      <c r="R1986">
        <v>25.561350000000001</v>
      </c>
    </row>
    <row r="1987" spans="1:18" x14ac:dyDescent="0.35">
      <c r="A1987" s="20">
        <v>2053.47946</v>
      </c>
      <c r="B1987">
        <v>141.72208000000001</v>
      </c>
      <c r="C1987">
        <v>2054.3631399999999</v>
      </c>
      <c r="D1987">
        <v>9.6404800000000002</v>
      </c>
      <c r="E1987">
        <v>2053.65497</v>
      </c>
      <c r="F1987">
        <v>29.78734</v>
      </c>
      <c r="G1987">
        <v>2053.7362400000002</v>
      </c>
      <c r="H1987">
        <v>132.30311</v>
      </c>
      <c r="I1987">
        <v>2052.4279099999999</v>
      </c>
      <c r="J1987">
        <v>3.9186999999999999</v>
      </c>
      <c r="K1987">
        <v>2051.62619</v>
      </c>
      <c r="L1987">
        <v>21.8537</v>
      </c>
      <c r="M1987">
        <v>2053.53478</v>
      </c>
      <c r="N1987">
        <v>135.26886999999999</v>
      </c>
      <c r="O1987">
        <v>2052.7541900000001</v>
      </c>
      <c r="P1987">
        <v>5.7163700000000004</v>
      </c>
      <c r="Q1987">
        <v>2052.37419</v>
      </c>
      <c r="R1987">
        <v>25.4879</v>
      </c>
    </row>
    <row r="1988" spans="1:18" x14ac:dyDescent="0.35">
      <c r="A1988" s="20">
        <v>2053.5610000000001</v>
      </c>
      <c r="B1988">
        <v>141.71719999999999</v>
      </c>
      <c r="C1988">
        <v>2054.4339</v>
      </c>
      <c r="D1988">
        <v>9.58873</v>
      </c>
      <c r="E1988">
        <v>2053.7338</v>
      </c>
      <c r="F1988">
        <v>29.705190000000002</v>
      </c>
      <c r="G1988">
        <v>2053.8173400000001</v>
      </c>
      <c r="H1988">
        <v>132.25663</v>
      </c>
      <c r="I1988">
        <v>2052.5272799999998</v>
      </c>
      <c r="J1988">
        <v>3.89438</v>
      </c>
      <c r="K1988">
        <v>2051.7417599999999</v>
      </c>
      <c r="L1988">
        <v>21.788810000000002</v>
      </c>
      <c r="M1988">
        <v>2053.6167599999999</v>
      </c>
      <c r="N1988">
        <v>135.23444000000001</v>
      </c>
      <c r="O1988">
        <v>2052.8466100000001</v>
      </c>
      <c r="P1988">
        <v>5.6911399999999999</v>
      </c>
      <c r="Q1988">
        <v>2052.47307</v>
      </c>
      <c r="R1988">
        <v>25.414470000000001</v>
      </c>
    </row>
    <row r="1989" spans="1:18" x14ac:dyDescent="0.35">
      <c r="A1989" s="20">
        <v>2053.6426200000001</v>
      </c>
      <c r="B1989">
        <v>141.71254999999999</v>
      </c>
      <c r="C1989">
        <v>2054.5047300000001</v>
      </c>
      <c r="D1989">
        <v>9.5370500000000007</v>
      </c>
      <c r="E1989">
        <v>2053.8127300000001</v>
      </c>
      <c r="F1989">
        <v>29.62311</v>
      </c>
      <c r="G1989">
        <v>2053.8984099999998</v>
      </c>
      <c r="H1989">
        <v>132.21015</v>
      </c>
      <c r="I1989">
        <v>2052.6265699999999</v>
      </c>
      <c r="J1989">
        <v>3.8700800000000002</v>
      </c>
      <c r="K1989">
        <v>2051.8570100000002</v>
      </c>
      <c r="L1989">
        <v>21.723579999999998</v>
      </c>
      <c r="M1989">
        <v>2053.69877</v>
      </c>
      <c r="N1989">
        <v>135.20012</v>
      </c>
      <c r="O1989">
        <v>2052.93905</v>
      </c>
      <c r="P1989">
        <v>5.66608</v>
      </c>
      <c r="Q1989">
        <v>2052.5718999999999</v>
      </c>
      <c r="R1989">
        <v>25.341080000000002</v>
      </c>
    </row>
    <row r="1990" spans="1:18" x14ac:dyDescent="0.35">
      <c r="A1990" s="20">
        <v>2053.7243199999998</v>
      </c>
      <c r="B1990">
        <v>141.70812000000001</v>
      </c>
      <c r="C1990">
        <v>2054.5756099999999</v>
      </c>
      <c r="D1990">
        <v>9.4854299999999991</v>
      </c>
      <c r="E1990">
        <v>2053.8917499999998</v>
      </c>
      <c r="F1990">
        <v>29.54111</v>
      </c>
      <c r="G1990">
        <v>2053.9794499999998</v>
      </c>
      <c r="H1990">
        <v>132.16368</v>
      </c>
      <c r="I1990">
        <v>2052.72577</v>
      </c>
      <c r="J1990">
        <v>3.8458000000000001</v>
      </c>
      <c r="K1990">
        <v>2051.9719599999999</v>
      </c>
      <c r="L1990">
        <v>21.658010000000001</v>
      </c>
      <c r="M1990">
        <v>2053.7808100000002</v>
      </c>
      <c r="N1990">
        <v>135.16589999999999</v>
      </c>
      <c r="O1990">
        <v>2053.0315099999998</v>
      </c>
      <c r="P1990">
        <v>5.6411899999999999</v>
      </c>
      <c r="Q1990">
        <v>2052.6706899999999</v>
      </c>
      <c r="R1990">
        <v>25.267720000000001</v>
      </c>
    </row>
    <row r="1991" spans="1:18" x14ac:dyDescent="0.35">
      <c r="A1991" s="20">
        <v>2053.8060999999998</v>
      </c>
      <c r="B1991">
        <v>141.70393000000001</v>
      </c>
      <c r="C1991">
        <v>2054.6465499999999</v>
      </c>
      <c r="D1991">
        <v>9.4338700000000006</v>
      </c>
      <c r="E1991">
        <v>2053.9708700000001</v>
      </c>
      <c r="F1991">
        <v>29.45918</v>
      </c>
      <c r="G1991">
        <v>2054.0604600000001</v>
      </c>
      <c r="H1991">
        <v>132.11721</v>
      </c>
      <c r="I1991">
        <v>2052.8248800000001</v>
      </c>
      <c r="J1991">
        <v>3.82152</v>
      </c>
      <c r="K1991">
        <v>2052.0865899999999</v>
      </c>
      <c r="L1991">
        <v>21.592099999999999</v>
      </c>
      <c r="M1991">
        <v>2053.8628899999999</v>
      </c>
      <c r="N1991">
        <v>135.13176999999999</v>
      </c>
      <c r="O1991">
        <v>2053.12399</v>
      </c>
      <c r="P1991">
        <v>5.61646</v>
      </c>
      <c r="Q1991">
        <v>2052.76944</v>
      </c>
      <c r="R1991">
        <v>25.194389999999999</v>
      </c>
    </row>
    <row r="1992" spans="1:18" x14ac:dyDescent="0.35">
      <c r="A1992" s="20">
        <v>2053.8879499999998</v>
      </c>
      <c r="B1992">
        <v>141.69995</v>
      </c>
      <c r="C1992">
        <v>2054.7175400000001</v>
      </c>
      <c r="D1992">
        <v>9.3823600000000003</v>
      </c>
      <c r="E1992">
        <v>2054.05008</v>
      </c>
      <c r="F1992">
        <v>29.377320000000001</v>
      </c>
      <c r="G1992">
        <v>2054.1414500000001</v>
      </c>
      <c r="H1992">
        <v>132.07075</v>
      </c>
      <c r="I1992">
        <v>2052.92391</v>
      </c>
      <c r="J1992">
        <v>3.7972600000000001</v>
      </c>
      <c r="K1992">
        <v>2052.20091</v>
      </c>
      <c r="L1992">
        <v>21.525870000000001</v>
      </c>
      <c r="M1992">
        <v>2053.9450000000002</v>
      </c>
      <c r="N1992">
        <v>135.09774999999999</v>
      </c>
      <c r="O1992">
        <v>2053.21648</v>
      </c>
      <c r="P1992">
        <v>5.5918999999999999</v>
      </c>
      <c r="Q1992">
        <v>2052.8681499999998</v>
      </c>
      <c r="R1992">
        <v>25.121079999999999</v>
      </c>
    </row>
    <row r="1993" spans="1:18" x14ac:dyDescent="0.35">
      <c r="A1993" s="20">
        <v>2053.9698800000001</v>
      </c>
      <c r="B1993">
        <v>141.6962</v>
      </c>
      <c r="C1993">
        <v>2054.7885900000001</v>
      </c>
      <c r="D1993">
        <v>9.3309200000000008</v>
      </c>
      <c r="E1993">
        <v>2054.1293799999999</v>
      </c>
      <c r="F1993">
        <v>29.295539999999999</v>
      </c>
      <c r="G1993">
        <v>2054.2224000000001</v>
      </c>
      <c r="H1993">
        <v>132.02430000000001</v>
      </c>
      <c r="I1993">
        <v>2053.02286</v>
      </c>
      <c r="J1993">
        <v>3.7730199999999998</v>
      </c>
      <c r="K1993">
        <v>2052.31493</v>
      </c>
      <c r="L1993">
        <v>21.459299999999999</v>
      </c>
      <c r="M1993">
        <v>2054.0271499999999</v>
      </c>
      <c r="N1993">
        <v>135.06381999999999</v>
      </c>
      <c r="O1993">
        <v>2053.30899</v>
      </c>
      <c r="P1993">
        <v>5.5674900000000003</v>
      </c>
      <c r="Q1993">
        <v>2052.9668099999999</v>
      </c>
      <c r="R1993">
        <v>25.047799999999999</v>
      </c>
    </row>
    <row r="1994" spans="1:18" x14ac:dyDescent="0.35">
      <c r="A1994" s="20">
        <v>2054.05188</v>
      </c>
      <c r="B1994">
        <v>141.69266999999999</v>
      </c>
      <c r="C1994">
        <v>2054.8596899999998</v>
      </c>
      <c r="D1994">
        <v>9.2795400000000008</v>
      </c>
      <c r="E1994">
        <v>2054.2087799999999</v>
      </c>
      <c r="F1994">
        <v>29.213819999999998</v>
      </c>
      <c r="G1994">
        <v>2054.30332</v>
      </c>
      <c r="H1994">
        <v>131.97784999999999</v>
      </c>
      <c r="I1994">
        <v>2053.1217200000001</v>
      </c>
      <c r="J1994">
        <v>3.7487900000000001</v>
      </c>
      <c r="K1994">
        <v>2052.42866</v>
      </c>
      <c r="L1994">
        <v>21.392420000000001</v>
      </c>
      <c r="M1994">
        <v>2054.1093300000002</v>
      </c>
      <c r="N1994">
        <v>135.02999</v>
      </c>
      <c r="O1994">
        <v>2053.4015199999999</v>
      </c>
      <c r="P1994">
        <v>5.5432499999999996</v>
      </c>
      <c r="Q1994">
        <v>2053.0654399999999</v>
      </c>
      <c r="R1994">
        <v>24.974550000000001</v>
      </c>
    </row>
    <row r="1995" spans="1:18" x14ac:dyDescent="0.35">
      <c r="A1995" s="20">
        <v>2054.1339600000001</v>
      </c>
      <c r="B1995">
        <v>141.68934999999999</v>
      </c>
      <c r="C1995">
        <v>2054.9308500000002</v>
      </c>
      <c r="D1995">
        <v>9.2282100000000007</v>
      </c>
      <c r="E1995">
        <v>2054.28827</v>
      </c>
      <c r="F1995">
        <v>29.132169999999999</v>
      </c>
      <c r="G1995">
        <v>2054.3842100000002</v>
      </c>
      <c r="H1995">
        <v>131.93141</v>
      </c>
      <c r="I1995">
        <v>2053.2204900000002</v>
      </c>
      <c r="J1995">
        <v>3.7245599999999999</v>
      </c>
      <c r="K1995">
        <v>2052.5420899999999</v>
      </c>
      <c r="L1995">
        <v>21.325220000000002</v>
      </c>
      <c r="M1995">
        <v>2054.1915399999998</v>
      </c>
      <c r="N1995">
        <v>134.99626000000001</v>
      </c>
      <c r="O1995">
        <v>2053.4940700000002</v>
      </c>
      <c r="P1995">
        <v>5.5191600000000003</v>
      </c>
      <c r="Q1995">
        <v>2053.1640299999999</v>
      </c>
      <c r="R1995">
        <v>24.901330000000002</v>
      </c>
    </row>
    <row r="1996" spans="1:18" x14ac:dyDescent="0.35">
      <c r="A1996" s="20">
        <v>2054.2161099999998</v>
      </c>
      <c r="B1996">
        <v>141.68624</v>
      </c>
      <c r="C1996">
        <v>2055.0020599999998</v>
      </c>
      <c r="D1996">
        <v>9.1769400000000001</v>
      </c>
      <c r="E1996">
        <v>2054.3678399999999</v>
      </c>
      <c r="F1996">
        <v>29.05059</v>
      </c>
      <c r="G1996">
        <v>2054.4650799999999</v>
      </c>
      <c r="H1996">
        <v>131.88497000000001</v>
      </c>
      <c r="I1996">
        <v>2053.3191900000002</v>
      </c>
      <c r="J1996">
        <v>3.7003599999999999</v>
      </c>
      <c r="K1996">
        <v>2052.65524</v>
      </c>
      <c r="L1996">
        <v>21.257709999999999</v>
      </c>
      <c r="M1996">
        <v>2054.27378</v>
      </c>
      <c r="N1996">
        <v>134.96261000000001</v>
      </c>
      <c r="O1996">
        <v>2053.5866299999998</v>
      </c>
      <c r="P1996">
        <v>5.4952199999999998</v>
      </c>
      <c r="Q1996">
        <v>2053.2625699999999</v>
      </c>
      <c r="R1996">
        <v>24.828130000000002</v>
      </c>
    </row>
    <row r="1997" spans="1:18" x14ac:dyDescent="0.35">
      <c r="A1997" s="20">
        <v>2054.2983300000001</v>
      </c>
      <c r="B1997">
        <v>141.68333999999999</v>
      </c>
      <c r="C1997">
        <v>2055.07332</v>
      </c>
      <c r="D1997">
        <v>9.1257300000000008</v>
      </c>
      <c r="E1997">
        <v>2054.4475000000002</v>
      </c>
      <c r="F1997">
        <v>28.969069999999999</v>
      </c>
      <c r="G1997">
        <v>2054.54592</v>
      </c>
      <c r="H1997">
        <v>131.83853999999999</v>
      </c>
      <c r="I1997">
        <v>2053.4178099999999</v>
      </c>
      <c r="J1997">
        <v>3.6761599999999999</v>
      </c>
      <c r="K1997">
        <v>2052.76809</v>
      </c>
      <c r="L1997">
        <v>21.189889999999998</v>
      </c>
      <c r="M1997">
        <v>2054.3560600000001</v>
      </c>
      <c r="N1997">
        <v>134.92905999999999</v>
      </c>
      <c r="O1997">
        <v>2053.6792099999998</v>
      </c>
      <c r="P1997">
        <v>5.4714400000000003</v>
      </c>
      <c r="Q1997">
        <v>2053.3610800000001</v>
      </c>
      <c r="R1997">
        <v>24.754960000000001</v>
      </c>
    </row>
    <row r="1998" spans="1:18" x14ac:dyDescent="0.35">
      <c r="A1998" s="20">
        <v>2054.3806199999999</v>
      </c>
      <c r="B1998">
        <v>141.68065000000001</v>
      </c>
      <c r="C1998">
        <v>2055.1446299999998</v>
      </c>
      <c r="D1998">
        <v>9.0745699999999996</v>
      </c>
      <c r="E1998">
        <v>2054.5272500000001</v>
      </c>
      <c r="F1998">
        <v>28.887619999999998</v>
      </c>
      <c r="G1998">
        <v>2054.62673</v>
      </c>
      <c r="H1998">
        <v>131.79211000000001</v>
      </c>
      <c r="I1998">
        <v>2053.5163499999999</v>
      </c>
      <c r="J1998">
        <v>3.65198</v>
      </c>
      <c r="K1998">
        <v>2052.88067</v>
      </c>
      <c r="L1998">
        <v>21.121759999999998</v>
      </c>
      <c r="M1998">
        <v>2054.4383600000001</v>
      </c>
      <c r="N1998">
        <v>134.8956</v>
      </c>
      <c r="O1998">
        <v>2053.7718</v>
      </c>
      <c r="P1998">
        <v>5.4478</v>
      </c>
      <c r="Q1998">
        <v>2053.45955</v>
      </c>
      <c r="R1998">
        <v>24.681819999999998</v>
      </c>
    </row>
    <row r="1999" spans="1:18" x14ac:dyDescent="0.35">
      <c r="A1999" s="20">
        <v>2054.4629799999998</v>
      </c>
      <c r="B1999">
        <v>141.67815999999999</v>
      </c>
      <c r="C1999">
        <v>2055.2159999999999</v>
      </c>
      <c r="D1999">
        <v>9.02346</v>
      </c>
      <c r="E1999">
        <v>2054.6070800000002</v>
      </c>
      <c r="F1999">
        <v>28.806239999999999</v>
      </c>
      <c r="G1999">
        <v>2054.7075100000002</v>
      </c>
      <c r="H1999">
        <v>131.74569</v>
      </c>
      <c r="I1999">
        <v>2053.61481</v>
      </c>
      <c r="J1999">
        <v>3.6278100000000002</v>
      </c>
      <c r="K1999">
        <v>2052.9929699999998</v>
      </c>
      <c r="L1999">
        <v>21.053339999999999</v>
      </c>
      <c r="M1999">
        <v>2054.5207</v>
      </c>
      <c r="N1999">
        <v>134.86223000000001</v>
      </c>
      <c r="O1999">
        <v>2053.8644100000001</v>
      </c>
      <c r="P1999">
        <v>5.4243199999999998</v>
      </c>
      <c r="Q1999">
        <v>2053.5579899999998</v>
      </c>
      <c r="R1999">
        <v>24.608699999999999</v>
      </c>
    </row>
    <row r="2000" spans="1:18" x14ac:dyDescent="0.35">
      <c r="A2000" s="20">
        <v>2054.5454</v>
      </c>
      <c r="B2000">
        <v>141.67587</v>
      </c>
      <c r="C2000">
        <v>2055.2874099999999</v>
      </c>
      <c r="D2000">
        <v>8.97241</v>
      </c>
      <c r="E2000">
        <v>2054.6869999999999</v>
      </c>
      <c r="F2000">
        <v>28.724920000000001</v>
      </c>
      <c r="G2000">
        <v>2054.78827</v>
      </c>
      <c r="H2000">
        <v>131.69927999999999</v>
      </c>
      <c r="I2000">
        <v>2053.7132000000001</v>
      </c>
      <c r="J2000">
        <v>3.60365</v>
      </c>
      <c r="K2000">
        <v>2053.105</v>
      </c>
      <c r="L2000">
        <v>20.98462</v>
      </c>
      <c r="M2000">
        <v>2054.6030700000001</v>
      </c>
      <c r="N2000">
        <v>134.82893999999999</v>
      </c>
      <c r="O2000">
        <v>2053.9570399999998</v>
      </c>
      <c r="P2000">
        <v>5.4009799999999997</v>
      </c>
      <c r="Q2000">
        <v>2053.6563900000001</v>
      </c>
      <c r="R2000">
        <v>24.535599999999999</v>
      </c>
    </row>
    <row r="2001" spans="1:18" x14ac:dyDescent="0.35">
      <c r="A2001" s="20">
        <v>2054.6279</v>
      </c>
      <c r="B2001">
        <v>141.67376999999999</v>
      </c>
      <c r="C2001">
        <v>2055.35887</v>
      </c>
      <c r="D2001">
        <v>8.9214099999999998</v>
      </c>
      <c r="E2001">
        <v>2054.7669900000001</v>
      </c>
      <c r="F2001">
        <v>28.64367</v>
      </c>
      <c r="G2001">
        <v>2054.8690000000001</v>
      </c>
      <c r="H2001">
        <v>131.65287000000001</v>
      </c>
      <c r="I2001">
        <v>2053.81151</v>
      </c>
      <c r="J2001">
        <v>3.5794999999999999</v>
      </c>
      <c r="K2001">
        <v>2053.2167599999998</v>
      </c>
      <c r="L2001">
        <v>20.915610000000001</v>
      </c>
      <c r="M2001">
        <v>2054.6854699999999</v>
      </c>
      <c r="N2001">
        <v>134.79574</v>
      </c>
      <c r="O2001">
        <v>2054.0496800000001</v>
      </c>
      <c r="P2001">
        <v>5.3777799999999996</v>
      </c>
      <c r="Q2001">
        <v>2053.7547500000001</v>
      </c>
      <c r="R2001">
        <v>24.462530000000001</v>
      </c>
    </row>
    <row r="2002" spans="1:18" x14ac:dyDescent="0.35">
      <c r="A2002" s="20">
        <v>2054.7104599999998</v>
      </c>
      <c r="B2002">
        <v>141.67187000000001</v>
      </c>
      <c r="C2002">
        <v>2055.43039</v>
      </c>
      <c r="D2002">
        <v>8.8704699999999992</v>
      </c>
      <c r="E2002">
        <v>2054.8470699999998</v>
      </c>
      <c r="F2002">
        <v>28.562470000000001</v>
      </c>
      <c r="G2002">
        <v>2054.9497099999999</v>
      </c>
      <c r="H2002">
        <v>131.60647</v>
      </c>
      <c r="I2002">
        <v>2053.9097400000001</v>
      </c>
      <c r="J2002">
        <v>3.5553599999999999</v>
      </c>
      <c r="K2002">
        <v>2053.3282599999998</v>
      </c>
      <c r="L2002">
        <v>20.846319999999999</v>
      </c>
      <c r="M2002">
        <v>2054.7678900000001</v>
      </c>
      <c r="N2002">
        <v>134.76263</v>
      </c>
      <c r="O2002">
        <v>2054.1423300000001</v>
      </c>
      <c r="P2002">
        <v>5.3547200000000004</v>
      </c>
      <c r="Q2002">
        <v>2053.8530700000001</v>
      </c>
      <c r="R2002">
        <v>24.389479999999999</v>
      </c>
    </row>
    <row r="2003" spans="1:18" x14ac:dyDescent="0.35">
      <c r="A2003" s="20">
        <v>2054.7930799999999</v>
      </c>
      <c r="B2003">
        <v>141.67016000000001</v>
      </c>
      <c r="C2003">
        <v>2055.5019400000001</v>
      </c>
      <c r="D2003">
        <v>8.8195700000000006</v>
      </c>
      <c r="E2003">
        <v>2054.9272299999998</v>
      </c>
      <c r="F2003">
        <v>28.481339999999999</v>
      </c>
      <c r="G2003">
        <v>2055.0303899999999</v>
      </c>
      <c r="H2003">
        <v>131.56007</v>
      </c>
      <c r="I2003">
        <v>2054.0079099999998</v>
      </c>
      <c r="J2003">
        <v>3.5312299999999999</v>
      </c>
      <c r="K2003">
        <v>2053.4394900000002</v>
      </c>
      <c r="L2003">
        <v>20.77675</v>
      </c>
      <c r="M2003">
        <v>2054.8503500000002</v>
      </c>
      <c r="N2003">
        <v>134.7296</v>
      </c>
      <c r="O2003">
        <v>2054.2350099999999</v>
      </c>
      <c r="P2003">
        <v>5.3318000000000003</v>
      </c>
      <c r="Q2003">
        <v>2053.95136</v>
      </c>
      <c r="R2003">
        <v>24.316459999999999</v>
      </c>
    </row>
    <row r="2004" spans="1:18" x14ac:dyDescent="0.35">
      <c r="A2004" s="20">
        <v>2054.8757700000001</v>
      </c>
      <c r="B2004">
        <v>141.66864000000001</v>
      </c>
      <c r="C2004">
        <v>2055.5735500000001</v>
      </c>
      <c r="D2004">
        <v>8.7687200000000001</v>
      </c>
      <c r="E2004">
        <v>2055.00747</v>
      </c>
      <c r="F2004">
        <v>28.400269999999999</v>
      </c>
      <c r="G2004">
        <v>2055.11105</v>
      </c>
      <c r="H2004">
        <v>131.51366999999999</v>
      </c>
      <c r="I2004">
        <v>2054.1060000000002</v>
      </c>
      <c r="J2004">
        <v>3.50712</v>
      </c>
      <c r="K2004">
        <v>2053.5504700000001</v>
      </c>
      <c r="L2004">
        <v>20.706890000000001</v>
      </c>
      <c r="M2004">
        <v>2054.9328300000002</v>
      </c>
      <c r="N2004">
        <v>134.69665000000001</v>
      </c>
      <c r="O2004">
        <v>2054.3276900000001</v>
      </c>
      <c r="P2004">
        <v>5.3090200000000003</v>
      </c>
      <c r="Q2004">
        <v>2054.0496199999998</v>
      </c>
      <c r="R2004">
        <v>24.243459999999999</v>
      </c>
    </row>
    <row r="2005" spans="1:18" x14ac:dyDescent="0.35">
      <c r="A2005" s="20">
        <v>2054.9585299999999</v>
      </c>
      <c r="B2005">
        <v>141.66730000000001</v>
      </c>
      <c r="C2005">
        <v>2055.6451999999999</v>
      </c>
      <c r="D2005">
        <v>8.7179300000000008</v>
      </c>
      <c r="E2005">
        <v>2055.0877799999998</v>
      </c>
      <c r="F2005">
        <v>28.31925</v>
      </c>
      <c r="G2005">
        <v>2055.1916799999999</v>
      </c>
      <c r="H2005">
        <v>131.46728999999999</v>
      </c>
      <c r="I2005">
        <v>2054.2040200000001</v>
      </c>
      <c r="J2005">
        <v>3.4830199999999998</v>
      </c>
      <c r="K2005">
        <v>2053.6612</v>
      </c>
      <c r="L2005">
        <v>20.636769999999999</v>
      </c>
      <c r="M2005">
        <v>2055.0153500000001</v>
      </c>
      <c r="N2005">
        <v>134.66379000000001</v>
      </c>
      <c r="O2005">
        <v>2054.4203900000002</v>
      </c>
      <c r="P2005">
        <v>5.2863699999999998</v>
      </c>
      <c r="Q2005">
        <v>2054.1478400000001</v>
      </c>
      <c r="R2005">
        <v>24.170490000000001</v>
      </c>
    </row>
    <row r="2006" spans="1:18" x14ac:dyDescent="0.35">
      <c r="A2006" s="20">
        <v>2055.0413400000002</v>
      </c>
      <c r="B2006">
        <v>141.66614000000001</v>
      </c>
      <c r="C2006">
        <v>2055.7168999999999</v>
      </c>
      <c r="D2006">
        <v>8.6671800000000001</v>
      </c>
      <c r="E2006">
        <v>2055.1681699999999</v>
      </c>
      <c r="F2006">
        <v>28.238299999999999</v>
      </c>
      <c r="G2006">
        <v>2055.2722899999999</v>
      </c>
      <c r="H2006">
        <v>131.42089999999999</v>
      </c>
      <c r="I2006">
        <v>2054.30197</v>
      </c>
      <c r="J2006">
        <v>3.45892</v>
      </c>
      <c r="K2006">
        <v>2053.7716799999998</v>
      </c>
      <c r="L2006">
        <v>20.566379999999999</v>
      </c>
      <c r="M2006">
        <v>2055.09789</v>
      </c>
      <c r="N2006">
        <v>134.631</v>
      </c>
      <c r="O2006">
        <v>2054.5131099999999</v>
      </c>
      <c r="P2006">
        <v>5.2638600000000002</v>
      </c>
      <c r="Q2006">
        <v>2054.2460299999998</v>
      </c>
      <c r="R2006">
        <v>24.097539999999999</v>
      </c>
    </row>
    <row r="2007" spans="1:18" x14ac:dyDescent="0.35">
      <c r="A2007" s="20">
        <v>2055.1242200000002</v>
      </c>
      <c r="B2007">
        <v>141.66515999999999</v>
      </c>
      <c r="C2007">
        <v>2055.7886400000002</v>
      </c>
      <c r="D2007">
        <v>8.6164799999999993</v>
      </c>
      <c r="E2007">
        <v>2055.2486399999998</v>
      </c>
      <c r="F2007">
        <v>28.157399999999999</v>
      </c>
      <c r="G2007">
        <v>2055.3528700000002</v>
      </c>
      <c r="H2007">
        <v>131.37451999999999</v>
      </c>
      <c r="I2007">
        <v>2054.3998499999998</v>
      </c>
      <c r="J2007">
        <v>3.4348399999999999</v>
      </c>
      <c r="K2007">
        <v>2053.8819100000001</v>
      </c>
      <c r="L2007">
        <v>20.495729999999998</v>
      </c>
      <c r="M2007">
        <v>2055.1804499999998</v>
      </c>
      <c r="N2007">
        <v>134.59828999999999</v>
      </c>
      <c r="O2007">
        <v>2054.6058400000002</v>
      </c>
      <c r="P2007">
        <v>5.2414699999999996</v>
      </c>
      <c r="Q2007">
        <v>2054.3441800000001</v>
      </c>
      <c r="R2007">
        <v>24.024609999999999</v>
      </c>
    </row>
    <row r="2008" spans="1:18" x14ac:dyDescent="0.35">
      <c r="A2008" s="20">
        <v>2055.2071500000002</v>
      </c>
      <c r="B2008">
        <v>141.66435000000001</v>
      </c>
      <c r="C2008">
        <v>2055.86042</v>
      </c>
      <c r="D2008">
        <v>8.5658300000000001</v>
      </c>
      <c r="E2008">
        <v>2055.32917</v>
      </c>
      <c r="F2008">
        <v>28.076550000000001</v>
      </c>
      <c r="G2008">
        <v>2055.43343</v>
      </c>
      <c r="H2008">
        <v>131.32814999999999</v>
      </c>
      <c r="I2008">
        <v>2054.4976700000002</v>
      </c>
      <c r="J2008">
        <v>3.4107699999999999</v>
      </c>
      <c r="K2008">
        <v>2053.9919100000002</v>
      </c>
      <c r="L2008">
        <v>20.424810000000001</v>
      </c>
      <c r="M2008">
        <v>2055.26305</v>
      </c>
      <c r="N2008">
        <v>134.56566000000001</v>
      </c>
      <c r="O2008">
        <v>2054.6985800000002</v>
      </c>
      <c r="P2008">
        <v>5.2192100000000003</v>
      </c>
      <c r="Q2008">
        <v>2054.4423099999999</v>
      </c>
      <c r="R2008">
        <v>23.951699999999999</v>
      </c>
    </row>
    <row r="2009" spans="1:18" x14ac:dyDescent="0.35">
      <c r="A2009" s="20">
        <v>2055.2901499999998</v>
      </c>
      <c r="B2009">
        <v>141.66372000000001</v>
      </c>
      <c r="C2009">
        <v>2055.9322499999998</v>
      </c>
      <c r="D2009">
        <v>8.5152199999999993</v>
      </c>
      <c r="E2009">
        <v>2055.40978</v>
      </c>
      <c r="F2009">
        <v>27.99577</v>
      </c>
      <c r="G2009">
        <v>2055.51397</v>
      </c>
      <c r="H2009">
        <v>131.28178</v>
      </c>
      <c r="I2009">
        <v>2054.5954200000001</v>
      </c>
      <c r="J2009">
        <v>3.3867099999999999</v>
      </c>
      <c r="K2009">
        <v>2054.10167</v>
      </c>
      <c r="L2009">
        <v>20.353639999999999</v>
      </c>
      <c r="M2009">
        <v>2055.3456700000002</v>
      </c>
      <c r="N2009">
        <v>134.53310999999999</v>
      </c>
      <c r="O2009">
        <v>2054.7913400000002</v>
      </c>
      <c r="P2009">
        <v>5.1970799999999997</v>
      </c>
      <c r="Q2009">
        <v>2054.5403999999999</v>
      </c>
      <c r="R2009">
        <v>23.878810000000001</v>
      </c>
    </row>
    <row r="2010" spans="1:18" x14ac:dyDescent="0.35">
      <c r="A2010" s="20">
        <v>2055.3732</v>
      </c>
      <c r="B2010">
        <v>141.66326000000001</v>
      </c>
      <c r="C2010">
        <v>2056.0041200000001</v>
      </c>
      <c r="D2010">
        <v>8.4646600000000003</v>
      </c>
      <c r="E2010">
        <v>2055.49046</v>
      </c>
      <c r="F2010">
        <v>27.915040000000001</v>
      </c>
      <c r="G2010">
        <v>2055.5944800000002</v>
      </c>
      <c r="H2010">
        <v>131.23541</v>
      </c>
      <c r="I2010">
        <v>2054.6931100000002</v>
      </c>
      <c r="J2010">
        <v>3.36266</v>
      </c>
      <c r="K2010">
        <v>2054.2112000000002</v>
      </c>
      <c r="L2010">
        <v>20.282229999999998</v>
      </c>
      <c r="M2010">
        <v>2055.4283099999998</v>
      </c>
      <c r="N2010">
        <v>134.50063</v>
      </c>
      <c r="O2010">
        <v>2054.88411</v>
      </c>
      <c r="P2010">
        <v>5.1750699999999998</v>
      </c>
      <c r="Q2010">
        <v>2054.6384600000001</v>
      </c>
      <c r="R2010">
        <v>23.805949999999999</v>
      </c>
    </row>
    <row r="2011" spans="1:18" x14ac:dyDescent="0.35">
      <c r="A2011" s="20">
        <v>2055.45631</v>
      </c>
      <c r="B2011">
        <v>141.66296</v>
      </c>
      <c r="C2011">
        <v>2056.0760300000002</v>
      </c>
      <c r="D2011">
        <v>8.4141499999999994</v>
      </c>
      <c r="E2011">
        <v>2055.5712100000001</v>
      </c>
      <c r="F2011">
        <v>27.83436</v>
      </c>
      <c r="G2011">
        <v>2055.6749799999998</v>
      </c>
      <c r="H2011">
        <v>131.18905000000001</v>
      </c>
      <c r="I2011">
        <v>2054.7907300000002</v>
      </c>
      <c r="J2011">
        <v>3.3386100000000001</v>
      </c>
      <c r="K2011">
        <v>2054.3204999999998</v>
      </c>
      <c r="L2011">
        <v>20.210560000000001</v>
      </c>
      <c r="M2011">
        <v>2055.51098</v>
      </c>
      <c r="N2011">
        <v>134.46822</v>
      </c>
      <c r="O2011">
        <v>2054.9768899999999</v>
      </c>
      <c r="P2011">
        <v>5.1531799999999999</v>
      </c>
      <c r="Q2011">
        <v>2054.7364899999998</v>
      </c>
      <c r="R2011">
        <v>23.7331</v>
      </c>
    </row>
    <row r="2012" spans="1:18" x14ac:dyDescent="0.35">
      <c r="A2012" s="20">
        <v>2055.5394799999999</v>
      </c>
      <c r="B2012">
        <v>141.66283000000001</v>
      </c>
      <c r="C2012">
        <v>2056.1479899999999</v>
      </c>
      <c r="D2012">
        <v>8.3636700000000008</v>
      </c>
      <c r="E2012">
        <v>2055.6520300000002</v>
      </c>
      <c r="F2012">
        <v>27.753730000000001</v>
      </c>
      <c r="G2012">
        <v>2055.7554500000001</v>
      </c>
      <c r="H2012">
        <v>131.14269999999999</v>
      </c>
      <c r="I2012">
        <v>2054.8882899999999</v>
      </c>
      <c r="J2012">
        <v>3.3145799999999999</v>
      </c>
      <c r="K2012">
        <v>2054.42958</v>
      </c>
      <c r="L2012">
        <v>20.138660000000002</v>
      </c>
      <c r="M2012">
        <v>2055.5936799999999</v>
      </c>
      <c r="N2012">
        <v>134.43589</v>
      </c>
      <c r="O2012">
        <v>2055.0696899999998</v>
      </c>
      <c r="P2012">
        <v>5.1314200000000003</v>
      </c>
      <c r="Q2012">
        <v>2054.8344900000002</v>
      </c>
      <c r="R2012">
        <v>23.66028</v>
      </c>
    </row>
    <row r="2013" spans="1:18" x14ac:dyDescent="0.35">
      <c r="A2013" s="20">
        <v>2055.6226999999999</v>
      </c>
      <c r="B2013">
        <v>141.66284999999999</v>
      </c>
      <c r="C2013">
        <v>2056.2199799999999</v>
      </c>
      <c r="D2013">
        <v>8.3132400000000004</v>
      </c>
      <c r="E2013">
        <v>2055.7329199999999</v>
      </c>
      <c r="F2013">
        <v>27.67315</v>
      </c>
      <c r="G2013">
        <v>2055.8359</v>
      </c>
      <c r="H2013">
        <v>131.09635</v>
      </c>
      <c r="I2013">
        <v>2054.9857900000002</v>
      </c>
      <c r="J2013">
        <v>3.2905600000000002</v>
      </c>
      <c r="K2013">
        <v>2054.5384399999998</v>
      </c>
      <c r="L2013">
        <v>20.066520000000001</v>
      </c>
      <c r="M2013">
        <v>2055.6763999999998</v>
      </c>
      <c r="N2013">
        <v>134.40361999999999</v>
      </c>
      <c r="O2013">
        <v>2055.1624999999999</v>
      </c>
      <c r="P2013">
        <v>5.1097599999999996</v>
      </c>
      <c r="Q2013">
        <v>2054.9324499999998</v>
      </c>
      <c r="R2013">
        <v>23.587479999999999</v>
      </c>
    </row>
    <row r="2014" spans="1:18" x14ac:dyDescent="0.35">
      <c r="A2014" s="20">
        <v>2055.70597</v>
      </c>
      <c r="B2014">
        <v>141.66304</v>
      </c>
      <c r="C2014">
        <v>2056.2920100000001</v>
      </c>
      <c r="D2014">
        <v>8.2628599999999999</v>
      </c>
      <c r="E2014">
        <v>2055.81387</v>
      </c>
      <c r="F2014">
        <v>27.59263</v>
      </c>
      <c r="G2014">
        <v>2055.91633</v>
      </c>
      <c r="H2014">
        <v>131.05000000000001</v>
      </c>
      <c r="I2014">
        <v>2055.0832300000002</v>
      </c>
      <c r="J2014">
        <v>3.2665500000000001</v>
      </c>
      <c r="K2014">
        <v>2054.6470899999999</v>
      </c>
      <c r="L2014">
        <v>19.994150000000001</v>
      </c>
      <c r="M2014">
        <v>2055.7591400000001</v>
      </c>
      <c r="N2014">
        <v>134.37143</v>
      </c>
      <c r="O2014">
        <v>2055.2553200000002</v>
      </c>
      <c r="P2014">
        <v>5.0882199999999997</v>
      </c>
      <c r="Q2014">
        <v>2055.0304000000001</v>
      </c>
      <c r="R2014">
        <v>23.514690000000002</v>
      </c>
    </row>
    <row r="2015" spans="1:18" x14ac:dyDescent="0.35">
      <c r="A2015" s="20">
        <v>2055.7892999999999</v>
      </c>
      <c r="B2015">
        <v>141.66336999999999</v>
      </c>
      <c r="C2015">
        <v>2056.3640799999998</v>
      </c>
      <c r="D2015">
        <v>8.21251</v>
      </c>
      <c r="E2015">
        <v>2055.89489</v>
      </c>
      <c r="F2015">
        <v>27.512149999999998</v>
      </c>
      <c r="G2015">
        <v>2055.99674</v>
      </c>
      <c r="H2015">
        <v>131.00366</v>
      </c>
      <c r="I2015">
        <v>2055.1806099999999</v>
      </c>
      <c r="J2015">
        <v>3.24254</v>
      </c>
      <c r="K2015">
        <v>2054.7555299999999</v>
      </c>
      <c r="L2015">
        <v>19.92155</v>
      </c>
      <c r="M2015">
        <v>2055.8419100000001</v>
      </c>
      <c r="N2015">
        <v>134.33930000000001</v>
      </c>
      <c r="O2015">
        <v>2055.3481499999998</v>
      </c>
      <c r="P2015">
        <v>5.0667999999999997</v>
      </c>
      <c r="Q2015">
        <v>2055.1283100000001</v>
      </c>
      <c r="R2015">
        <v>23.441929999999999</v>
      </c>
    </row>
    <row r="2016" spans="1:18" x14ac:dyDescent="0.35">
      <c r="A2016" s="20">
        <v>2055.8726799999999</v>
      </c>
      <c r="B2016">
        <v>141.66386</v>
      </c>
      <c r="C2016">
        <v>2056.4361899999999</v>
      </c>
      <c r="D2016">
        <v>8.16221</v>
      </c>
      <c r="E2016">
        <v>2055.97597</v>
      </c>
      <c r="F2016">
        <v>27.431730000000002</v>
      </c>
      <c r="G2016">
        <v>2056.0771300000001</v>
      </c>
      <c r="H2016">
        <v>130.95732000000001</v>
      </c>
      <c r="I2016">
        <v>2055.2779300000002</v>
      </c>
      <c r="J2016">
        <v>3.21855</v>
      </c>
      <c r="K2016">
        <v>2054.86375</v>
      </c>
      <c r="L2016">
        <v>19.84872</v>
      </c>
      <c r="M2016">
        <v>2055.9247</v>
      </c>
      <c r="N2016">
        <v>134.30724000000001</v>
      </c>
      <c r="O2016">
        <v>2055.4409900000001</v>
      </c>
      <c r="P2016">
        <v>5.0454800000000004</v>
      </c>
      <c r="Q2016">
        <v>2055.2261899999999</v>
      </c>
      <c r="R2016">
        <v>23.36918</v>
      </c>
    </row>
    <row r="2017" spans="1:18" x14ac:dyDescent="0.35">
      <c r="A2017" s="20">
        <v>2055.9561100000001</v>
      </c>
      <c r="B2017">
        <v>141.6645</v>
      </c>
      <c r="C2017">
        <v>2056.5083300000001</v>
      </c>
      <c r="D2017">
        <v>8.1119400000000006</v>
      </c>
      <c r="E2017">
        <v>2056.0571100000002</v>
      </c>
      <c r="F2017">
        <v>27.35135</v>
      </c>
      <c r="G2017">
        <v>2056.1574999999998</v>
      </c>
      <c r="H2017">
        <v>130.91098</v>
      </c>
      <c r="I2017">
        <v>2055.3751999999999</v>
      </c>
      <c r="J2017">
        <v>3.1945600000000001</v>
      </c>
      <c r="K2017">
        <v>2054.9717799999999</v>
      </c>
      <c r="L2017">
        <v>19.775680000000001</v>
      </c>
      <c r="M2017">
        <v>2056.0075099999999</v>
      </c>
      <c r="N2017">
        <v>134.27524</v>
      </c>
      <c r="O2017">
        <v>2055.5338499999998</v>
      </c>
      <c r="P2017">
        <v>5.0242699999999996</v>
      </c>
      <c r="Q2017">
        <v>2055.3240500000002</v>
      </c>
      <c r="R2017">
        <v>23.29646</v>
      </c>
    </row>
    <row r="2018" spans="1:18" x14ac:dyDescent="0.35">
      <c r="A2018" s="20">
        <v>2056.0395800000001</v>
      </c>
      <c r="B2018">
        <v>141.66528</v>
      </c>
      <c r="C2018">
        <v>2056.58052</v>
      </c>
      <c r="D2018">
        <v>8.0617099999999997</v>
      </c>
      <c r="E2018">
        <v>2056.1383099999998</v>
      </c>
      <c r="F2018">
        <v>27.27101</v>
      </c>
      <c r="G2018">
        <v>2056.23785</v>
      </c>
      <c r="H2018">
        <v>130.86465000000001</v>
      </c>
      <c r="I2018">
        <v>2055.4724099999999</v>
      </c>
      <c r="J2018">
        <v>3.1705800000000002</v>
      </c>
      <c r="K2018">
        <v>2055.0796099999998</v>
      </c>
      <c r="L2018">
        <v>19.70243</v>
      </c>
      <c r="M2018">
        <v>2056.0903499999999</v>
      </c>
      <c r="N2018">
        <v>134.24331000000001</v>
      </c>
      <c r="O2018">
        <v>2055.6267200000002</v>
      </c>
      <c r="P2018">
        <v>5.0031699999999999</v>
      </c>
      <c r="Q2018">
        <v>2055.4218799999999</v>
      </c>
      <c r="R2018">
        <v>23.223749999999999</v>
      </c>
    </row>
    <row r="2019" spans="1:18" x14ac:dyDescent="0.35">
      <c r="A2019" s="20">
        <v>2056.12311</v>
      </c>
      <c r="B2019">
        <v>141.66621000000001</v>
      </c>
      <c r="C2019">
        <v>2056.6527299999998</v>
      </c>
      <c r="D2019">
        <v>8.0115200000000009</v>
      </c>
      <c r="E2019">
        <v>2056.2195700000002</v>
      </c>
      <c r="F2019">
        <v>27.190729999999999</v>
      </c>
      <c r="G2019">
        <v>2056.3181800000002</v>
      </c>
      <c r="H2019">
        <v>130.81832</v>
      </c>
      <c r="I2019">
        <v>2055.5695599999999</v>
      </c>
      <c r="J2019">
        <v>3.1466099999999999</v>
      </c>
      <c r="K2019">
        <v>2055.1872400000002</v>
      </c>
      <c r="L2019">
        <v>19.628959999999999</v>
      </c>
      <c r="M2019">
        <v>2056.1732099999999</v>
      </c>
      <c r="N2019">
        <v>134.21144000000001</v>
      </c>
      <c r="O2019">
        <v>2055.7195999999999</v>
      </c>
      <c r="P2019">
        <v>4.98217</v>
      </c>
      <c r="Q2019">
        <v>2055.5196799999999</v>
      </c>
      <c r="R2019">
        <v>23.151060000000001</v>
      </c>
    </row>
    <row r="2020" spans="1:18" x14ac:dyDescent="0.35">
      <c r="A2020" s="20">
        <v>2056.20669</v>
      </c>
      <c r="B2020">
        <v>141.66727</v>
      </c>
      <c r="C2020">
        <v>2056.72498</v>
      </c>
      <c r="D2020">
        <v>7.9613699999999996</v>
      </c>
      <c r="E2020">
        <v>2056.30089</v>
      </c>
      <c r="F2020">
        <v>27.110479999999999</v>
      </c>
      <c r="G2020">
        <v>2056.39849</v>
      </c>
      <c r="H2020">
        <v>130.77199999999999</v>
      </c>
      <c r="I2020">
        <v>2055.6666599999999</v>
      </c>
      <c r="J2020">
        <v>3.1226500000000001</v>
      </c>
      <c r="K2020">
        <v>2055.2946900000002</v>
      </c>
      <c r="L2020">
        <v>19.555289999999999</v>
      </c>
      <c r="M2020">
        <v>2056.2560800000001</v>
      </c>
      <c r="N2020">
        <v>134.17963</v>
      </c>
      <c r="O2020">
        <v>2055.8124899999998</v>
      </c>
      <c r="P2020">
        <v>4.9612800000000004</v>
      </c>
      <c r="Q2020">
        <v>2055.6174599999999</v>
      </c>
      <c r="R2020">
        <v>23.078379999999999</v>
      </c>
    </row>
    <row r="2021" spans="1:18" x14ac:dyDescent="0.35">
      <c r="A2021" s="20">
        <v>2056.2903099999999</v>
      </c>
      <c r="B2021">
        <v>141.66847000000001</v>
      </c>
      <c r="C2021">
        <v>2056.79727</v>
      </c>
      <c r="D2021">
        <v>7.9112600000000004</v>
      </c>
      <c r="E2021">
        <v>2056.3822700000001</v>
      </c>
      <c r="F2021">
        <v>27.030280000000001</v>
      </c>
      <c r="G2021">
        <v>2056.4787900000001</v>
      </c>
      <c r="H2021">
        <v>130.72568000000001</v>
      </c>
      <c r="I2021">
        <v>2055.7637199999999</v>
      </c>
      <c r="J2021">
        <v>3.0987</v>
      </c>
      <c r="K2021">
        <v>2055.4019400000002</v>
      </c>
      <c r="L2021">
        <v>19.48142</v>
      </c>
      <c r="M2021">
        <v>2056.33898</v>
      </c>
      <c r="N2021">
        <v>134.14787999999999</v>
      </c>
      <c r="O2021">
        <v>2055.9053899999999</v>
      </c>
      <c r="P2021">
        <v>4.94048</v>
      </c>
      <c r="Q2021">
        <v>2055.71522</v>
      </c>
      <c r="R2021">
        <v>23.00573</v>
      </c>
    </row>
    <row r="2022" spans="1:18" x14ac:dyDescent="0.35">
      <c r="A2022" s="20">
        <v>2056.3739700000001</v>
      </c>
      <c r="B2022">
        <v>141.66980000000001</v>
      </c>
      <c r="C2022">
        <v>2056.8695899999998</v>
      </c>
      <c r="D2022">
        <v>7.8611800000000001</v>
      </c>
      <c r="E2022">
        <v>2056.4636999999998</v>
      </c>
      <c r="F2022">
        <v>26.950130000000001</v>
      </c>
      <c r="G2022">
        <v>2056.5590699999998</v>
      </c>
      <c r="H2022">
        <v>130.67936</v>
      </c>
      <c r="I2022">
        <v>2055.8607099999999</v>
      </c>
      <c r="J2022">
        <v>3.0747499999999999</v>
      </c>
      <c r="K2022">
        <v>2055.50902</v>
      </c>
      <c r="L2022">
        <v>19.407350000000001</v>
      </c>
      <c r="M2022">
        <v>2056.4218999999998</v>
      </c>
      <c r="N2022">
        <v>134.11618999999999</v>
      </c>
      <c r="O2022">
        <v>2055.9983000000002</v>
      </c>
      <c r="P2022">
        <v>4.9197800000000003</v>
      </c>
      <c r="Q2022">
        <v>2055.8129399999998</v>
      </c>
      <c r="R2022">
        <v>22.93309</v>
      </c>
    </row>
    <row r="2023" spans="1:18" x14ac:dyDescent="0.35">
      <c r="A2023" s="20">
        <v>2056.4576900000002</v>
      </c>
      <c r="B2023">
        <v>141.67125999999999</v>
      </c>
      <c r="C2023">
        <v>2056.9419400000002</v>
      </c>
      <c r="D2023">
        <v>7.8111300000000004</v>
      </c>
      <c r="E2023">
        <v>2056.5451899999998</v>
      </c>
      <c r="F2023">
        <v>26.870010000000001</v>
      </c>
      <c r="G2023">
        <v>2056.63933</v>
      </c>
      <c r="H2023">
        <v>130.63305</v>
      </c>
      <c r="I2023">
        <v>2055.95766</v>
      </c>
      <c r="J2023">
        <v>3.0508099999999998</v>
      </c>
      <c r="K2023">
        <v>2055.6159200000002</v>
      </c>
      <c r="L2023">
        <v>19.333089999999999</v>
      </c>
      <c r="M2023">
        <v>2056.5048400000001</v>
      </c>
      <c r="N2023">
        <v>134.08456000000001</v>
      </c>
      <c r="O2023">
        <v>2056.0912199999998</v>
      </c>
      <c r="P2023">
        <v>4.8991699999999998</v>
      </c>
      <c r="Q2023">
        <v>2055.9106499999998</v>
      </c>
      <c r="R2023">
        <v>22.86046</v>
      </c>
    </row>
    <row r="2024" spans="1:18" x14ac:dyDescent="0.35">
      <c r="A2024" s="20">
        <v>2056.54144</v>
      </c>
      <c r="B2024">
        <v>141.67285000000001</v>
      </c>
      <c r="C2024">
        <v>2057.0143200000002</v>
      </c>
      <c r="D2024">
        <v>7.76112</v>
      </c>
      <c r="E2024">
        <v>2056.62673</v>
      </c>
      <c r="F2024">
        <v>26.789940000000001</v>
      </c>
      <c r="G2024">
        <v>2056.7195700000002</v>
      </c>
      <c r="H2024">
        <v>130.58673999999999</v>
      </c>
      <c r="I2024">
        <v>2056.0545699999998</v>
      </c>
      <c r="J2024">
        <v>3.0268799999999998</v>
      </c>
      <c r="K2024">
        <v>2055.7226500000002</v>
      </c>
      <c r="L2024">
        <v>19.25864</v>
      </c>
      <c r="M2024">
        <v>2056.5877999999998</v>
      </c>
      <c r="N2024">
        <v>134.05297999999999</v>
      </c>
      <c r="O2024">
        <v>2056.18415</v>
      </c>
      <c r="P2024">
        <v>4.8786500000000004</v>
      </c>
      <c r="Q2024">
        <v>2056.0083300000001</v>
      </c>
      <c r="R2024">
        <v>22.787859999999998</v>
      </c>
    </row>
    <row r="2025" spans="1:18" x14ac:dyDescent="0.35">
      <c r="A2025" s="20">
        <v>2056.6252399999998</v>
      </c>
      <c r="B2025">
        <v>141.67456999999999</v>
      </c>
      <c r="C2025">
        <v>2057.0867400000002</v>
      </c>
      <c r="D2025">
        <v>7.7111499999999999</v>
      </c>
      <c r="E2025">
        <v>2056.7083200000002</v>
      </c>
      <c r="F2025">
        <v>26.709900000000001</v>
      </c>
      <c r="G2025">
        <v>2056.7997999999998</v>
      </c>
      <c r="H2025">
        <v>130.54042999999999</v>
      </c>
      <c r="I2025">
        <v>2056.1514200000001</v>
      </c>
      <c r="J2025">
        <v>3.0029599999999999</v>
      </c>
      <c r="K2025">
        <v>2055.8292000000001</v>
      </c>
      <c r="L2025">
        <v>19.184010000000001</v>
      </c>
      <c r="M2025">
        <v>2056.6707700000002</v>
      </c>
      <c r="N2025">
        <v>134.02145999999999</v>
      </c>
      <c r="O2025">
        <v>2056.27709</v>
      </c>
      <c r="P2025">
        <v>4.8582299999999998</v>
      </c>
      <c r="Q2025">
        <v>2056.10599</v>
      </c>
      <c r="R2025">
        <v>22.715260000000001</v>
      </c>
    </row>
    <row r="2026" spans="1:18" x14ac:dyDescent="0.35">
      <c r="A2026" s="20">
        <v>2056.7090800000001</v>
      </c>
      <c r="B2026">
        <v>141.6764</v>
      </c>
      <c r="C2026">
        <v>2057.1591800000001</v>
      </c>
      <c r="D2026">
        <v>7.6612</v>
      </c>
      <c r="E2026">
        <v>2056.7899600000001</v>
      </c>
      <c r="F2026">
        <v>26.629909999999999</v>
      </c>
      <c r="G2026">
        <v>2056.8800099999999</v>
      </c>
      <c r="H2026">
        <v>130.49413000000001</v>
      </c>
      <c r="I2026">
        <v>2056.2482300000001</v>
      </c>
      <c r="J2026">
        <v>2.9790399999999999</v>
      </c>
      <c r="K2026">
        <v>2055.93559</v>
      </c>
      <c r="L2026">
        <v>19.109200000000001</v>
      </c>
      <c r="M2026">
        <v>2056.7537699999998</v>
      </c>
      <c r="N2026">
        <v>133.98999000000001</v>
      </c>
      <c r="O2026">
        <v>2056.3700399999998</v>
      </c>
      <c r="P2026">
        <v>4.8378899999999998</v>
      </c>
      <c r="Q2026">
        <v>2056.20363</v>
      </c>
      <c r="R2026">
        <v>22.642690000000002</v>
      </c>
    </row>
    <row r="2027" spans="1:18" x14ac:dyDescent="0.35">
      <c r="A2027" s="20">
        <v>2056.79295</v>
      </c>
      <c r="B2027">
        <v>141.67834999999999</v>
      </c>
      <c r="C2027">
        <v>2057.2316500000002</v>
      </c>
      <c r="D2027">
        <v>7.6112900000000003</v>
      </c>
      <c r="E2027">
        <v>2056.87165</v>
      </c>
      <c r="F2027">
        <v>26.549949999999999</v>
      </c>
      <c r="G2027">
        <v>2056.9602</v>
      </c>
      <c r="H2027">
        <v>130.44783000000001</v>
      </c>
      <c r="I2027">
        <v>2056.3449900000001</v>
      </c>
      <c r="J2027">
        <v>2.9551400000000001</v>
      </c>
      <c r="K2027">
        <v>2056.0418199999999</v>
      </c>
      <c r="L2027">
        <v>19.034220000000001</v>
      </c>
      <c r="M2027">
        <v>2056.8367800000001</v>
      </c>
      <c r="N2027">
        <v>133.95857000000001</v>
      </c>
      <c r="O2027">
        <v>2056.4630000000002</v>
      </c>
      <c r="P2027">
        <v>4.8176399999999999</v>
      </c>
      <c r="Q2027">
        <v>2056.3012399999998</v>
      </c>
      <c r="R2027">
        <v>22.570129999999999</v>
      </c>
    </row>
    <row r="2028" spans="1:18" x14ac:dyDescent="0.35">
      <c r="A2028" s="20">
        <v>2056.8768700000001</v>
      </c>
      <c r="B2028">
        <v>141.68042</v>
      </c>
      <c r="C2028">
        <v>2057.3041499999999</v>
      </c>
      <c r="D2028">
        <v>7.5613999999999999</v>
      </c>
      <c r="E2028">
        <v>2056.9533900000001</v>
      </c>
      <c r="F2028">
        <v>26.470030000000001</v>
      </c>
      <c r="G2028">
        <v>2057.0403799999999</v>
      </c>
      <c r="H2028">
        <v>130.40153000000001</v>
      </c>
      <c r="I2028">
        <v>2056.4417100000001</v>
      </c>
      <c r="J2028">
        <v>2.9312299999999998</v>
      </c>
      <c r="K2028">
        <v>2056.1478900000002</v>
      </c>
      <c r="L2028">
        <v>18.959070000000001</v>
      </c>
      <c r="M2028">
        <v>2056.9198099999999</v>
      </c>
      <c r="N2028">
        <v>133.92721</v>
      </c>
      <c r="O2028">
        <v>2056.5559699999999</v>
      </c>
      <c r="P2028">
        <v>4.7974800000000002</v>
      </c>
      <c r="Q2028">
        <v>2056.3988300000001</v>
      </c>
      <c r="R2028">
        <v>22.497579999999999</v>
      </c>
    </row>
    <row r="2029" spans="1:18" x14ac:dyDescent="0.35">
      <c r="A2029" s="20">
        <v>2056.96083</v>
      </c>
      <c r="B2029">
        <v>141.68260000000001</v>
      </c>
      <c r="C2029">
        <v>2057.3766799999999</v>
      </c>
      <c r="D2029">
        <v>7.5115499999999997</v>
      </c>
      <c r="E2029">
        <v>2057.0351799999999</v>
      </c>
      <c r="F2029">
        <v>26.390139999999999</v>
      </c>
      <c r="G2029">
        <v>2057.1205500000001</v>
      </c>
      <c r="H2029">
        <v>130.35524000000001</v>
      </c>
      <c r="I2029">
        <v>2056.5383900000002</v>
      </c>
      <c r="J2029">
        <v>2.90734</v>
      </c>
      <c r="K2029">
        <v>2056.2538100000002</v>
      </c>
      <c r="L2029">
        <v>18.883749999999999</v>
      </c>
      <c r="M2029">
        <v>2057.0028600000001</v>
      </c>
      <c r="N2029">
        <v>133.89589000000001</v>
      </c>
      <c r="O2029">
        <v>2056.6489499999998</v>
      </c>
      <c r="P2029">
        <v>4.7773899999999996</v>
      </c>
      <c r="Q2029">
        <v>2056.4964100000002</v>
      </c>
      <c r="R2029">
        <v>22.425049999999999</v>
      </c>
    </row>
    <row r="2030" spans="1:18" x14ac:dyDescent="0.35">
      <c r="A2030" s="20">
        <v>2057.0448200000001</v>
      </c>
      <c r="B2030">
        <v>141.68487999999999</v>
      </c>
      <c r="C2030">
        <v>2057.4492399999999</v>
      </c>
      <c r="D2030">
        <v>7.4617300000000002</v>
      </c>
      <c r="E2030">
        <v>2057.1170099999999</v>
      </c>
      <c r="F2030">
        <v>26.310289999999998</v>
      </c>
      <c r="G2030">
        <v>2057.2006999999999</v>
      </c>
      <c r="H2030">
        <v>130.30895000000001</v>
      </c>
      <c r="I2030">
        <v>2056.6350200000002</v>
      </c>
      <c r="J2030">
        <v>2.8834499999999998</v>
      </c>
      <c r="K2030">
        <v>2056.35959</v>
      </c>
      <c r="L2030">
        <v>18.80827</v>
      </c>
      <c r="M2030">
        <v>2057.08592</v>
      </c>
      <c r="N2030">
        <v>133.86462</v>
      </c>
      <c r="O2030">
        <v>2056.7419399999999</v>
      </c>
      <c r="P2030">
        <v>4.75739</v>
      </c>
      <c r="Q2030">
        <v>2056.5939600000002</v>
      </c>
      <c r="R2030">
        <v>22.352530000000002</v>
      </c>
    </row>
    <row r="2031" spans="1:18" x14ac:dyDescent="0.35">
      <c r="A2031" s="20">
        <v>2057.1288500000001</v>
      </c>
      <c r="B2031">
        <v>141.68727999999999</v>
      </c>
      <c r="C2031">
        <v>2057.5218300000001</v>
      </c>
      <c r="D2031">
        <v>7.4119299999999999</v>
      </c>
      <c r="E2031">
        <v>2057.1988900000001</v>
      </c>
      <c r="F2031">
        <v>26.23048</v>
      </c>
      <c r="G2031">
        <v>2057.2808300000002</v>
      </c>
      <c r="H2031">
        <v>130.26266000000001</v>
      </c>
      <c r="I2031">
        <v>2056.73162</v>
      </c>
      <c r="J2031">
        <v>2.8595700000000002</v>
      </c>
      <c r="K2031">
        <v>2056.4652099999998</v>
      </c>
      <c r="L2031">
        <v>18.73264</v>
      </c>
      <c r="M2031">
        <v>2057.1689999999999</v>
      </c>
      <c r="N2031">
        <v>133.83340000000001</v>
      </c>
      <c r="O2031">
        <v>2056.83493</v>
      </c>
      <c r="P2031">
        <v>4.7374599999999996</v>
      </c>
      <c r="Q2031">
        <v>2056.6914900000002</v>
      </c>
      <c r="R2031">
        <v>22.28002</v>
      </c>
    </row>
    <row r="2032" spans="1:18" x14ac:dyDescent="0.35">
      <c r="A2032" s="20">
        <v>2057.2129199999999</v>
      </c>
      <c r="B2032">
        <v>141.68977000000001</v>
      </c>
      <c r="C2032">
        <v>2057.5944399999998</v>
      </c>
      <c r="D2032">
        <v>7.3621699999999999</v>
      </c>
      <c r="E2032">
        <v>2057.2808100000002</v>
      </c>
      <c r="F2032">
        <v>26.150690000000001</v>
      </c>
      <c r="G2032">
        <v>2057.36096</v>
      </c>
      <c r="H2032">
        <v>130.21637999999999</v>
      </c>
      <c r="I2032">
        <v>2056.8281699999998</v>
      </c>
      <c r="J2032">
        <v>2.83569</v>
      </c>
      <c r="K2032">
        <v>2056.5707000000002</v>
      </c>
      <c r="L2032">
        <v>18.656849999999999</v>
      </c>
      <c r="M2032">
        <v>2057.2521000000002</v>
      </c>
      <c r="N2032">
        <v>133.80222000000001</v>
      </c>
      <c r="O2032">
        <v>2056.9279299999998</v>
      </c>
      <c r="P2032">
        <v>4.7176</v>
      </c>
      <c r="Q2032">
        <v>2056.78901</v>
      </c>
      <c r="R2032">
        <v>22.207529999999998</v>
      </c>
    </row>
    <row r="2033" spans="1:18" x14ac:dyDescent="0.35">
      <c r="A2033" s="20">
        <v>2057.2970099999998</v>
      </c>
      <c r="B2033">
        <v>141.69237000000001</v>
      </c>
      <c r="C2033">
        <v>2057.66707</v>
      </c>
      <c r="D2033">
        <v>7.31243</v>
      </c>
      <c r="E2033">
        <v>2057.3627700000002</v>
      </c>
      <c r="F2033">
        <v>26.07094</v>
      </c>
      <c r="G2033">
        <v>2057.4410699999999</v>
      </c>
      <c r="H2033">
        <v>130.17009999999999</v>
      </c>
      <c r="I2033">
        <v>2056.9246899999998</v>
      </c>
      <c r="J2033">
        <v>2.81182</v>
      </c>
      <c r="K2033">
        <v>2056.67605</v>
      </c>
      <c r="L2033">
        <v>18.580919999999999</v>
      </c>
      <c r="M2033">
        <v>2057.3352100000002</v>
      </c>
      <c r="N2033">
        <v>133.77108000000001</v>
      </c>
      <c r="O2033">
        <v>2057.0209399999999</v>
      </c>
      <c r="P2033">
        <v>4.6978200000000001</v>
      </c>
      <c r="Q2033">
        <v>2056.8865000000001</v>
      </c>
      <c r="R2033">
        <v>22.13505</v>
      </c>
    </row>
    <row r="2034" spans="1:18" x14ac:dyDescent="0.35">
      <c r="A2034" s="20">
        <v>2057.3811500000002</v>
      </c>
      <c r="B2034">
        <v>141.69506000000001</v>
      </c>
      <c r="C2034">
        <v>2057.7397299999998</v>
      </c>
      <c r="D2034">
        <v>7.2627100000000002</v>
      </c>
      <c r="E2034">
        <v>2057.4447700000001</v>
      </c>
      <c r="F2034">
        <v>25.991219999999998</v>
      </c>
      <c r="G2034">
        <v>2057.5211599999998</v>
      </c>
      <c r="H2034">
        <v>130.12381999999999</v>
      </c>
      <c r="I2034">
        <v>2057.02117</v>
      </c>
      <c r="J2034">
        <v>2.7879499999999999</v>
      </c>
      <c r="K2034">
        <v>2056.7812699999999</v>
      </c>
      <c r="L2034">
        <v>18.504840000000002</v>
      </c>
      <c r="M2034">
        <v>2057.41833</v>
      </c>
      <c r="N2034">
        <v>133.73999000000001</v>
      </c>
      <c r="O2034">
        <v>2057.1139600000001</v>
      </c>
      <c r="P2034">
        <v>4.6781100000000002</v>
      </c>
      <c r="Q2034">
        <v>2056.98398</v>
      </c>
      <c r="R2034">
        <v>22.062580000000001</v>
      </c>
    </row>
    <row r="2035" spans="1:18" x14ac:dyDescent="0.35">
      <c r="A2035" s="20">
        <v>2057.46531</v>
      </c>
      <c r="B2035">
        <v>141.69784999999999</v>
      </c>
      <c r="C2035">
        <v>2057.81241</v>
      </c>
      <c r="D2035">
        <v>7.2130200000000002</v>
      </c>
      <c r="E2035">
        <v>2057.5268099999998</v>
      </c>
      <c r="F2035">
        <v>25.911529999999999</v>
      </c>
      <c r="G2035">
        <v>2057.6012500000002</v>
      </c>
      <c r="H2035">
        <v>130.07754</v>
      </c>
      <c r="I2035">
        <v>2057.1176099999998</v>
      </c>
      <c r="J2035">
        <v>2.7640899999999999</v>
      </c>
      <c r="K2035">
        <v>2056.88636</v>
      </c>
      <c r="L2035">
        <v>18.428629999999998</v>
      </c>
      <c r="M2035">
        <v>2057.5014700000002</v>
      </c>
      <c r="N2035">
        <v>133.70894000000001</v>
      </c>
      <c r="O2035">
        <v>2057.2069900000001</v>
      </c>
      <c r="P2035">
        <v>4.6584700000000003</v>
      </c>
      <c r="Q2035">
        <v>2057.0814399999999</v>
      </c>
      <c r="R2035">
        <v>21.990120000000001</v>
      </c>
    </row>
    <row r="2036" spans="1:18" x14ac:dyDescent="0.35">
      <c r="A2036" s="20">
        <v>2057.5495000000001</v>
      </c>
      <c r="B2036">
        <v>141.70071999999999</v>
      </c>
      <c r="C2036">
        <v>2057.8851100000002</v>
      </c>
      <c r="D2036">
        <v>7.1633599999999999</v>
      </c>
      <c r="E2036">
        <v>2057.60889</v>
      </c>
      <c r="F2036">
        <v>25.831869999999999</v>
      </c>
      <c r="G2036">
        <v>2057.6813200000001</v>
      </c>
      <c r="H2036">
        <v>130.03126</v>
      </c>
      <c r="I2036">
        <v>2057.2140199999999</v>
      </c>
      <c r="J2036">
        <v>2.74024</v>
      </c>
      <c r="K2036">
        <v>2056.9913200000001</v>
      </c>
      <c r="L2036">
        <v>18.35228</v>
      </c>
      <c r="M2036">
        <v>2057.5846200000001</v>
      </c>
      <c r="N2036">
        <v>133.67793</v>
      </c>
      <c r="O2036">
        <v>2057.3000200000001</v>
      </c>
      <c r="P2036">
        <v>4.63889</v>
      </c>
      <c r="Q2036">
        <v>2057.1788900000001</v>
      </c>
      <c r="R2036">
        <v>21.917670000000001</v>
      </c>
    </row>
    <row r="2037" spans="1:18" x14ac:dyDescent="0.35">
      <c r="A2037" s="20">
        <v>2057.63373</v>
      </c>
      <c r="B2037">
        <v>141.70368999999999</v>
      </c>
      <c r="C2037">
        <v>2057.95784</v>
      </c>
      <c r="D2037">
        <v>7.1137199999999998</v>
      </c>
      <c r="E2037">
        <v>2057.69101</v>
      </c>
      <c r="F2037">
        <v>25.75224</v>
      </c>
      <c r="G2037">
        <v>2057.7613799999999</v>
      </c>
      <c r="H2037">
        <v>129.98499000000001</v>
      </c>
      <c r="I2037">
        <v>2057.3103900000001</v>
      </c>
      <c r="J2037">
        <v>2.7163900000000001</v>
      </c>
      <c r="K2037">
        <v>2057.0961699999998</v>
      </c>
      <c r="L2037">
        <v>18.2758</v>
      </c>
      <c r="M2037">
        <v>2057.66779</v>
      </c>
      <c r="N2037">
        <v>133.64696000000001</v>
      </c>
      <c r="O2037">
        <v>2057.3930599999999</v>
      </c>
      <c r="P2037">
        <v>4.6193799999999996</v>
      </c>
      <c r="Q2037">
        <v>2057.2763199999999</v>
      </c>
      <c r="R2037">
        <v>21.84524</v>
      </c>
    </row>
    <row r="2038" spans="1:18" x14ac:dyDescent="0.35">
      <c r="A2038" s="20">
        <v>2057.7179799999999</v>
      </c>
      <c r="B2038">
        <v>141.70674</v>
      </c>
      <c r="C2038">
        <v>2058.0305899999998</v>
      </c>
      <c r="D2038">
        <v>7.0640999999999998</v>
      </c>
      <c r="E2038">
        <v>2057.7731600000002</v>
      </c>
      <c r="F2038">
        <v>25.672630000000002</v>
      </c>
      <c r="G2038">
        <v>2057.8414299999999</v>
      </c>
      <c r="H2038">
        <v>129.93871999999999</v>
      </c>
      <c r="I2038">
        <v>2057.4067399999999</v>
      </c>
      <c r="J2038">
        <v>2.6925500000000002</v>
      </c>
      <c r="K2038">
        <v>2057.2008999999998</v>
      </c>
      <c r="L2038">
        <v>18.199200000000001</v>
      </c>
      <c r="M2038">
        <v>2057.7509700000001</v>
      </c>
      <c r="N2038">
        <v>133.61601999999999</v>
      </c>
      <c r="O2038">
        <v>2057.4861099999998</v>
      </c>
      <c r="P2038">
        <v>4.5999299999999996</v>
      </c>
      <c r="Q2038">
        <v>2057.3737299999998</v>
      </c>
      <c r="R2038">
        <v>21.772819999999999</v>
      </c>
    </row>
    <row r="2039" spans="1:18" x14ac:dyDescent="0.35">
      <c r="A2039" s="20">
        <v>2057.8022700000001</v>
      </c>
      <c r="B2039">
        <v>141.70987</v>
      </c>
      <c r="C2039">
        <v>2058.1033600000001</v>
      </c>
      <c r="D2039">
        <v>7.0145</v>
      </c>
      <c r="E2039">
        <v>2057.8553400000001</v>
      </c>
      <c r="F2039">
        <v>25.593050000000002</v>
      </c>
      <c r="G2039">
        <v>2057.9214700000002</v>
      </c>
      <c r="H2039">
        <v>129.89245</v>
      </c>
      <c r="I2039">
        <v>2057.5030499999998</v>
      </c>
      <c r="J2039">
        <v>2.6687099999999999</v>
      </c>
      <c r="K2039">
        <v>2057.3055199999999</v>
      </c>
      <c r="L2039">
        <v>18.122479999999999</v>
      </c>
      <c r="M2039">
        <v>2057.8341599999999</v>
      </c>
      <c r="N2039">
        <v>133.58512999999999</v>
      </c>
      <c r="O2039">
        <v>2057.5791599999998</v>
      </c>
      <c r="P2039">
        <v>4.5805400000000001</v>
      </c>
      <c r="Q2039">
        <v>2057.4711200000002</v>
      </c>
      <c r="R2039">
        <v>21.700399999999998</v>
      </c>
    </row>
    <row r="2040" spans="1:18" x14ac:dyDescent="0.35">
      <c r="A2040" s="20">
        <v>2057.8865700000001</v>
      </c>
      <c r="B2040">
        <v>141.71307999999999</v>
      </c>
      <c r="C2040">
        <v>2058.17614</v>
      </c>
      <c r="D2040">
        <v>6.9649200000000002</v>
      </c>
      <c r="E2040">
        <v>2057.9375599999998</v>
      </c>
      <c r="F2040">
        <v>25.513500000000001</v>
      </c>
      <c r="G2040">
        <v>2058.0014999999999</v>
      </c>
      <c r="H2040">
        <v>129.84619000000001</v>
      </c>
      <c r="I2040">
        <v>2057.59933</v>
      </c>
      <c r="J2040">
        <v>2.6448700000000001</v>
      </c>
      <c r="K2040">
        <v>2057.41003</v>
      </c>
      <c r="L2040">
        <v>18.045639999999999</v>
      </c>
      <c r="M2040">
        <v>2057.9173700000001</v>
      </c>
      <c r="N2040">
        <v>133.55426</v>
      </c>
      <c r="O2040">
        <v>2057.6722199999999</v>
      </c>
      <c r="P2040">
        <v>4.5612000000000004</v>
      </c>
      <c r="Q2040">
        <v>2057.5685100000001</v>
      </c>
      <c r="R2040">
        <v>21.628</v>
      </c>
    </row>
    <row r="2041" spans="1:18" x14ac:dyDescent="0.35">
      <c r="A2041" s="20">
        <v>2057.97091</v>
      </c>
      <c r="B2041">
        <v>141.71636000000001</v>
      </c>
      <c r="C2041">
        <v>2058.2489500000001</v>
      </c>
      <c r="D2041">
        <v>6.9153700000000002</v>
      </c>
      <c r="E2041">
        <v>2058.0198099999998</v>
      </c>
      <c r="F2041">
        <v>25.433969999999999</v>
      </c>
      <c r="G2041">
        <v>2058.0815200000002</v>
      </c>
      <c r="H2041">
        <v>129.79992999999999</v>
      </c>
      <c r="I2041">
        <v>2057.6955899999998</v>
      </c>
      <c r="J2041">
        <v>2.6210399999999998</v>
      </c>
      <c r="K2041">
        <v>2057.5144399999999</v>
      </c>
      <c r="L2041">
        <v>17.968689999999999</v>
      </c>
      <c r="M2041">
        <v>2058.0005799999999</v>
      </c>
      <c r="N2041">
        <v>133.52342999999999</v>
      </c>
      <c r="O2041">
        <v>2057.7652800000001</v>
      </c>
      <c r="P2041">
        <v>4.5419200000000002</v>
      </c>
      <c r="Q2041">
        <v>2057.66588</v>
      </c>
      <c r="R2041">
        <v>21.555599999999998</v>
      </c>
    </row>
    <row r="2042" spans="1:18" x14ac:dyDescent="0.35">
      <c r="A2042" s="20">
        <v>2058.0552699999998</v>
      </c>
      <c r="B2042">
        <v>141.71972</v>
      </c>
      <c r="C2042">
        <v>2058.32177</v>
      </c>
      <c r="D2042">
        <v>6.8658299999999999</v>
      </c>
      <c r="E2042">
        <v>2058.1020899999999</v>
      </c>
      <c r="F2042">
        <v>25.35446</v>
      </c>
      <c r="G2042">
        <v>2058.1615299999999</v>
      </c>
      <c r="H2042">
        <v>129.75366</v>
      </c>
      <c r="I2042">
        <v>2057.7918100000002</v>
      </c>
      <c r="J2042">
        <v>2.5972200000000001</v>
      </c>
      <c r="K2042">
        <v>2057.6187500000001</v>
      </c>
      <c r="L2042">
        <v>17.891629999999999</v>
      </c>
      <c r="M2042">
        <v>2058.0838100000001</v>
      </c>
      <c r="N2042">
        <v>133.49262999999999</v>
      </c>
      <c r="O2042">
        <v>2057.85835</v>
      </c>
      <c r="P2042">
        <v>4.5226899999999999</v>
      </c>
      <c r="Q2042">
        <v>2057.76323</v>
      </c>
      <c r="R2042">
        <v>21.483219999999999</v>
      </c>
    </row>
    <row r="2043" spans="1:18" x14ac:dyDescent="0.35">
      <c r="A2043" s="20">
        <v>2058.1396500000001</v>
      </c>
      <c r="B2043">
        <v>141.72314</v>
      </c>
      <c r="C2043">
        <v>2058.39462</v>
      </c>
      <c r="D2043">
        <v>6.8163099999999996</v>
      </c>
      <c r="E2043">
        <v>2058.1844000000001</v>
      </c>
      <c r="F2043">
        <v>25.274979999999999</v>
      </c>
      <c r="G2043">
        <v>2058.2415299999998</v>
      </c>
      <c r="H2043">
        <v>129.70740000000001</v>
      </c>
      <c r="I2043">
        <v>2057.8880100000001</v>
      </c>
      <c r="J2043">
        <v>2.5733999999999999</v>
      </c>
      <c r="K2043">
        <v>2057.7229600000001</v>
      </c>
      <c r="L2043">
        <v>17.81447</v>
      </c>
      <c r="M2043">
        <v>2058.16705</v>
      </c>
      <c r="N2043">
        <v>133.46186</v>
      </c>
      <c r="O2043">
        <v>2057.9514300000001</v>
      </c>
      <c r="P2043">
        <v>4.50352</v>
      </c>
      <c r="Q2043">
        <v>2057.8605699999998</v>
      </c>
      <c r="R2043">
        <v>21.41084</v>
      </c>
    </row>
    <row r="2044" spans="1:18" x14ac:dyDescent="0.35">
      <c r="A2044" s="20">
        <v>2058.22406</v>
      </c>
      <c r="B2044">
        <v>141.72664</v>
      </c>
      <c r="C2044">
        <v>2058.46747</v>
      </c>
      <c r="D2044">
        <v>6.7668100000000004</v>
      </c>
      <c r="E2044">
        <v>2058.26674</v>
      </c>
      <c r="F2044">
        <v>25.195519999999998</v>
      </c>
      <c r="G2044">
        <v>2058.32152</v>
      </c>
      <c r="H2044">
        <v>129.66114999999999</v>
      </c>
      <c r="I2044">
        <v>2057.9841799999999</v>
      </c>
      <c r="J2044">
        <v>2.5495800000000002</v>
      </c>
      <c r="K2044">
        <v>2057.82708</v>
      </c>
      <c r="L2044">
        <v>17.737210000000001</v>
      </c>
      <c r="M2044">
        <v>2058.2502899999999</v>
      </c>
      <c r="N2044">
        <v>133.43111999999999</v>
      </c>
      <c r="O2044">
        <v>2058.0445100000002</v>
      </c>
      <c r="P2044">
        <v>4.4843900000000003</v>
      </c>
      <c r="Q2044">
        <v>2057.9579100000001</v>
      </c>
      <c r="R2044">
        <v>21.338470000000001</v>
      </c>
    </row>
    <row r="2045" spans="1:18" x14ac:dyDescent="0.35">
      <c r="A2045" s="20">
        <v>2058.3084800000001</v>
      </c>
      <c r="B2045">
        <v>141.73018999999999</v>
      </c>
      <c r="C2045">
        <v>2058.5403500000002</v>
      </c>
      <c r="D2045">
        <v>6.7173299999999996</v>
      </c>
      <c r="E2045">
        <v>2058.3490999999999</v>
      </c>
      <c r="F2045">
        <v>25.116070000000001</v>
      </c>
      <c r="G2045">
        <v>2058.4014999999999</v>
      </c>
      <c r="H2045">
        <v>129.61489</v>
      </c>
      <c r="I2045">
        <v>2058.0803299999998</v>
      </c>
      <c r="J2045">
        <v>2.5257700000000001</v>
      </c>
      <c r="K2045">
        <v>2057.9311200000002</v>
      </c>
      <c r="L2045">
        <v>17.659859999999998</v>
      </c>
      <c r="M2045">
        <v>2058.3335499999998</v>
      </c>
      <c r="N2045">
        <v>133.40040999999999</v>
      </c>
      <c r="O2045">
        <v>2058.1376</v>
      </c>
      <c r="P2045">
        <v>4.4653099999999997</v>
      </c>
      <c r="Q2045">
        <v>2058.0552200000002</v>
      </c>
      <c r="R2045">
        <v>21.266110000000001</v>
      </c>
    </row>
    <row r="2046" spans="1:18" x14ac:dyDescent="0.35">
      <c r="A2046" s="20">
        <v>2058.39293</v>
      </c>
      <c r="B2046">
        <v>141.73381000000001</v>
      </c>
      <c r="C2046">
        <v>2058.6132400000001</v>
      </c>
      <c r="D2046">
        <v>6.6678600000000001</v>
      </c>
      <c r="E2046">
        <v>2058.4314899999999</v>
      </c>
      <c r="F2046">
        <v>25.036650000000002</v>
      </c>
      <c r="G2046">
        <v>2058.4814799999999</v>
      </c>
      <c r="H2046">
        <v>129.56863999999999</v>
      </c>
      <c r="I2046">
        <v>2058.1764600000001</v>
      </c>
      <c r="J2046">
        <v>2.5019499999999999</v>
      </c>
      <c r="K2046">
        <v>2058.0350800000001</v>
      </c>
      <c r="L2046">
        <v>17.582409999999999</v>
      </c>
      <c r="M2046">
        <v>2058.4168100000002</v>
      </c>
      <c r="N2046">
        <v>133.36973</v>
      </c>
      <c r="O2046">
        <v>2058.2306899999999</v>
      </c>
      <c r="P2046">
        <v>4.4462700000000002</v>
      </c>
      <c r="Q2046">
        <v>2058.1525299999998</v>
      </c>
      <c r="R2046">
        <v>21.193760000000001</v>
      </c>
    </row>
    <row r="2047" spans="1:18" x14ac:dyDescent="0.35">
      <c r="A2047" s="20">
        <v>2058.4774000000002</v>
      </c>
      <c r="B2047">
        <v>141.73749000000001</v>
      </c>
      <c r="C2047">
        <v>2058.6861399999998</v>
      </c>
      <c r="D2047">
        <v>6.6184099999999999</v>
      </c>
      <c r="E2047">
        <v>2058.5138999999999</v>
      </c>
      <c r="F2047">
        <v>24.957239999999999</v>
      </c>
      <c r="G2047">
        <v>2058.5614399999999</v>
      </c>
      <c r="H2047">
        <v>129.52238</v>
      </c>
      <c r="I2047">
        <v>2058.2725599999999</v>
      </c>
      <c r="J2047">
        <v>2.4781499999999999</v>
      </c>
      <c r="K2047">
        <v>2058.13895</v>
      </c>
      <c r="L2047">
        <v>17.50489</v>
      </c>
      <c r="M2047">
        <v>2058.50009</v>
      </c>
      <c r="N2047">
        <v>133.33906999999999</v>
      </c>
      <c r="O2047">
        <v>2058.3237800000002</v>
      </c>
      <c r="P2047">
        <v>4.4272799999999997</v>
      </c>
      <c r="Q2047">
        <v>2058.2498300000002</v>
      </c>
      <c r="R2047">
        <v>21.121420000000001</v>
      </c>
    </row>
    <row r="2048" spans="1:18" x14ac:dyDescent="0.35">
      <c r="A2048" s="20">
        <v>2058.5618899999999</v>
      </c>
      <c r="B2048">
        <v>141.74121</v>
      </c>
      <c r="C2048">
        <v>2058.7590599999999</v>
      </c>
      <c r="D2048">
        <v>6.5689799999999998</v>
      </c>
      <c r="E2048">
        <v>2058.5963400000001</v>
      </c>
      <c r="F2048">
        <v>24.877859999999998</v>
      </c>
      <c r="G2048">
        <v>2058.6414</v>
      </c>
      <c r="H2048">
        <v>129.47613000000001</v>
      </c>
      <c r="I2048">
        <v>2058.3686499999999</v>
      </c>
      <c r="J2048">
        <v>2.4543400000000002</v>
      </c>
      <c r="K2048">
        <v>2058.2427499999999</v>
      </c>
      <c r="L2048">
        <v>17.42728</v>
      </c>
      <c r="M2048">
        <v>2058.5833699999998</v>
      </c>
      <c r="N2048">
        <v>133.30842999999999</v>
      </c>
      <c r="O2048">
        <v>2058.4168800000002</v>
      </c>
      <c r="P2048">
        <v>4.4083199999999998</v>
      </c>
      <c r="Q2048">
        <v>2058.3471199999999</v>
      </c>
      <c r="R2048">
        <v>21.04908</v>
      </c>
    </row>
    <row r="2049" spans="1:18" x14ac:dyDescent="0.35">
      <c r="A2049" s="20">
        <v>2058.6463899999999</v>
      </c>
      <c r="B2049">
        <v>141.74499</v>
      </c>
      <c r="C2049">
        <v>2058.8319900000001</v>
      </c>
      <c r="D2049">
        <v>6.5195499999999997</v>
      </c>
      <c r="E2049">
        <v>2058.6787899999999</v>
      </c>
      <c r="F2049">
        <v>24.798490000000001</v>
      </c>
      <c r="G2049">
        <v>2058.7213499999998</v>
      </c>
      <c r="H2049">
        <v>129.42988</v>
      </c>
      <c r="I2049">
        <v>2058.4647100000002</v>
      </c>
      <c r="J2049">
        <v>2.4305400000000001</v>
      </c>
      <c r="K2049">
        <v>2058.3464800000002</v>
      </c>
      <c r="L2049">
        <v>17.349599999999999</v>
      </c>
      <c r="M2049">
        <v>2058.6666599999999</v>
      </c>
      <c r="N2049">
        <v>133.27781999999999</v>
      </c>
      <c r="O2049">
        <v>2058.5099799999998</v>
      </c>
      <c r="P2049">
        <v>4.3894000000000002</v>
      </c>
      <c r="Q2049">
        <v>2058.4443900000001</v>
      </c>
      <c r="R2049">
        <v>20.976749999999999</v>
      </c>
    </row>
    <row r="2050" spans="1:18" x14ac:dyDescent="0.35">
      <c r="A2050" s="20">
        <v>2058.7309100000002</v>
      </c>
      <c r="B2050">
        <v>141.74881999999999</v>
      </c>
      <c r="C2050">
        <v>2058.9049300000001</v>
      </c>
      <c r="D2050">
        <v>6.4701399999999998</v>
      </c>
      <c r="E2050">
        <v>2058.76127</v>
      </c>
      <c r="F2050">
        <v>24.71913</v>
      </c>
      <c r="G2050">
        <v>2058.8013000000001</v>
      </c>
      <c r="H2050">
        <v>129.38363000000001</v>
      </c>
      <c r="I2050">
        <v>2058.5607599999998</v>
      </c>
      <c r="J2050">
        <v>2.4067500000000002</v>
      </c>
      <c r="K2050">
        <v>2058.4501500000001</v>
      </c>
      <c r="L2050">
        <v>17.271840000000001</v>
      </c>
      <c r="M2050">
        <v>2058.7499600000001</v>
      </c>
      <c r="N2050">
        <v>133.24723</v>
      </c>
      <c r="O2050">
        <v>2058.6030900000001</v>
      </c>
      <c r="P2050">
        <v>4.37052</v>
      </c>
      <c r="Q2050">
        <v>2058.5416599999999</v>
      </c>
      <c r="R2050">
        <v>20.904419999999998</v>
      </c>
    </row>
    <row r="2051" spans="1:18" x14ac:dyDescent="0.35">
      <c r="A2051" s="20">
        <v>2058.8154500000001</v>
      </c>
      <c r="B2051">
        <v>141.7527</v>
      </c>
      <c r="C2051">
        <v>2058.9778799999999</v>
      </c>
      <c r="D2051">
        <v>6.42075</v>
      </c>
      <c r="E2051">
        <v>2058.8437699999999</v>
      </c>
      <c r="F2051">
        <v>24.639790000000001</v>
      </c>
      <c r="G2051">
        <v>2058.8812400000002</v>
      </c>
      <c r="H2051">
        <v>129.33738</v>
      </c>
      <c r="I2051">
        <v>2058.6567799999998</v>
      </c>
      <c r="J2051">
        <v>2.3829500000000001</v>
      </c>
      <c r="K2051">
        <v>2058.55375</v>
      </c>
      <c r="L2051">
        <v>17.194019999999998</v>
      </c>
      <c r="M2051">
        <v>2058.8332700000001</v>
      </c>
      <c r="N2051">
        <v>133.21664999999999</v>
      </c>
      <c r="O2051">
        <v>2058.6961999999999</v>
      </c>
      <c r="P2051">
        <v>4.3516700000000004</v>
      </c>
      <c r="Q2051">
        <v>2058.6389199999999</v>
      </c>
      <c r="R2051">
        <v>20.832100000000001</v>
      </c>
    </row>
    <row r="2052" spans="1:18" x14ac:dyDescent="0.35">
      <c r="A2052" s="20">
        <v>2058.9</v>
      </c>
      <c r="B2052">
        <v>141.75660999999999</v>
      </c>
      <c r="C2052">
        <v>2059.0508500000001</v>
      </c>
      <c r="D2052">
        <v>6.3713600000000001</v>
      </c>
      <c r="E2052">
        <v>2058.9262800000001</v>
      </c>
      <c r="F2052">
        <v>24.560459999999999</v>
      </c>
      <c r="G2052">
        <v>2058.9611799999998</v>
      </c>
      <c r="H2052">
        <v>129.29114000000001</v>
      </c>
      <c r="I2052">
        <v>2058.75279</v>
      </c>
      <c r="J2052">
        <v>2.3591600000000001</v>
      </c>
      <c r="K2052">
        <v>2058.6572999999999</v>
      </c>
      <c r="L2052">
        <v>17.116140000000001</v>
      </c>
      <c r="M2052">
        <v>2058.9165800000001</v>
      </c>
      <c r="N2052">
        <v>133.18610000000001</v>
      </c>
      <c r="O2052">
        <v>2058.7893199999999</v>
      </c>
      <c r="P2052">
        <v>4.3328499999999996</v>
      </c>
      <c r="Q2052">
        <v>2058.7361700000001</v>
      </c>
      <c r="R2052">
        <v>20.759779999999999</v>
      </c>
    </row>
    <row r="2053" spans="1:18" x14ac:dyDescent="0.35">
      <c r="A2053" s="20">
        <v>2058.9845599999999</v>
      </c>
      <c r="B2053">
        <v>141.76057</v>
      </c>
      <c r="C2053">
        <v>2059.1238199999998</v>
      </c>
      <c r="D2053">
        <v>6.3219799999999999</v>
      </c>
      <c r="E2053">
        <v>2059.0088099999998</v>
      </c>
      <c r="F2053">
        <v>24.48115</v>
      </c>
      <c r="G2053">
        <v>2059.0411100000001</v>
      </c>
      <c r="H2053">
        <v>129.24489</v>
      </c>
      <c r="I2053">
        <v>2058.84879</v>
      </c>
      <c r="J2053">
        <v>2.3353700000000002</v>
      </c>
      <c r="K2053">
        <v>2058.7607899999998</v>
      </c>
      <c r="L2053">
        <v>17.0382</v>
      </c>
      <c r="M2053">
        <v>2058.9998900000001</v>
      </c>
      <c r="N2053">
        <v>133.15557000000001</v>
      </c>
      <c r="O2053">
        <v>2058.8824399999999</v>
      </c>
      <c r="P2053">
        <v>4.3140599999999996</v>
      </c>
      <c r="Q2053">
        <v>2058.8334199999999</v>
      </c>
      <c r="R2053">
        <v>20.687470000000001</v>
      </c>
    </row>
    <row r="2054" spans="1:18" x14ac:dyDescent="0.35">
      <c r="A2054" s="20">
        <v>2059.0691400000001</v>
      </c>
      <c r="B2054">
        <v>141.76455999999999</v>
      </c>
      <c r="C2054">
        <v>2059.1968099999999</v>
      </c>
      <c r="D2054">
        <v>6.2726199999999999</v>
      </c>
      <c r="E2054">
        <v>2059.0913599999999</v>
      </c>
      <c r="F2054">
        <v>24.40184</v>
      </c>
      <c r="G2054">
        <v>2059.1210299999998</v>
      </c>
      <c r="H2054">
        <v>129.19864999999999</v>
      </c>
      <c r="I2054">
        <v>2058.9447700000001</v>
      </c>
      <c r="J2054">
        <v>2.3115800000000002</v>
      </c>
      <c r="K2054">
        <v>2058.8642300000001</v>
      </c>
      <c r="L2054">
        <v>16.9602</v>
      </c>
      <c r="M2054">
        <v>2059.08322</v>
      </c>
      <c r="N2054">
        <v>133.12504999999999</v>
      </c>
      <c r="O2054">
        <v>2058.9755599999999</v>
      </c>
      <c r="P2054">
        <v>4.2952899999999996</v>
      </c>
      <c r="Q2054">
        <v>2058.93066</v>
      </c>
      <c r="R2054">
        <v>20.615169999999999</v>
      </c>
    </row>
    <row r="2055" spans="1:18" x14ac:dyDescent="0.35">
      <c r="A2055" s="20">
        <v>2059.15373</v>
      </c>
      <c r="B2055">
        <v>141.76858999999999</v>
      </c>
      <c r="C2055">
        <v>2059.2698</v>
      </c>
      <c r="D2055">
        <v>6.2232599999999998</v>
      </c>
      <c r="E2055">
        <v>2059.1739200000002</v>
      </c>
      <c r="F2055">
        <v>24.32255</v>
      </c>
      <c r="G2055">
        <v>2059.2009499999999</v>
      </c>
      <c r="H2055">
        <v>129.1524</v>
      </c>
      <c r="I2055">
        <v>2059.0407399999999</v>
      </c>
      <c r="J2055">
        <v>2.2877900000000002</v>
      </c>
      <c r="K2055">
        <v>2058.9676300000001</v>
      </c>
      <c r="L2055">
        <v>16.882159999999999</v>
      </c>
      <c r="M2055">
        <v>2059.1665400000002</v>
      </c>
      <c r="N2055">
        <v>133.09453999999999</v>
      </c>
      <c r="O2055">
        <v>2059.0686799999999</v>
      </c>
      <c r="P2055">
        <v>4.2765500000000003</v>
      </c>
      <c r="Q2055">
        <v>2059.0278899999998</v>
      </c>
      <c r="R2055">
        <v>20.542870000000001</v>
      </c>
    </row>
    <row r="2056" spans="1:18" x14ac:dyDescent="0.35">
      <c r="A2056" s="20">
        <v>2059.2383199999999</v>
      </c>
      <c r="B2056">
        <v>141.77264</v>
      </c>
      <c r="C2056">
        <v>2059.3427999999999</v>
      </c>
      <c r="D2056">
        <v>6.1739100000000002</v>
      </c>
      <c r="E2056">
        <v>2059.2564900000002</v>
      </c>
      <c r="F2056">
        <v>24.243269999999999</v>
      </c>
      <c r="G2056">
        <v>2059.28087</v>
      </c>
      <c r="H2056">
        <v>129.10615999999999</v>
      </c>
      <c r="I2056">
        <v>2059.1367</v>
      </c>
      <c r="J2056">
        <v>2.2640099999999999</v>
      </c>
      <c r="K2056">
        <v>2059.07098</v>
      </c>
      <c r="L2056">
        <v>16.804069999999999</v>
      </c>
      <c r="M2056">
        <v>2059.2498799999998</v>
      </c>
      <c r="N2056">
        <v>133.06405000000001</v>
      </c>
      <c r="O2056">
        <v>2059.1617999999999</v>
      </c>
      <c r="P2056">
        <v>4.2578399999999998</v>
      </c>
      <c r="Q2056">
        <v>2059.1251200000002</v>
      </c>
      <c r="R2056">
        <v>20.470569999999999</v>
      </c>
    </row>
    <row r="2057" spans="1:18" x14ac:dyDescent="0.35">
      <c r="A2057" s="20">
        <v>2059.3229299999998</v>
      </c>
      <c r="B2057">
        <v>141.77672000000001</v>
      </c>
      <c r="C2057">
        <v>2059.4158000000002</v>
      </c>
      <c r="D2057">
        <v>6.1245700000000003</v>
      </c>
      <c r="E2057">
        <v>2059.33907</v>
      </c>
      <c r="F2057">
        <v>24.163989999999998</v>
      </c>
      <c r="G2057">
        <v>2059.36078</v>
      </c>
      <c r="H2057">
        <v>129.05992000000001</v>
      </c>
      <c r="I2057">
        <v>2059.2326499999999</v>
      </c>
      <c r="J2057">
        <v>2.2402299999999999</v>
      </c>
      <c r="K2057">
        <v>2059.1743000000001</v>
      </c>
      <c r="L2057">
        <v>16.725940000000001</v>
      </c>
      <c r="M2057">
        <v>2059.3332099999998</v>
      </c>
      <c r="N2057">
        <v>133.03357</v>
      </c>
      <c r="O2057">
        <v>2059.2549300000001</v>
      </c>
      <c r="P2057">
        <v>4.2391399999999999</v>
      </c>
      <c r="Q2057">
        <v>2059.2223399999998</v>
      </c>
      <c r="R2057">
        <v>20.39828</v>
      </c>
    </row>
    <row r="2058" spans="1:18" x14ac:dyDescent="0.35">
      <c r="A2058" s="20">
        <v>2059.4075499999999</v>
      </c>
      <c r="B2058">
        <v>141.78083000000001</v>
      </c>
      <c r="C2058">
        <v>2059.4888099999998</v>
      </c>
      <c r="D2058">
        <v>6.0752300000000004</v>
      </c>
      <c r="E2058">
        <v>2059.4216700000002</v>
      </c>
      <c r="F2058">
        <v>24.08473</v>
      </c>
      <c r="G2058">
        <v>2059.4406899999999</v>
      </c>
      <c r="H2058">
        <v>129.01367999999999</v>
      </c>
      <c r="I2058">
        <v>2059.3285900000001</v>
      </c>
      <c r="J2058">
        <v>2.21644</v>
      </c>
      <c r="K2058">
        <v>2059.2775799999999</v>
      </c>
      <c r="L2058">
        <v>16.647780000000001</v>
      </c>
      <c r="M2058">
        <v>2059.4165499999999</v>
      </c>
      <c r="N2058">
        <v>133.00309999999999</v>
      </c>
      <c r="O2058">
        <v>2059.3480599999998</v>
      </c>
      <c r="P2058">
        <v>4.2204600000000001</v>
      </c>
      <c r="Q2058">
        <v>2059.3195599999999</v>
      </c>
      <c r="R2058">
        <v>20.325980000000001</v>
      </c>
    </row>
    <row r="2059" spans="1:18" x14ac:dyDescent="0.35">
      <c r="A2059" s="20">
        <v>2059.49217</v>
      </c>
      <c r="B2059">
        <v>141.78496000000001</v>
      </c>
      <c r="C2059">
        <v>2059.5618300000001</v>
      </c>
      <c r="D2059">
        <v>6.0259</v>
      </c>
      <c r="E2059">
        <v>2059.5042699999999</v>
      </c>
      <c r="F2059">
        <v>24.005469999999999</v>
      </c>
      <c r="G2059">
        <v>2059.5205999999998</v>
      </c>
      <c r="H2059">
        <v>128.96744000000001</v>
      </c>
      <c r="I2059">
        <v>2059.42452</v>
      </c>
      <c r="J2059">
        <v>2.1926600000000001</v>
      </c>
      <c r="K2059">
        <v>2059.3808399999998</v>
      </c>
      <c r="L2059">
        <v>16.569579999999998</v>
      </c>
      <c r="M2059">
        <v>2059.4998999999998</v>
      </c>
      <c r="N2059">
        <v>132.97264000000001</v>
      </c>
      <c r="O2059">
        <v>2059.44119</v>
      </c>
      <c r="P2059">
        <v>4.2017899999999999</v>
      </c>
      <c r="Q2059">
        <v>2059.4167699999998</v>
      </c>
      <c r="R2059">
        <v>20.253699999999998</v>
      </c>
    </row>
    <row r="2060" spans="1:18" x14ac:dyDescent="0.35">
      <c r="A2060" s="20">
        <v>2059.5767999999998</v>
      </c>
      <c r="B2060">
        <v>141.78909999999999</v>
      </c>
      <c r="C2060">
        <v>2059.6348499999999</v>
      </c>
      <c r="D2060">
        <v>5.9765800000000002</v>
      </c>
      <c r="E2060">
        <v>2059.5868799999998</v>
      </c>
      <c r="F2060">
        <v>23.926220000000001</v>
      </c>
      <c r="G2060">
        <v>2059.6005</v>
      </c>
      <c r="H2060">
        <v>128.9212</v>
      </c>
      <c r="I2060">
        <v>2059.5204399999998</v>
      </c>
      <c r="J2060">
        <v>2.1688900000000002</v>
      </c>
      <c r="K2060">
        <v>2059.48407</v>
      </c>
      <c r="L2060">
        <v>16.49136</v>
      </c>
      <c r="M2060">
        <v>2059.5832399999999</v>
      </c>
      <c r="N2060">
        <v>132.94219000000001</v>
      </c>
      <c r="O2060">
        <v>2059.5343200000002</v>
      </c>
      <c r="P2060">
        <v>4.1831399999999999</v>
      </c>
      <c r="Q2060">
        <v>2059.5139800000002</v>
      </c>
      <c r="R2060">
        <v>20.18141</v>
      </c>
    </row>
    <row r="2061" spans="1:18" x14ac:dyDescent="0.35">
      <c r="A2061" s="20">
        <v>2059.6614300000001</v>
      </c>
      <c r="B2061">
        <v>141.79326</v>
      </c>
      <c r="C2061">
        <v>2059.7078799999999</v>
      </c>
      <c r="D2061">
        <v>5.9272600000000004</v>
      </c>
      <c r="E2061">
        <v>2059.6695</v>
      </c>
      <c r="F2061">
        <v>23.846969999999999</v>
      </c>
      <c r="G2061">
        <v>2059.6804000000002</v>
      </c>
      <c r="H2061">
        <v>128.87495999999999</v>
      </c>
      <c r="I2061">
        <v>2059.61636</v>
      </c>
      <c r="J2061">
        <v>2.1451099999999999</v>
      </c>
      <c r="K2061">
        <v>2059.5872800000002</v>
      </c>
      <c r="L2061">
        <v>16.41311</v>
      </c>
      <c r="M2061">
        <v>2059.6665899999998</v>
      </c>
      <c r="N2061">
        <v>132.91174000000001</v>
      </c>
      <c r="O2061">
        <v>2059.6274600000002</v>
      </c>
      <c r="P2061">
        <v>4.1645000000000003</v>
      </c>
      <c r="Q2061">
        <v>2059.6111900000001</v>
      </c>
      <c r="R2061">
        <v>20.10913</v>
      </c>
    </row>
    <row r="2062" spans="1:18" x14ac:dyDescent="0.35">
      <c r="A2062" s="20">
        <v>2059.7460700000001</v>
      </c>
      <c r="B2062">
        <v>141.79743999999999</v>
      </c>
      <c r="C2062">
        <v>2059.7809000000002</v>
      </c>
      <c r="D2062">
        <v>5.8779399999999997</v>
      </c>
      <c r="E2062">
        <v>2059.7521200000001</v>
      </c>
      <c r="F2062">
        <v>23.767720000000001</v>
      </c>
      <c r="G2062">
        <v>2059.7602999999999</v>
      </c>
      <c r="H2062">
        <v>128.82872</v>
      </c>
      <c r="I2062">
        <v>2059.7122800000002</v>
      </c>
      <c r="J2062">
        <v>2.1213299999999999</v>
      </c>
      <c r="K2062">
        <v>2059.6904800000002</v>
      </c>
      <c r="L2062">
        <v>16.334849999999999</v>
      </c>
      <c r="M2062">
        <v>2059.7499400000002</v>
      </c>
      <c r="N2062">
        <v>132.88130000000001</v>
      </c>
      <c r="O2062">
        <v>2059.7205899999999</v>
      </c>
      <c r="P2062">
        <v>4.1458700000000004</v>
      </c>
      <c r="Q2062">
        <v>2059.7083899999998</v>
      </c>
      <c r="R2062">
        <v>20.036840000000002</v>
      </c>
    </row>
    <row r="2063" spans="1:18" x14ac:dyDescent="0.35">
      <c r="A2063" s="20">
        <v>2059.8307100000002</v>
      </c>
      <c r="B2063">
        <v>141.80162000000001</v>
      </c>
      <c r="C2063">
        <v>2059.85394</v>
      </c>
      <c r="D2063">
        <v>5.8286300000000004</v>
      </c>
      <c r="E2063">
        <v>2059.8347399999998</v>
      </c>
      <c r="F2063">
        <v>23.688479999999998</v>
      </c>
      <c r="G2063">
        <v>2059.8402000000001</v>
      </c>
      <c r="H2063">
        <v>128.78247999999999</v>
      </c>
      <c r="I2063">
        <v>2059.8081900000002</v>
      </c>
      <c r="J2063">
        <v>2.09755</v>
      </c>
      <c r="K2063">
        <v>2059.7936599999998</v>
      </c>
      <c r="L2063">
        <v>16.25657</v>
      </c>
      <c r="M2063">
        <v>2059.83329</v>
      </c>
      <c r="N2063">
        <v>132.85086999999999</v>
      </c>
      <c r="O2063">
        <v>2059.8137299999999</v>
      </c>
      <c r="P2063">
        <v>4.1272399999999996</v>
      </c>
      <c r="Q2063">
        <v>2059.8056000000001</v>
      </c>
      <c r="R2063">
        <v>19.964559999999999</v>
      </c>
    </row>
    <row r="2064" spans="1:18" x14ac:dyDescent="0.35">
      <c r="A2064" s="20">
        <v>2059.91536</v>
      </c>
      <c r="B2064">
        <v>141.80581000000001</v>
      </c>
      <c r="C2064">
        <v>2059.92697</v>
      </c>
      <c r="D2064">
        <v>5.7793099999999997</v>
      </c>
      <c r="E2064">
        <v>2059.9173700000001</v>
      </c>
      <c r="F2064">
        <v>23.60924</v>
      </c>
      <c r="G2064">
        <v>2059.9200999999998</v>
      </c>
      <c r="H2064">
        <v>128.73624000000001</v>
      </c>
      <c r="I2064">
        <v>2059.90409</v>
      </c>
      <c r="J2064">
        <v>2.0737800000000002</v>
      </c>
      <c r="K2064">
        <v>2059.8968300000001</v>
      </c>
      <c r="L2064">
        <v>16.178290000000001</v>
      </c>
      <c r="M2064">
        <v>2059.9166500000001</v>
      </c>
      <c r="N2064">
        <v>132.82042999999999</v>
      </c>
      <c r="O2064">
        <v>2059.9068600000001</v>
      </c>
      <c r="P2064">
        <v>4.1086200000000002</v>
      </c>
      <c r="Q2064">
        <v>2059.9027999999998</v>
      </c>
      <c r="R2064">
        <v>19.89228</v>
      </c>
    </row>
    <row r="2065" spans="1:26" x14ac:dyDescent="0.35">
      <c r="A2065" s="20">
        <v>2060</v>
      </c>
      <c r="B2065">
        <v>141.81</v>
      </c>
      <c r="C2065">
        <v>2060</v>
      </c>
      <c r="D2065">
        <v>5.73</v>
      </c>
      <c r="E2065">
        <v>2060</v>
      </c>
      <c r="F2065">
        <v>23.53</v>
      </c>
      <c r="G2065">
        <v>2060</v>
      </c>
      <c r="H2065">
        <v>128.69</v>
      </c>
      <c r="I2065">
        <v>2060</v>
      </c>
      <c r="J2065">
        <v>2.0499999999999998</v>
      </c>
      <c r="K2065">
        <v>2060</v>
      </c>
      <c r="L2065">
        <v>16.100000000000001</v>
      </c>
      <c r="M2065">
        <v>2060</v>
      </c>
      <c r="N2065">
        <v>132.79</v>
      </c>
      <c r="O2065">
        <v>2060</v>
      </c>
      <c r="P2065">
        <v>4.09</v>
      </c>
      <c r="Q2065">
        <v>2060</v>
      </c>
      <c r="R2065">
        <v>19.82</v>
      </c>
    </row>
    <row r="2074" spans="1:26" x14ac:dyDescent="0.35">
      <c r="A2074" s="20">
        <v>2021</v>
      </c>
      <c r="B2074">
        <v>205.33</v>
      </c>
      <c r="D2074">
        <v>2021</v>
      </c>
      <c r="E2074">
        <v>81.150000000000006</v>
      </c>
      <c r="G2074">
        <v>2021</v>
      </c>
      <c r="H2074">
        <v>127.98</v>
      </c>
      <c r="J2074">
        <v>2021</v>
      </c>
      <c r="K2074">
        <v>205.33</v>
      </c>
      <c r="M2074">
        <v>2021</v>
      </c>
      <c r="N2074">
        <v>81.150000000000006</v>
      </c>
      <c r="P2074">
        <v>2021</v>
      </c>
      <c r="Q2074">
        <v>127.98</v>
      </c>
      <c r="S2074">
        <v>2021</v>
      </c>
      <c r="T2074">
        <v>205.33</v>
      </c>
      <c r="V2074">
        <v>2021</v>
      </c>
      <c r="W2074">
        <v>81.150000000000006</v>
      </c>
      <c r="Y2074">
        <v>2021</v>
      </c>
      <c r="Z2074">
        <v>127.98</v>
      </c>
    </row>
    <row r="2075" spans="1:26" x14ac:dyDescent="0.35">
      <c r="A2075">
        <v>2022.0069900000001</v>
      </c>
      <c r="B2075">
        <v>195.74948000000001</v>
      </c>
      <c r="D2075">
        <v>2021.9953800000001</v>
      </c>
      <c r="E2075">
        <v>73.910769999999999</v>
      </c>
      <c r="G2075">
        <v>2022.0033000000001</v>
      </c>
      <c r="H2075">
        <v>117.62685</v>
      </c>
      <c r="J2075">
        <v>2021.9998700000001</v>
      </c>
      <c r="K2075">
        <v>189.54605000000001</v>
      </c>
      <c r="M2075">
        <v>2021.99899</v>
      </c>
      <c r="N2075">
        <v>65.735190000000003</v>
      </c>
      <c r="P2075">
        <v>2021.9960699999999</v>
      </c>
      <c r="Q2075">
        <v>117.66934999999999</v>
      </c>
      <c r="S2075">
        <v>2022.0000600000001</v>
      </c>
      <c r="T2075">
        <v>193.29066</v>
      </c>
      <c r="V2075">
        <v>2022.0057300000001</v>
      </c>
      <c r="W2075">
        <v>75.006529999999998</v>
      </c>
      <c r="Y2075">
        <v>2021.99891</v>
      </c>
      <c r="Z2075">
        <v>119.99232000000001</v>
      </c>
    </row>
    <row r="2076" spans="1:26" x14ac:dyDescent="0.35">
      <c r="A2076">
        <v>2023.0055600000001</v>
      </c>
      <c r="B2076">
        <v>188.31628000000001</v>
      </c>
      <c r="D2076">
        <v>2023.00245</v>
      </c>
      <c r="E2076">
        <v>67.671880000000002</v>
      </c>
      <c r="G2076">
        <v>2023.00199</v>
      </c>
      <c r="H2076">
        <v>109.01674</v>
      </c>
      <c r="J2076">
        <v>2022.9960100000001</v>
      </c>
      <c r="K2076">
        <v>178.87989999999999</v>
      </c>
      <c r="M2076">
        <v>2022.99882</v>
      </c>
      <c r="N2076">
        <v>52.13026</v>
      </c>
      <c r="P2076">
        <v>2022.9997499999999</v>
      </c>
      <c r="Q2076">
        <v>106.51008</v>
      </c>
      <c r="S2076">
        <v>2022.9982199999999</v>
      </c>
      <c r="T2076">
        <v>184.10517999999999</v>
      </c>
      <c r="V2076">
        <v>2023.0030899999999</v>
      </c>
      <c r="W2076">
        <v>68.554559999999995</v>
      </c>
      <c r="Y2076">
        <v>2022.99504</v>
      </c>
      <c r="Z2076">
        <v>111.48886</v>
      </c>
    </row>
    <row r="2077" spans="1:26" x14ac:dyDescent="0.35">
      <c r="A2077">
        <v>2024.0055199999999</v>
      </c>
      <c r="B2077">
        <v>182.69018</v>
      </c>
      <c r="D2077">
        <v>2023.9975400000001</v>
      </c>
      <c r="E2077">
        <v>62.69849</v>
      </c>
      <c r="G2077">
        <v>2024.00297</v>
      </c>
      <c r="H2077">
        <v>102.15124</v>
      </c>
      <c r="J2077">
        <v>2023.99332</v>
      </c>
      <c r="K2077">
        <v>171.22905</v>
      </c>
      <c r="M2077">
        <v>2024.0010199999999</v>
      </c>
      <c r="N2077">
        <v>40.591250000000002</v>
      </c>
      <c r="P2077">
        <v>2023.99783</v>
      </c>
      <c r="Q2077">
        <v>93.185749999999999</v>
      </c>
      <c r="S2077">
        <v>2024.0063500000001</v>
      </c>
      <c r="T2077">
        <v>177.15031999999999</v>
      </c>
      <c r="V2077">
        <v>2024.0048200000001</v>
      </c>
      <c r="W2077">
        <v>61.091749999999998</v>
      </c>
      <c r="Y2077">
        <v>2024.0008</v>
      </c>
      <c r="Z2077">
        <v>101.3207</v>
      </c>
    </row>
    <row r="2078" spans="1:26" x14ac:dyDescent="0.35">
      <c r="A2078">
        <v>2025.0031300000001</v>
      </c>
      <c r="B2078">
        <v>178.26751999999999</v>
      </c>
      <c r="D2078">
        <v>2024.9940999999999</v>
      </c>
      <c r="E2078">
        <v>58.631889999999999</v>
      </c>
      <c r="G2078">
        <v>2025.00684</v>
      </c>
      <c r="H2078">
        <v>96.565389999999994</v>
      </c>
      <c r="J2078">
        <v>2024.9902500000001</v>
      </c>
      <c r="K2078">
        <v>165.22307000000001</v>
      </c>
      <c r="M2078">
        <v>2025.0058300000001</v>
      </c>
      <c r="N2078">
        <v>30.686419999999998</v>
      </c>
      <c r="P2078">
        <v>2025.00001</v>
      </c>
      <c r="Q2078">
        <v>66.79401</v>
      </c>
      <c r="S2078">
        <v>2025.0019199999999</v>
      </c>
      <c r="T2078">
        <v>171.71053000000001</v>
      </c>
      <c r="V2078">
        <v>2025.0016499999999</v>
      </c>
      <c r="W2078">
        <v>50.384039999999999</v>
      </c>
      <c r="Y2078">
        <v>2025.0005200000001</v>
      </c>
      <c r="Z2078">
        <v>82.538269999999997</v>
      </c>
    </row>
    <row r="2079" spans="1:26" x14ac:dyDescent="0.35">
      <c r="A2079" s="20">
        <v>2026.00452</v>
      </c>
      <c r="B2079">
        <v>174.61367999999999</v>
      </c>
      <c r="D2079">
        <v>2025.9920400000001</v>
      </c>
      <c r="E2079">
        <v>55.199420000000003</v>
      </c>
      <c r="G2079">
        <v>2025.9996900000001</v>
      </c>
      <c r="H2079">
        <v>91.906019999999998</v>
      </c>
      <c r="J2079">
        <v>2025.9971599999999</v>
      </c>
      <c r="K2079">
        <v>160.34636</v>
      </c>
      <c r="M2079">
        <v>2025.99692</v>
      </c>
      <c r="N2079">
        <v>23.452310000000001</v>
      </c>
      <c r="P2079">
        <v>2025.9985099999999</v>
      </c>
      <c r="Q2079">
        <v>40.257579999999997</v>
      </c>
      <c r="S2079">
        <v>2025.9964299999999</v>
      </c>
      <c r="T2079">
        <v>167.26009999999999</v>
      </c>
      <c r="V2079">
        <v>2025.99515</v>
      </c>
      <c r="W2079">
        <v>35.76314</v>
      </c>
      <c r="Y2079">
        <v>2025.98965</v>
      </c>
      <c r="Z2079">
        <v>59.285899999999998</v>
      </c>
    </row>
    <row r="2080" spans="1:26" x14ac:dyDescent="0.35">
      <c r="A2080" s="20">
        <v>2026.9910400000001</v>
      </c>
      <c r="B2080">
        <v>171.52633</v>
      </c>
      <c r="D2080">
        <v>2027.0011999999999</v>
      </c>
      <c r="E2080">
        <v>52.129109999999997</v>
      </c>
      <c r="G2080">
        <v>2027.00567</v>
      </c>
      <c r="H2080">
        <v>87.708939999999998</v>
      </c>
      <c r="J2080">
        <v>2027.0017</v>
      </c>
      <c r="K2080">
        <v>156.69066000000001</v>
      </c>
      <c r="M2080">
        <v>2027.0097699999999</v>
      </c>
      <c r="N2080">
        <v>19.349409999999999</v>
      </c>
      <c r="P2080">
        <v>2026.98568</v>
      </c>
      <c r="Q2080">
        <v>37.032089999999997</v>
      </c>
      <c r="S2080">
        <v>2026.9967200000001</v>
      </c>
      <c r="T2080">
        <v>163.64682999999999</v>
      </c>
      <c r="V2080">
        <v>2027.00189</v>
      </c>
      <c r="W2080">
        <v>30.016919999999999</v>
      </c>
      <c r="Y2080">
        <v>2026.9970499999999</v>
      </c>
      <c r="Z2080">
        <v>54.327069999999999</v>
      </c>
    </row>
    <row r="2081" spans="1:26" x14ac:dyDescent="0.35">
      <c r="A2081" s="20">
        <v>2027.9953700000001</v>
      </c>
      <c r="B2081">
        <v>168.74739</v>
      </c>
      <c r="D2081">
        <v>2028.00847</v>
      </c>
      <c r="E2081">
        <v>49.324590000000001</v>
      </c>
      <c r="G2081">
        <v>2028.00964</v>
      </c>
      <c r="H2081">
        <v>83.851179999999999</v>
      </c>
      <c r="J2081">
        <v>2027.9834900000001</v>
      </c>
      <c r="K2081">
        <v>153.97254000000001</v>
      </c>
      <c r="M2081">
        <v>2028.00251</v>
      </c>
      <c r="N2081">
        <v>16.774329999999999</v>
      </c>
      <c r="P2081">
        <v>2028.0108600000001</v>
      </c>
      <c r="Q2081">
        <v>34.87811</v>
      </c>
      <c r="S2081">
        <v>2027.99838</v>
      </c>
      <c r="T2081">
        <v>160.69705999999999</v>
      </c>
      <c r="V2081">
        <v>2027.9996900000001</v>
      </c>
      <c r="W2081">
        <v>26.595590000000001</v>
      </c>
      <c r="Y2081">
        <v>2028.01187</v>
      </c>
      <c r="Z2081">
        <v>51.053429999999999</v>
      </c>
    </row>
    <row r="2082" spans="1:26" x14ac:dyDescent="0.35">
      <c r="A2082" s="20">
        <v>2028.9883199999999</v>
      </c>
      <c r="B2082">
        <v>166.26446999999999</v>
      </c>
      <c r="D2082">
        <v>2028.98533</v>
      </c>
      <c r="E2082">
        <v>46.77702</v>
      </c>
      <c r="G2082">
        <v>2029.0136299999999</v>
      </c>
      <c r="H2082">
        <v>80.214699999999993</v>
      </c>
      <c r="J2082">
        <v>2028.9787100000001</v>
      </c>
      <c r="K2082">
        <v>151.80099000000001</v>
      </c>
      <c r="M2082">
        <v>2028.9998700000001</v>
      </c>
      <c r="N2082">
        <v>14.92374</v>
      </c>
      <c r="P2082">
        <v>2029.03754</v>
      </c>
      <c r="Q2082">
        <v>33.322099999999999</v>
      </c>
      <c r="S2082">
        <v>2029.0045700000001</v>
      </c>
      <c r="T2082">
        <v>158.22848999999999</v>
      </c>
      <c r="V2082">
        <v>2029.00442</v>
      </c>
      <c r="W2082">
        <v>24.089770000000001</v>
      </c>
      <c r="Y2082">
        <v>2028.98543</v>
      </c>
      <c r="Z2082">
        <v>48.666719999999998</v>
      </c>
    </row>
    <row r="2083" spans="1:26" x14ac:dyDescent="0.35">
      <c r="A2083" s="20">
        <v>2030.0107800000001</v>
      </c>
      <c r="B2083">
        <v>163.91615999999999</v>
      </c>
      <c r="D2083">
        <v>2030.01053</v>
      </c>
      <c r="E2083">
        <v>44.23442</v>
      </c>
      <c r="G2083">
        <v>2029.99875</v>
      </c>
      <c r="H2083">
        <v>76.794280000000001</v>
      </c>
      <c r="J2083">
        <v>2030.0116</v>
      </c>
      <c r="K2083">
        <v>149.98152999999999</v>
      </c>
      <c r="M2083">
        <v>2030.0398399999999</v>
      </c>
      <c r="N2083">
        <v>13.47114</v>
      </c>
      <c r="P2083">
        <v>2030.0203300000001</v>
      </c>
      <c r="Q2083">
        <v>32.178989999999999</v>
      </c>
      <c r="S2083">
        <v>2030.00334</v>
      </c>
      <c r="T2083">
        <v>156.14353</v>
      </c>
      <c r="V2083">
        <v>2030.0192999999999</v>
      </c>
      <c r="W2083">
        <v>22.095759999999999</v>
      </c>
      <c r="Y2083">
        <v>2030.04</v>
      </c>
      <c r="Z2083">
        <v>46.577910000000003</v>
      </c>
    </row>
    <row r="2084" spans="1:26" x14ac:dyDescent="0.35">
      <c r="A2084" s="20">
        <v>2031.0107399999999</v>
      </c>
      <c r="B2084">
        <v>161.78325000000001</v>
      </c>
      <c r="D2084">
        <v>2031.00864</v>
      </c>
      <c r="E2084">
        <v>41.858550000000001</v>
      </c>
      <c r="G2084">
        <v>2030.9857</v>
      </c>
      <c r="H2084">
        <v>73.477850000000004</v>
      </c>
      <c r="J2084">
        <v>2030.9827499999999</v>
      </c>
      <c r="K2084">
        <v>148.55958000000001</v>
      </c>
      <c r="M2084">
        <v>2030.9872700000001</v>
      </c>
      <c r="N2084">
        <v>12.42924</v>
      </c>
      <c r="P2084">
        <v>2030.96092</v>
      </c>
      <c r="Q2084">
        <v>31.300820000000002</v>
      </c>
      <c r="S2084">
        <v>2030.9936399999999</v>
      </c>
      <c r="T2084">
        <v>154.34746999999999</v>
      </c>
      <c r="V2084">
        <v>2031.0019400000001</v>
      </c>
      <c r="W2084">
        <v>20.495059999999999</v>
      </c>
      <c r="Y2084">
        <v>2031.00639</v>
      </c>
      <c r="Z2084">
        <v>44.965850000000003</v>
      </c>
    </row>
    <row r="2085" spans="1:26" x14ac:dyDescent="0.35">
      <c r="A2085" s="20">
        <v>2032.00549</v>
      </c>
      <c r="B2085">
        <v>159.80692999999999</v>
      </c>
      <c r="D2085">
        <v>2032.01008</v>
      </c>
      <c r="E2085">
        <v>39.571710000000003</v>
      </c>
      <c r="G2085">
        <v>2032.0112799999999</v>
      </c>
      <c r="H2085">
        <v>70.161590000000004</v>
      </c>
      <c r="J2085">
        <v>2031.99622</v>
      </c>
      <c r="K2085">
        <v>147.27796000000001</v>
      </c>
      <c r="M2085">
        <v>2032.0396499999999</v>
      </c>
      <c r="N2085">
        <v>11.476229999999999</v>
      </c>
      <c r="P2085">
        <v>2031.99431</v>
      </c>
      <c r="Q2085">
        <v>30.497869999999999</v>
      </c>
      <c r="S2085">
        <v>2031.98307</v>
      </c>
      <c r="T2085">
        <v>152.75023999999999</v>
      </c>
      <c r="V2085">
        <v>2031.9882399999999</v>
      </c>
      <c r="W2085">
        <v>19.104690000000002</v>
      </c>
      <c r="Y2085">
        <v>2032.0058899999999</v>
      </c>
      <c r="Z2085">
        <v>43.500430000000001</v>
      </c>
    </row>
    <row r="2086" spans="1:26" x14ac:dyDescent="0.35">
      <c r="A2086" s="20">
        <v>2033.0236399999999</v>
      </c>
      <c r="B2086">
        <v>157.92497</v>
      </c>
      <c r="D2086">
        <v>2033.01403</v>
      </c>
      <c r="E2086">
        <v>37.37876</v>
      </c>
      <c r="G2086">
        <v>2033.01052</v>
      </c>
      <c r="H2086">
        <v>67.074100000000001</v>
      </c>
      <c r="J2086">
        <v>2033.0298600000001</v>
      </c>
      <c r="K2086">
        <v>146.12209999999999</v>
      </c>
      <c r="M2086">
        <v>2033.0290399999999</v>
      </c>
      <c r="N2086">
        <v>10.717320000000001</v>
      </c>
      <c r="P2086">
        <v>2033.0061599999999</v>
      </c>
      <c r="Q2086">
        <v>29.825900000000001</v>
      </c>
      <c r="S2086">
        <v>2032.9971800000001</v>
      </c>
      <c r="T2086">
        <v>151.26901000000001</v>
      </c>
      <c r="V2086">
        <v>2033.00235</v>
      </c>
      <c r="W2086">
        <v>17.837299999999999</v>
      </c>
      <c r="Y2086">
        <v>2033.0137999999999</v>
      </c>
      <c r="Z2086">
        <v>42.170499999999997</v>
      </c>
    </row>
    <row r="2087" spans="1:26" x14ac:dyDescent="0.35">
      <c r="A2087" s="20">
        <v>2034.0120400000001</v>
      </c>
      <c r="B2087">
        <v>156.22633999999999</v>
      </c>
      <c r="D2087">
        <v>2033.97975</v>
      </c>
      <c r="E2087">
        <v>35.363610000000001</v>
      </c>
      <c r="G2087">
        <v>2034.0188800000001</v>
      </c>
      <c r="H2087">
        <v>64.110569999999996</v>
      </c>
      <c r="J2087">
        <v>2033.99837</v>
      </c>
      <c r="K2087">
        <v>145.14329000000001</v>
      </c>
      <c r="M2087">
        <v>2034.00028</v>
      </c>
      <c r="N2087">
        <v>10.068289999999999</v>
      </c>
      <c r="P2087">
        <v>2033.9696100000001</v>
      </c>
      <c r="Q2087">
        <v>29.26276</v>
      </c>
      <c r="S2087">
        <v>2034.02215</v>
      </c>
      <c r="T2087">
        <v>149.8997</v>
      </c>
      <c r="V2087">
        <v>2034.02514</v>
      </c>
      <c r="W2087">
        <v>16.686710000000001</v>
      </c>
      <c r="Y2087">
        <v>2034.00926</v>
      </c>
      <c r="Z2087">
        <v>40.966389999999997</v>
      </c>
    </row>
    <row r="2088" spans="1:26" x14ac:dyDescent="0.35">
      <c r="A2088" s="20">
        <v>2035.0052800000001</v>
      </c>
      <c r="B2088">
        <v>154.63978</v>
      </c>
      <c r="D2088">
        <v>2034.9826700000001</v>
      </c>
      <c r="E2088">
        <v>33.367570000000001</v>
      </c>
      <c r="G2088">
        <v>2034.99701</v>
      </c>
      <c r="H2088">
        <v>61.384039999999999</v>
      </c>
      <c r="J2088">
        <v>2035.01521</v>
      </c>
      <c r="K2088">
        <v>144.20035999999999</v>
      </c>
      <c r="M2088">
        <v>2035.02199</v>
      </c>
      <c r="N2088">
        <v>9.4654100000000003</v>
      </c>
      <c r="P2088">
        <v>2034.97758</v>
      </c>
      <c r="Q2088">
        <v>28.73414</v>
      </c>
      <c r="S2088">
        <v>2034.98756</v>
      </c>
      <c r="T2088">
        <v>148.70715999999999</v>
      </c>
      <c r="V2088">
        <v>2035.04007</v>
      </c>
      <c r="W2088">
        <v>15.646599999999999</v>
      </c>
      <c r="Y2088">
        <v>2034.9748</v>
      </c>
      <c r="Z2088">
        <v>39.879779999999997</v>
      </c>
    </row>
    <row r="2089" spans="1:26" x14ac:dyDescent="0.35">
      <c r="A2089" s="20">
        <v>2035.99694</v>
      </c>
      <c r="B2089">
        <v>153.16999999999999</v>
      </c>
      <c r="D2089">
        <v>2035.9826599999999</v>
      </c>
      <c r="E2089">
        <v>31.473240000000001</v>
      </c>
      <c r="G2089">
        <v>2035.98074</v>
      </c>
      <c r="H2089">
        <v>58.787089999999999</v>
      </c>
      <c r="J2089">
        <v>2036.0039899999999</v>
      </c>
      <c r="K2089">
        <v>143.35048</v>
      </c>
      <c r="M2089">
        <v>2035.99865</v>
      </c>
      <c r="N2089">
        <v>8.9505400000000002</v>
      </c>
      <c r="P2089">
        <v>2036.0247899999999</v>
      </c>
      <c r="Q2089">
        <v>28.235279999999999</v>
      </c>
      <c r="S2089">
        <v>2035.9963399999999</v>
      </c>
      <c r="T2089">
        <v>147.54668000000001</v>
      </c>
      <c r="V2089">
        <v>2036.0329099999999</v>
      </c>
      <c r="W2089">
        <v>14.71063</v>
      </c>
      <c r="Y2089">
        <v>2036.0668800000001</v>
      </c>
      <c r="Z2089">
        <v>38.728020000000001</v>
      </c>
    </row>
    <row r="2090" spans="1:26" x14ac:dyDescent="0.35">
      <c r="A2090" s="20">
        <v>2036.9807599999999</v>
      </c>
      <c r="B2090">
        <v>151.81923</v>
      </c>
      <c r="D2090">
        <v>2037.0212100000001</v>
      </c>
      <c r="E2090">
        <v>29.604130000000001</v>
      </c>
      <c r="G2090">
        <v>2037.01253</v>
      </c>
      <c r="H2090">
        <v>56.214680000000001</v>
      </c>
      <c r="J2090">
        <v>2037.02745</v>
      </c>
      <c r="K2090">
        <v>142.52768</v>
      </c>
      <c r="M2090">
        <v>2037.0096699999999</v>
      </c>
      <c r="N2090">
        <v>8.4692399999999992</v>
      </c>
      <c r="P2090">
        <v>2037.1059700000001</v>
      </c>
      <c r="Q2090">
        <v>27.76145</v>
      </c>
      <c r="S2090">
        <v>2036.9834499999999</v>
      </c>
      <c r="T2090">
        <v>146.48479</v>
      </c>
      <c r="V2090">
        <v>2036.9915100000001</v>
      </c>
      <c r="W2090">
        <v>13.87251</v>
      </c>
      <c r="Y2090">
        <v>2037.02493</v>
      </c>
      <c r="Z2090">
        <v>37.772919999999999</v>
      </c>
    </row>
    <row r="2091" spans="1:26" x14ac:dyDescent="0.35">
      <c r="A2091" s="20">
        <v>2038.00568</v>
      </c>
      <c r="B2091">
        <v>150.52055999999999</v>
      </c>
      <c r="D2091">
        <v>2038.0088900000001</v>
      </c>
      <c r="E2091">
        <v>27.9161</v>
      </c>
      <c r="G2091">
        <v>2038.00413</v>
      </c>
      <c r="H2091">
        <v>53.88194</v>
      </c>
      <c r="J2091">
        <v>2038.0057300000001</v>
      </c>
      <c r="K2091">
        <v>141.78611000000001</v>
      </c>
      <c r="M2091">
        <v>2038.0512000000001</v>
      </c>
      <c r="N2091">
        <v>8.0190400000000004</v>
      </c>
      <c r="P2091">
        <v>2037.9669799999999</v>
      </c>
      <c r="Q2091">
        <v>27.407160000000001</v>
      </c>
      <c r="S2091">
        <v>2038.00523</v>
      </c>
      <c r="T2091">
        <v>145.45330999999999</v>
      </c>
      <c r="V2091">
        <v>2037.9829299999999</v>
      </c>
      <c r="W2091">
        <v>13.065060000000001</v>
      </c>
      <c r="Y2091">
        <v>2038.01108</v>
      </c>
      <c r="Z2091">
        <v>36.834580000000003</v>
      </c>
    </row>
    <row r="2092" spans="1:26" x14ac:dyDescent="0.35">
      <c r="A2092" s="20">
        <v>2039.01494</v>
      </c>
      <c r="B2092">
        <v>149.34522999999999</v>
      </c>
      <c r="D2092">
        <v>2038.9850200000001</v>
      </c>
      <c r="E2092">
        <v>26.330110000000001</v>
      </c>
      <c r="G2092">
        <v>2038.9945499999999</v>
      </c>
      <c r="H2092">
        <v>51.680990000000001</v>
      </c>
      <c r="J2092">
        <v>2039.0079599999999</v>
      </c>
      <c r="K2092">
        <v>141.06451000000001</v>
      </c>
      <c r="M2092">
        <v>2039.0212899999999</v>
      </c>
      <c r="N2092">
        <v>7.6346400000000001</v>
      </c>
      <c r="P2092">
        <v>2038.9690599999999</v>
      </c>
      <c r="Q2092">
        <v>27.014410000000002</v>
      </c>
      <c r="S2092">
        <v>2038.9930300000001</v>
      </c>
      <c r="T2092">
        <v>144.51479</v>
      </c>
      <c r="V2092">
        <v>2039.0047400000001</v>
      </c>
      <c r="W2092">
        <v>12.28909</v>
      </c>
      <c r="Y2092">
        <v>2039.02244</v>
      </c>
      <c r="Z2092">
        <v>35.912019999999998</v>
      </c>
    </row>
    <row r="2093" spans="1:26" x14ac:dyDescent="0.35">
      <c r="A2093" s="20">
        <v>2040.0026600000001</v>
      </c>
      <c r="B2093">
        <v>148.29026999999999</v>
      </c>
      <c r="D2093">
        <v>2039.9951699999999</v>
      </c>
      <c r="E2093">
        <v>24.77139</v>
      </c>
      <c r="G2093">
        <v>2039.98028</v>
      </c>
      <c r="H2093">
        <v>49.610970000000002</v>
      </c>
      <c r="J2093">
        <v>2040.0312699999999</v>
      </c>
      <c r="K2093">
        <v>140.36126999999999</v>
      </c>
      <c r="M2093">
        <v>2040.0105100000001</v>
      </c>
      <c r="N2093">
        <v>7.27203</v>
      </c>
      <c r="P2093">
        <v>2039.98685</v>
      </c>
      <c r="Q2093">
        <v>26.631409999999999</v>
      </c>
      <c r="S2093">
        <v>2040.00821</v>
      </c>
      <c r="T2093">
        <v>143.60466</v>
      </c>
      <c r="V2093">
        <v>2039.97281</v>
      </c>
      <c r="W2093">
        <v>11.601459999999999</v>
      </c>
      <c r="Y2093">
        <v>2039.96129</v>
      </c>
      <c r="Z2093">
        <v>35.086170000000003</v>
      </c>
    </row>
    <row r="2129" spans="1:1" x14ac:dyDescent="0.35">
      <c r="A2129"/>
    </row>
    <row r="2130" spans="1:1" x14ac:dyDescent="0.35">
      <c r="A2130"/>
    </row>
    <row r="2131" spans="1:1" x14ac:dyDescent="0.35">
      <c r="A2131"/>
    </row>
    <row r="2132" spans="1:1" x14ac:dyDescent="0.35">
      <c r="A2132"/>
    </row>
    <row r="2133" spans="1:1" x14ac:dyDescent="0.35">
      <c r="A2133"/>
    </row>
    <row r="2134" spans="1:1" x14ac:dyDescent="0.35">
      <c r="A2134"/>
    </row>
    <row r="2135" spans="1:1" x14ac:dyDescent="0.35">
      <c r="A2135"/>
    </row>
    <row r="2136" spans="1:1" x14ac:dyDescent="0.35">
      <c r="A2136"/>
    </row>
    <row r="2137" spans="1:1" x14ac:dyDescent="0.35">
      <c r="A2137"/>
    </row>
    <row r="2138" spans="1:1" x14ac:dyDescent="0.35">
      <c r="A2138"/>
    </row>
    <row r="2139" spans="1:1" x14ac:dyDescent="0.35">
      <c r="A2139"/>
    </row>
    <row r="2140" spans="1:1" x14ac:dyDescent="0.35">
      <c r="A2140"/>
    </row>
    <row r="2141" spans="1:1" x14ac:dyDescent="0.35">
      <c r="A2141"/>
    </row>
    <row r="2142" spans="1:1" x14ac:dyDescent="0.35">
      <c r="A2142"/>
    </row>
    <row r="2143" spans="1:1" x14ac:dyDescent="0.35">
      <c r="A2143"/>
    </row>
    <row r="2144" spans="1:1" x14ac:dyDescent="0.35">
      <c r="A2144"/>
    </row>
    <row r="2145" spans="1:1" x14ac:dyDescent="0.35">
      <c r="A2145"/>
    </row>
    <row r="2146" spans="1:1" x14ac:dyDescent="0.35">
      <c r="A2146"/>
    </row>
    <row r="2147" spans="1:1" x14ac:dyDescent="0.35">
      <c r="A2147"/>
    </row>
    <row r="2148" spans="1:1" x14ac:dyDescent="0.35">
      <c r="A2148"/>
    </row>
    <row r="2149" spans="1:1" x14ac:dyDescent="0.35">
      <c r="A2149"/>
    </row>
    <row r="2150" spans="1:1" x14ac:dyDescent="0.35">
      <c r="A2150"/>
    </row>
    <row r="2151" spans="1:1" x14ac:dyDescent="0.35">
      <c r="A2151"/>
    </row>
    <row r="2152" spans="1:1" x14ac:dyDescent="0.35">
      <c r="A2152"/>
    </row>
    <row r="2153" spans="1:1" x14ac:dyDescent="0.35">
      <c r="A2153"/>
    </row>
    <row r="2154" spans="1:1" x14ac:dyDescent="0.35">
      <c r="A2154"/>
    </row>
    <row r="2155" spans="1:1" x14ac:dyDescent="0.35">
      <c r="A2155"/>
    </row>
    <row r="2156" spans="1:1" x14ac:dyDescent="0.35">
      <c r="A2156"/>
    </row>
    <row r="2157" spans="1:1" x14ac:dyDescent="0.35">
      <c r="A2157"/>
    </row>
    <row r="2158" spans="1:1" x14ac:dyDescent="0.35">
      <c r="A2158"/>
    </row>
    <row r="2159" spans="1:1" x14ac:dyDescent="0.35">
      <c r="A2159"/>
    </row>
    <row r="2160" spans="1:1" x14ac:dyDescent="0.35">
      <c r="A2160"/>
    </row>
    <row r="2161" spans="1:1" x14ac:dyDescent="0.35">
      <c r="A2161"/>
    </row>
    <row r="2162" spans="1:1" x14ac:dyDescent="0.35">
      <c r="A2162"/>
    </row>
    <row r="2163" spans="1:1" x14ac:dyDescent="0.35">
      <c r="A2163"/>
    </row>
    <row r="2164" spans="1:1" x14ac:dyDescent="0.35">
      <c r="A2164"/>
    </row>
    <row r="2165" spans="1:1" x14ac:dyDescent="0.35">
      <c r="A2165"/>
    </row>
    <row r="2166" spans="1:1" x14ac:dyDescent="0.35">
      <c r="A2166"/>
    </row>
    <row r="2167" spans="1:1" x14ac:dyDescent="0.35">
      <c r="A2167"/>
    </row>
    <row r="2168" spans="1:1" x14ac:dyDescent="0.35">
      <c r="A2168"/>
    </row>
    <row r="2169" spans="1:1" x14ac:dyDescent="0.35">
      <c r="A2169"/>
    </row>
    <row r="2170" spans="1:1" x14ac:dyDescent="0.35">
      <c r="A2170"/>
    </row>
    <row r="2171" spans="1:1" x14ac:dyDescent="0.35">
      <c r="A2171"/>
    </row>
    <row r="2172" spans="1:1" x14ac:dyDescent="0.35">
      <c r="A2172"/>
    </row>
    <row r="2173" spans="1:1" x14ac:dyDescent="0.35">
      <c r="A2173"/>
    </row>
    <row r="2174" spans="1:1" x14ac:dyDescent="0.35">
      <c r="A2174"/>
    </row>
    <row r="2175" spans="1:1" x14ac:dyDescent="0.35">
      <c r="A2175"/>
    </row>
    <row r="2176" spans="1:1" x14ac:dyDescent="0.35">
      <c r="A2176"/>
    </row>
    <row r="2177" spans="1:1" x14ac:dyDescent="0.35">
      <c r="A2177"/>
    </row>
    <row r="2178" spans="1:1" x14ac:dyDescent="0.35">
      <c r="A2178"/>
    </row>
    <row r="2179" spans="1:1" x14ac:dyDescent="0.35">
      <c r="A2179"/>
    </row>
    <row r="2180" spans="1:1" x14ac:dyDescent="0.35">
      <c r="A2180"/>
    </row>
    <row r="2181" spans="1:1" x14ac:dyDescent="0.35">
      <c r="A2181"/>
    </row>
    <row r="2182" spans="1:1" x14ac:dyDescent="0.35">
      <c r="A2182"/>
    </row>
    <row r="2183" spans="1:1" x14ac:dyDescent="0.35">
      <c r="A2183"/>
    </row>
    <row r="2184" spans="1:1" x14ac:dyDescent="0.35">
      <c r="A2184"/>
    </row>
    <row r="2185" spans="1:1" x14ac:dyDescent="0.35">
      <c r="A2185"/>
    </row>
    <row r="2186" spans="1:1" x14ac:dyDescent="0.35">
      <c r="A2186"/>
    </row>
    <row r="2187" spans="1:1" x14ac:dyDescent="0.35">
      <c r="A2187"/>
    </row>
    <row r="2188" spans="1:1" x14ac:dyDescent="0.35">
      <c r="A2188"/>
    </row>
    <row r="2189" spans="1:1" x14ac:dyDescent="0.35">
      <c r="A2189"/>
    </row>
    <row r="2190" spans="1:1" x14ac:dyDescent="0.35">
      <c r="A2190"/>
    </row>
    <row r="2191" spans="1:1" x14ac:dyDescent="0.35">
      <c r="A2191"/>
    </row>
    <row r="2192" spans="1:1" x14ac:dyDescent="0.35">
      <c r="A2192"/>
    </row>
    <row r="2193" spans="1:1" x14ac:dyDescent="0.35">
      <c r="A2193"/>
    </row>
    <row r="2194" spans="1:1" x14ac:dyDescent="0.35">
      <c r="A2194"/>
    </row>
    <row r="2195" spans="1:1" x14ac:dyDescent="0.35">
      <c r="A2195"/>
    </row>
    <row r="2196" spans="1:1" x14ac:dyDescent="0.35">
      <c r="A2196"/>
    </row>
    <row r="2197" spans="1:1" x14ac:dyDescent="0.35">
      <c r="A2197"/>
    </row>
    <row r="2198" spans="1:1" x14ac:dyDescent="0.35">
      <c r="A2198"/>
    </row>
    <row r="2199" spans="1:1" x14ac:dyDescent="0.35">
      <c r="A2199"/>
    </row>
    <row r="2200" spans="1:1" x14ac:dyDescent="0.35">
      <c r="A2200"/>
    </row>
    <row r="2201" spans="1:1" x14ac:dyDescent="0.35">
      <c r="A2201"/>
    </row>
    <row r="2202" spans="1:1" x14ac:dyDescent="0.35">
      <c r="A2202"/>
    </row>
    <row r="2203" spans="1:1" x14ac:dyDescent="0.35">
      <c r="A2203"/>
    </row>
    <row r="2204" spans="1:1" x14ac:dyDescent="0.35">
      <c r="A2204"/>
    </row>
    <row r="2205" spans="1:1" x14ac:dyDescent="0.35">
      <c r="A2205"/>
    </row>
    <row r="2206" spans="1:1" x14ac:dyDescent="0.35">
      <c r="A2206"/>
    </row>
    <row r="2207" spans="1:1" x14ac:dyDescent="0.35">
      <c r="A2207"/>
    </row>
    <row r="2208" spans="1:1" x14ac:dyDescent="0.35">
      <c r="A2208"/>
    </row>
    <row r="2209" spans="1:1" x14ac:dyDescent="0.35">
      <c r="A2209"/>
    </row>
    <row r="2210" spans="1:1" x14ac:dyDescent="0.35">
      <c r="A2210"/>
    </row>
    <row r="2211" spans="1:1" x14ac:dyDescent="0.35">
      <c r="A2211"/>
    </row>
    <row r="2212" spans="1:1" x14ac:dyDescent="0.35">
      <c r="A2212"/>
    </row>
    <row r="2213" spans="1:1" x14ac:dyDescent="0.35">
      <c r="A2213"/>
    </row>
    <row r="2214" spans="1:1" x14ac:dyDescent="0.35">
      <c r="A2214"/>
    </row>
    <row r="2215" spans="1:1" x14ac:dyDescent="0.35">
      <c r="A2215"/>
    </row>
    <row r="2216" spans="1:1" x14ac:dyDescent="0.35">
      <c r="A2216"/>
    </row>
    <row r="2217" spans="1:1" x14ac:dyDescent="0.35">
      <c r="A2217"/>
    </row>
    <row r="2218" spans="1:1" x14ac:dyDescent="0.35">
      <c r="A2218"/>
    </row>
    <row r="2219" spans="1:1" x14ac:dyDescent="0.35">
      <c r="A2219"/>
    </row>
    <row r="2220" spans="1:1" x14ac:dyDescent="0.35">
      <c r="A2220"/>
    </row>
    <row r="2221" spans="1:1" x14ac:dyDescent="0.35">
      <c r="A2221"/>
    </row>
    <row r="2222" spans="1:1" x14ac:dyDescent="0.35">
      <c r="A2222"/>
    </row>
    <row r="2223" spans="1:1" x14ac:dyDescent="0.35">
      <c r="A2223"/>
    </row>
    <row r="2224" spans="1:1" x14ac:dyDescent="0.35">
      <c r="A2224"/>
    </row>
    <row r="2225" spans="1:1" x14ac:dyDescent="0.35">
      <c r="A2225"/>
    </row>
    <row r="2226" spans="1:1" x14ac:dyDescent="0.35">
      <c r="A2226"/>
    </row>
    <row r="2227" spans="1:1" x14ac:dyDescent="0.35">
      <c r="A2227"/>
    </row>
    <row r="2228" spans="1:1" x14ac:dyDescent="0.35">
      <c r="A2228"/>
    </row>
    <row r="2229" spans="1:1" x14ac:dyDescent="0.35">
      <c r="A2229"/>
    </row>
    <row r="2230" spans="1:1" x14ac:dyDescent="0.35">
      <c r="A2230"/>
    </row>
    <row r="2231" spans="1:1" x14ac:dyDescent="0.35">
      <c r="A2231"/>
    </row>
    <row r="2232" spans="1:1" x14ac:dyDescent="0.35">
      <c r="A2232"/>
    </row>
    <row r="2233" spans="1:1" x14ac:dyDescent="0.35">
      <c r="A2233"/>
    </row>
    <row r="2234" spans="1:1" x14ac:dyDescent="0.35">
      <c r="A2234"/>
    </row>
    <row r="2235" spans="1:1" x14ac:dyDescent="0.35">
      <c r="A2235"/>
    </row>
    <row r="2236" spans="1:1" x14ac:dyDescent="0.35">
      <c r="A2236"/>
    </row>
    <row r="2237" spans="1:1" x14ac:dyDescent="0.35">
      <c r="A2237"/>
    </row>
    <row r="2238" spans="1:1" x14ac:dyDescent="0.35">
      <c r="A2238"/>
    </row>
    <row r="2239" spans="1:1" x14ac:dyDescent="0.35">
      <c r="A2239"/>
    </row>
    <row r="2240" spans="1:1" x14ac:dyDescent="0.35">
      <c r="A2240"/>
    </row>
    <row r="2241" spans="1:1" x14ac:dyDescent="0.35">
      <c r="A2241"/>
    </row>
    <row r="2242" spans="1:1" x14ac:dyDescent="0.35">
      <c r="A2242"/>
    </row>
    <row r="2243" spans="1:1" x14ac:dyDescent="0.35">
      <c r="A2243"/>
    </row>
    <row r="2244" spans="1:1" x14ac:dyDescent="0.35">
      <c r="A2244"/>
    </row>
    <row r="2245" spans="1:1" x14ac:dyDescent="0.35">
      <c r="A2245"/>
    </row>
    <row r="2246" spans="1:1" x14ac:dyDescent="0.35">
      <c r="A2246"/>
    </row>
    <row r="2247" spans="1:1" x14ac:dyDescent="0.35">
      <c r="A2247"/>
    </row>
    <row r="2248" spans="1:1" x14ac:dyDescent="0.35">
      <c r="A2248"/>
    </row>
    <row r="2249" spans="1:1" x14ac:dyDescent="0.35">
      <c r="A2249"/>
    </row>
    <row r="2250" spans="1:1" x14ac:dyDescent="0.35">
      <c r="A2250"/>
    </row>
    <row r="2251" spans="1:1" x14ac:dyDescent="0.35">
      <c r="A2251"/>
    </row>
    <row r="2252" spans="1:1" x14ac:dyDescent="0.35">
      <c r="A2252"/>
    </row>
    <row r="2253" spans="1:1" x14ac:dyDescent="0.35">
      <c r="A2253"/>
    </row>
    <row r="2254" spans="1:1" x14ac:dyDescent="0.35">
      <c r="A2254"/>
    </row>
    <row r="2255" spans="1:1" x14ac:dyDescent="0.35">
      <c r="A2255"/>
    </row>
    <row r="2256" spans="1:1" x14ac:dyDescent="0.35">
      <c r="A2256"/>
    </row>
    <row r="2257" spans="1:1" x14ac:dyDescent="0.35">
      <c r="A2257"/>
    </row>
    <row r="2258" spans="1:1" x14ac:dyDescent="0.35">
      <c r="A2258"/>
    </row>
    <row r="2259" spans="1:1" x14ac:dyDescent="0.35">
      <c r="A2259"/>
    </row>
    <row r="2260" spans="1:1" x14ac:dyDescent="0.35">
      <c r="A2260"/>
    </row>
    <row r="2261" spans="1:1" x14ac:dyDescent="0.35">
      <c r="A2261"/>
    </row>
    <row r="2262" spans="1:1" x14ac:dyDescent="0.35">
      <c r="A2262"/>
    </row>
    <row r="2263" spans="1:1" x14ac:dyDescent="0.35">
      <c r="A2263"/>
    </row>
    <row r="2264" spans="1:1" x14ac:dyDescent="0.35">
      <c r="A2264"/>
    </row>
    <row r="2265" spans="1:1" x14ac:dyDescent="0.35">
      <c r="A2265"/>
    </row>
    <row r="2266" spans="1:1" x14ac:dyDescent="0.35">
      <c r="A2266"/>
    </row>
    <row r="2267" spans="1:1" x14ac:dyDescent="0.35">
      <c r="A2267"/>
    </row>
    <row r="2268" spans="1:1" x14ac:dyDescent="0.35">
      <c r="A2268"/>
    </row>
    <row r="2269" spans="1:1" x14ac:dyDescent="0.35">
      <c r="A2269"/>
    </row>
    <row r="2270" spans="1:1" x14ac:dyDescent="0.35">
      <c r="A2270"/>
    </row>
    <row r="2271" spans="1:1" x14ac:dyDescent="0.35">
      <c r="A2271"/>
    </row>
    <row r="2272" spans="1:1" x14ac:dyDescent="0.35">
      <c r="A2272"/>
    </row>
    <row r="2273" spans="1:1" x14ac:dyDescent="0.35">
      <c r="A2273"/>
    </row>
    <row r="2274" spans="1:1" x14ac:dyDescent="0.35">
      <c r="A2274"/>
    </row>
    <row r="2275" spans="1:1" x14ac:dyDescent="0.35">
      <c r="A2275"/>
    </row>
    <row r="2276" spans="1:1" x14ac:dyDescent="0.35">
      <c r="A2276"/>
    </row>
    <row r="2277" spans="1:1" x14ac:dyDescent="0.35">
      <c r="A2277"/>
    </row>
    <row r="2278" spans="1:1" x14ac:dyDescent="0.35">
      <c r="A2278"/>
    </row>
    <row r="2279" spans="1:1" x14ac:dyDescent="0.35">
      <c r="A2279"/>
    </row>
    <row r="2280" spans="1:1" x14ac:dyDescent="0.35">
      <c r="A2280"/>
    </row>
    <row r="2281" spans="1:1" x14ac:dyDescent="0.35">
      <c r="A2281"/>
    </row>
    <row r="2282" spans="1:1" x14ac:dyDescent="0.35">
      <c r="A2282"/>
    </row>
    <row r="2283" spans="1:1" x14ac:dyDescent="0.35">
      <c r="A2283"/>
    </row>
    <row r="2284" spans="1:1" x14ac:dyDescent="0.35">
      <c r="A2284"/>
    </row>
    <row r="2285" spans="1:1" x14ac:dyDescent="0.35">
      <c r="A2285"/>
    </row>
    <row r="2286" spans="1:1" x14ac:dyDescent="0.35">
      <c r="A2286"/>
    </row>
    <row r="2287" spans="1:1" x14ac:dyDescent="0.35">
      <c r="A2287"/>
    </row>
    <row r="2288" spans="1:1" x14ac:dyDescent="0.35">
      <c r="A2288"/>
    </row>
    <row r="2289" spans="1:1" x14ac:dyDescent="0.35">
      <c r="A2289"/>
    </row>
    <row r="2290" spans="1:1" x14ac:dyDescent="0.35">
      <c r="A2290"/>
    </row>
    <row r="2291" spans="1:1" x14ac:dyDescent="0.35">
      <c r="A2291"/>
    </row>
    <row r="2292" spans="1:1" x14ac:dyDescent="0.35">
      <c r="A2292"/>
    </row>
    <row r="2293" spans="1:1" x14ac:dyDescent="0.35">
      <c r="A2293"/>
    </row>
    <row r="2294" spans="1:1" x14ac:dyDescent="0.35">
      <c r="A2294"/>
    </row>
    <row r="2295" spans="1:1" x14ac:dyDescent="0.35">
      <c r="A2295"/>
    </row>
    <row r="2296" spans="1:1" x14ac:dyDescent="0.35">
      <c r="A2296"/>
    </row>
    <row r="2297" spans="1:1" x14ac:dyDescent="0.35">
      <c r="A2297"/>
    </row>
    <row r="2298" spans="1:1" x14ac:dyDescent="0.35">
      <c r="A2298"/>
    </row>
    <row r="2299" spans="1:1" x14ac:dyDescent="0.35">
      <c r="A2299"/>
    </row>
    <row r="2300" spans="1:1" x14ac:dyDescent="0.35">
      <c r="A2300"/>
    </row>
    <row r="2301" spans="1:1" x14ac:dyDescent="0.35">
      <c r="A2301"/>
    </row>
    <row r="2302" spans="1:1" x14ac:dyDescent="0.35">
      <c r="A2302"/>
    </row>
    <row r="2303" spans="1:1" x14ac:dyDescent="0.35">
      <c r="A2303"/>
    </row>
    <row r="2304" spans="1:1" x14ac:dyDescent="0.35">
      <c r="A2304"/>
    </row>
    <row r="2305" spans="1:1" x14ac:dyDescent="0.35">
      <c r="A2305"/>
    </row>
    <row r="2306" spans="1:1" x14ac:dyDescent="0.35">
      <c r="A2306"/>
    </row>
    <row r="2307" spans="1:1" x14ac:dyDescent="0.35">
      <c r="A2307"/>
    </row>
    <row r="2308" spans="1:1" x14ac:dyDescent="0.35">
      <c r="A2308"/>
    </row>
    <row r="2309" spans="1:1" x14ac:dyDescent="0.35">
      <c r="A2309"/>
    </row>
    <row r="2310" spans="1:1" x14ac:dyDescent="0.35">
      <c r="A2310"/>
    </row>
    <row r="2311" spans="1:1" x14ac:dyDescent="0.35">
      <c r="A2311"/>
    </row>
    <row r="2312" spans="1:1" x14ac:dyDescent="0.35">
      <c r="A2312"/>
    </row>
    <row r="2313" spans="1:1" x14ac:dyDescent="0.35">
      <c r="A2313"/>
    </row>
    <row r="2314" spans="1:1" x14ac:dyDescent="0.35">
      <c r="A2314"/>
    </row>
    <row r="2315" spans="1:1" x14ac:dyDescent="0.35">
      <c r="A2315"/>
    </row>
    <row r="2316" spans="1:1" x14ac:dyDescent="0.35">
      <c r="A2316"/>
    </row>
    <row r="2317" spans="1:1" x14ac:dyDescent="0.35">
      <c r="A2317"/>
    </row>
    <row r="2318" spans="1:1" x14ac:dyDescent="0.35">
      <c r="A2318"/>
    </row>
    <row r="2319" spans="1:1" x14ac:dyDescent="0.35">
      <c r="A2319"/>
    </row>
    <row r="2320" spans="1:1" x14ac:dyDescent="0.35">
      <c r="A2320"/>
    </row>
    <row r="2321" spans="1:1" x14ac:dyDescent="0.35">
      <c r="A2321"/>
    </row>
    <row r="2322" spans="1:1" x14ac:dyDescent="0.35">
      <c r="A2322"/>
    </row>
    <row r="2323" spans="1:1" x14ac:dyDescent="0.35">
      <c r="A2323"/>
    </row>
    <row r="2324" spans="1:1" x14ac:dyDescent="0.35">
      <c r="A2324"/>
    </row>
    <row r="2325" spans="1:1" x14ac:dyDescent="0.35">
      <c r="A2325"/>
    </row>
    <row r="2326" spans="1:1" x14ac:dyDescent="0.35">
      <c r="A2326"/>
    </row>
    <row r="2327" spans="1:1" x14ac:dyDescent="0.35">
      <c r="A2327"/>
    </row>
    <row r="2328" spans="1:1" x14ac:dyDescent="0.35">
      <c r="A2328"/>
    </row>
    <row r="2329" spans="1:1" x14ac:dyDescent="0.35">
      <c r="A2329"/>
    </row>
    <row r="2330" spans="1:1" x14ac:dyDescent="0.35">
      <c r="A2330"/>
    </row>
    <row r="2331" spans="1:1" x14ac:dyDescent="0.35">
      <c r="A233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D565-386C-434B-B2CC-FA37F232E9F1}">
  <dimension ref="A1:BV101"/>
  <sheetViews>
    <sheetView topLeftCell="AU1" zoomScale="70" zoomScaleNormal="70" workbookViewId="0">
      <selection activeCell="BD49" sqref="BD49"/>
    </sheetView>
  </sheetViews>
  <sheetFormatPr defaultColWidth="9" defaultRowHeight="14.15" x14ac:dyDescent="0.35"/>
  <cols>
    <col min="1" max="1" width="9" style="1"/>
    <col min="2" max="2" width="23.140625" style="1" customWidth="1"/>
    <col min="3" max="3" width="18.85546875" style="1" customWidth="1"/>
    <col min="4" max="4" width="17" style="1" customWidth="1"/>
    <col min="5" max="5" width="18.5" style="1" customWidth="1"/>
    <col min="6" max="6" width="16.85546875" style="1" customWidth="1"/>
    <col min="7" max="7" width="16" style="1" customWidth="1"/>
    <col min="8" max="10" width="18.85546875" style="1" customWidth="1"/>
    <col min="11" max="11" width="19.35546875" style="1" customWidth="1"/>
    <col min="12" max="12" width="18.7109375" style="1" customWidth="1"/>
    <col min="13" max="18" width="18" style="1" customWidth="1"/>
    <col min="19" max="20" width="20.7109375" style="1" customWidth="1"/>
    <col min="21" max="25" width="18" style="1" customWidth="1"/>
    <col min="26" max="31" width="20.7109375" style="1" customWidth="1"/>
    <col min="32" max="33" width="18" style="1" customWidth="1"/>
    <col min="34" max="34" width="21" style="1" customWidth="1"/>
    <col min="35" max="35" width="22.640625" style="1" customWidth="1"/>
    <col min="36" max="41" width="20.7109375" style="1" customWidth="1"/>
    <col min="42" max="45" width="18" style="1" customWidth="1"/>
    <col min="46" max="46" width="19" style="2" customWidth="1"/>
    <col min="47" max="49" width="19.35546875" style="2" customWidth="1"/>
    <col min="50" max="50" width="21.35546875" style="2" customWidth="1"/>
    <col min="51" max="54" width="17.140625" style="2" customWidth="1"/>
    <col min="55" max="55" width="13.140625" style="2" customWidth="1"/>
    <col min="56" max="56" width="15.85546875" style="2" customWidth="1"/>
    <col min="57" max="57" width="11.5" style="2" customWidth="1"/>
    <col min="58" max="58" width="13.85546875" style="2" customWidth="1"/>
    <col min="59" max="64" width="9" style="2"/>
    <col min="65" max="65" width="14.7109375" style="2" customWidth="1"/>
    <col min="66" max="67" width="9" style="2"/>
    <col min="68" max="68" width="12.640625" style="2" bestFit="1" customWidth="1"/>
    <col min="69" max="69" width="12.2109375" style="2" bestFit="1" customWidth="1"/>
    <col min="70" max="71" width="11.2109375" style="2" bestFit="1" customWidth="1"/>
    <col min="72" max="72" width="12.640625" style="2" bestFit="1" customWidth="1"/>
    <col min="73" max="73" width="16" style="2" customWidth="1"/>
    <col min="74" max="74" width="13.35546875" style="2" bestFit="1" customWidth="1"/>
    <col min="75" max="16384" width="9" style="2"/>
  </cols>
  <sheetData>
    <row r="1" spans="1:74" s="3" customFormat="1" ht="14.6" x14ac:dyDescent="0.35">
      <c r="A1" s="13" t="s">
        <v>0</v>
      </c>
      <c r="B1" s="13" t="s">
        <v>8</v>
      </c>
      <c r="C1" s="14" t="s">
        <v>5</v>
      </c>
      <c r="D1" s="13" t="s">
        <v>11</v>
      </c>
      <c r="E1" s="13" t="s">
        <v>12</v>
      </c>
      <c r="F1" s="13" t="s">
        <v>7</v>
      </c>
      <c r="G1" s="13" t="s">
        <v>1</v>
      </c>
      <c r="H1" s="14" t="s">
        <v>2</v>
      </c>
      <c r="I1" s="13" t="s">
        <v>9</v>
      </c>
      <c r="J1" s="13" t="s">
        <v>10</v>
      </c>
      <c r="K1" s="13" t="s">
        <v>3</v>
      </c>
      <c r="L1" s="3" t="s">
        <v>13</v>
      </c>
      <c r="M1" s="3" t="s">
        <v>14</v>
      </c>
      <c r="N1" s="13" t="s">
        <v>15</v>
      </c>
      <c r="O1" s="13" t="s">
        <v>16</v>
      </c>
      <c r="P1" s="14" t="s">
        <v>26</v>
      </c>
      <c r="Q1" s="14" t="s">
        <v>48</v>
      </c>
      <c r="R1" s="14" t="s">
        <v>28</v>
      </c>
      <c r="S1" s="14" t="s">
        <v>29</v>
      </c>
      <c r="T1" s="14" t="s">
        <v>30</v>
      </c>
      <c r="U1" s="14" t="s">
        <v>52</v>
      </c>
      <c r="V1" s="14" t="s">
        <v>38</v>
      </c>
      <c r="W1" s="14" t="s">
        <v>27</v>
      </c>
      <c r="X1" s="13" t="s">
        <v>17</v>
      </c>
      <c r="Y1" s="3" t="s">
        <v>18</v>
      </c>
      <c r="Z1" s="14" t="s">
        <v>39</v>
      </c>
      <c r="AA1" s="14" t="s">
        <v>50</v>
      </c>
      <c r="AB1" s="14" t="s">
        <v>42</v>
      </c>
      <c r="AC1" s="14" t="s">
        <v>31</v>
      </c>
      <c r="AD1" s="14" t="s">
        <v>32</v>
      </c>
      <c r="AE1" s="14" t="s">
        <v>51</v>
      </c>
      <c r="AF1" s="14" t="s">
        <v>40</v>
      </c>
      <c r="AG1" s="14" t="s">
        <v>33</v>
      </c>
      <c r="AH1" s="3" t="s">
        <v>19</v>
      </c>
      <c r="AI1" s="3" t="s">
        <v>20</v>
      </c>
      <c r="AJ1" s="14" t="s">
        <v>43</v>
      </c>
      <c r="AK1" s="14" t="s">
        <v>49</v>
      </c>
      <c r="AL1" s="14" t="s">
        <v>44</v>
      </c>
      <c r="AM1" s="14" t="s">
        <v>34</v>
      </c>
      <c r="AN1" s="14" t="s">
        <v>35</v>
      </c>
      <c r="AO1" s="14" t="s">
        <v>36</v>
      </c>
      <c r="AP1" s="14" t="s">
        <v>45</v>
      </c>
      <c r="AQ1" s="14" t="s">
        <v>37</v>
      </c>
      <c r="AR1" s="14" t="s">
        <v>47</v>
      </c>
      <c r="AS1" s="14" t="s">
        <v>46</v>
      </c>
      <c r="AT1" s="13" t="s">
        <v>23</v>
      </c>
      <c r="AU1" s="13" t="s">
        <v>24</v>
      </c>
      <c r="AV1" s="14" t="s">
        <v>41</v>
      </c>
      <c r="AW1" s="1" t="s">
        <v>61</v>
      </c>
      <c r="AX1" s="1" t="s">
        <v>62</v>
      </c>
      <c r="AY1" s="1" t="s">
        <v>63</v>
      </c>
      <c r="AZ1" s="1" t="s">
        <v>64</v>
      </c>
      <c r="BA1" s="1" t="s">
        <v>65</v>
      </c>
      <c r="BB1" s="1" t="s">
        <v>66</v>
      </c>
      <c r="BC1" s="3" t="s">
        <v>22</v>
      </c>
      <c r="BD1" s="3" t="s">
        <v>21</v>
      </c>
      <c r="BE1" s="3" t="s">
        <v>4</v>
      </c>
      <c r="BF1" s="3" t="s">
        <v>6</v>
      </c>
      <c r="BM1" s="26" t="s">
        <v>67</v>
      </c>
      <c r="BR1" s="26" t="s">
        <v>54</v>
      </c>
    </row>
    <row r="2" spans="1:74" x14ac:dyDescent="0.35">
      <c r="A2" s="1">
        <v>2018</v>
      </c>
      <c r="B2" s="1">
        <v>25411</v>
      </c>
      <c r="C2" s="9"/>
      <c r="G2" s="1">
        <v>202332</v>
      </c>
      <c r="H2" s="9"/>
      <c r="P2" s="9"/>
      <c r="Q2" s="9"/>
      <c r="R2" s="9"/>
      <c r="S2" s="9"/>
      <c r="T2" s="9"/>
      <c r="U2" s="9"/>
      <c r="V2" s="9"/>
      <c r="W2" s="9"/>
      <c r="Z2" s="9"/>
      <c r="AA2" s="9"/>
      <c r="AB2" s="9"/>
      <c r="AC2" s="9"/>
      <c r="AD2" s="9"/>
      <c r="AE2" s="9"/>
      <c r="AF2" s="9"/>
      <c r="AG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2">
        <f>AU2*(1+AV2)</f>
        <v>12986.843999999999</v>
      </c>
      <c r="AU2" s="2">
        <v>10790</v>
      </c>
      <c r="AV2" s="16">
        <v>0.2036</v>
      </c>
      <c r="AW2" s="1"/>
    </row>
    <row r="3" spans="1:74" x14ac:dyDescent="0.35">
      <c r="A3" s="1">
        <v>2019</v>
      </c>
      <c r="B3" s="1">
        <v>23562</v>
      </c>
      <c r="C3" s="11">
        <f>1-F3</f>
        <v>4.1980361785099563E-2</v>
      </c>
      <c r="D3" s="5">
        <v>3.2599898876044975E-2</v>
      </c>
      <c r="E3" s="5">
        <v>9.3804629090546293E-3</v>
      </c>
      <c r="F3" s="4">
        <v>0.95801963821490044</v>
      </c>
      <c r="G3" s="1">
        <v>222992</v>
      </c>
      <c r="H3" s="9">
        <f>I3+J3</f>
        <v>3761.605724623666</v>
      </c>
      <c r="I3" s="1">
        <v>2938.9294513600398</v>
      </c>
      <c r="J3" s="1">
        <v>822.67627326362594</v>
      </c>
      <c r="K3" s="1">
        <v>219230.55041389901</v>
      </c>
      <c r="L3" s="7">
        <v>989.14128438051603</v>
      </c>
      <c r="M3" s="7"/>
      <c r="N3" s="1">
        <v>768.11881731737174</v>
      </c>
      <c r="P3" s="9"/>
      <c r="Q3" s="9"/>
      <c r="R3" s="9"/>
      <c r="S3" s="9"/>
      <c r="T3" s="9"/>
      <c r="U3" s="9"/>
      <c r="V3" s="9"/>
      <c r="W3" s="9"/>
      <c r="X3" s="1">
        <v>221.02246706314517</v>
      </c>
      <c r="Z3" s="9"/>
      <c r="AA3" s="9"/>
      <c r="AB3" s="9"/>
      <c r="AC3" s="9"/>
      <c r="AD3" s="9"/>
      <c r="AE3" s="9"/>
      <c r="AF3" s="9"/>
      <c r="AG3" s="9"/>
      <c r="AH3" s="1">
        <v>22572.858715619484</v>
      </c>
      <c r="AJ3" s="9"/>
      <c r="AK3" s="9"/>
      <c r="AL3" s="9"/>
      <c r="AM3" s="9"/>
      <c r="AN3" s="9"/>
      <c r="AO3" s="9"/>
      <c r="AP3" s="9"/>
      <c r="AQ3" s="9"/>
      <c r="AR3" s="9"/>
      <c r="AS3" s="9"/>
      <c r="AT3" s="2">
        <f t="shared" ref="AT3:AT34" si="0">AU3*(1+AV3)</f>
        <v>12746.124</v>
      </c>
      <c r="AU3" s="2">
        <v>10590</v>
      </c>
      <c r="AV3" s="16">
        <v>0.2036</v>
      </c>
      <c r="AW3" s="1"/>
    </row>
    <row r="4" spans="1:74" x14ac:dyDescent="0.35">
      <c r="A4" s="1">
        <v>2020</v>
      </c>
      <c r="B4" s="1">
        <v>24584</v>
      </c>
      <c r="C4" s="11">
        <f t="shared" ref="C4:C24" si="1">1-F4</f>
        <v>4.841871752115301E-2</v>
      </c>
      <c r="D4" s="5">
        <v>3.2875363716191972E-2</v>
      </c>
      <c r="E4" s="5">
        <v>1.5543353804961024E-2</v>
      </c>
      <c r="F4" s="4">
        <v>0.95158128247884699</v>
      </c>
      <c r="G4" s="1">
        <v>240900</v>
      </c>
      <c r="H4" s="9">
        <f t="shared" ref="H4:H24" si="2">I4+J4</f>
        <v>4933.5263611349528</v>
      </c>
      <c r="I4" s="1">
        <v>3737.5094828240813</v>
      </c>
      <c r="J4" s="1">
        <v>1196.0168783108711</v>
      </c>
      <c r="K4" s="1">
        <v>235966.22228935646</v>
      </c>
      <c r="L4" s="7">
        <v>1190.3257515400255</v>
      </c>
      <c r="M4" s="7">
        <v>18.405115028743239</v>
      </c>
      <c r="N4" s="1">
        <v>808.20794159886339</v>
      </c>
      <c r="O4" s="1">
        <v>9.6279101348263794</v>
      </c>
      <c r="P4" s="9">
        <f>N4-O4</f>
        <v>798.58003146403701</v>
      </c>
      <c r="Q4" s="9">
        <f>(AS4-AK4)*(D4/(D4+E4))</f>
        <v>0</v>
      </c>
      <c r="R4" s="9">
        <f>P4+Q4</f>
        <v>798.58003146403701</v>
      </c>
      <c r="S4" s="9">
        <f>I3+R4+O4</f>
        <v>3747.1373929589031</v>
      </c>
      <c r="T4" s="9">
        <f>O4/(I4+O4)</f>
        <v>2.5694040877491686E-3</v>
      </c>
      <c r="U4" s="16">
        <f>0.65%*AV4/1%</f>
        <v>0.13234000000000001</v>
      </c>
      <c r="V4" s="9">
        <f>S4*T4*(1+U4)</f>
        <v>10.902067762069292</v>
      </c>
      <c r="W4" s="9">
        <f>S4-V4</f>
        <v>3736.2353251968339</v>
      </c>
      <c r="X4" s="1">
        <v>382.11780994116179</v>
      </c>
      <c r="Y4" s="1">
        <v>8.7772048939166325</v>
      </c>
      <c r="Z4" s="9">
        <f>X4-Y4</f>
        <v>373.34060504724516</v>
      </c>
      <c r="AA4" s="9">
        <f>(AS4-AK4)*(E4/(E4+D4))</f>
        <v>0</v>
      </c>
      <c r="AB4" s="9">
        <f>Z4+AA4</f>
        <v>373.34060504724516</v>
      </c>
      <c r="AC4" s="9">
        <f>J3+AB4+Y4</f>
        <v>1204.7940832047877</v>
      </c>
      <c r="AD4" s="9">
        <f>Y4/(J4+Y4)</f>
        <v>7.2852324030086612E-3</v>
      </c>
      <c r="AE4" s="16">
        <f>0.65%*AV4/1%</f>
        <v>0.13234000000000001</v>
      </c>
      <c r="AF4" s="9">
        <f>AC4*AD4*(1+AE4)</f>
        <v>9.9387801895775603</v>
      </c>
      <c r="AG4" s="9">
        <f>AC4-AF4</f>
        <v>1194.8553030152102</v>
      </c>
      <c r="AH4" s="1">
        <v>23393.674248459974</v>
      </c>
      <c r="AI4" s="1">
        <v>6658.0023730028479</v>
      </c>
      <c r="AJ4" s="16">
        <v>0</v>
      </c>
      <c r="AK4" s="9">
        <f>AH4*AJ4</f>
        <v>0</v>
      </c>
      <c r="AL4" s="9">
        <f>AH4*(1+AJ4)</f>
        <v>23393.674248459974</v>
      </c>
      <c r="AM4" s="9">
        <f>K3+AL4</f>
        <v>242624.22466235899</v>
      </c>
      <c r="AN4" s="9">
        <f>AI4/(AI4+K4)</f>
        <v>2.7441622460693101E-2</v>
      </c>
      <c r="AO4" s="9">
        <v>0</v>
      </c>
      <c r="AP4" s="9">
        <f t="shared" ref="AP4:AP24" si="3">AM4*AN4*(1+AO4)</f>
        <v>6658.0023730028397</v>
      </c>
      <c r="AQ4" s="9">
        <f t="shared" ref="AQ4:AQ24" si="4">AM4-AP4</f>
        <v>235966.22228935614</v>
      </c>
      <c r="AR4" s="15">
        <v>0</v>
      </c>
      <c r="AS4" s="9">
        <f>B4*(AR4)</f>
        <v>0</v>
      </c>
      <c r="AT4" s="2">
        <f t="shared" si="0"/>
        <v>12710.016</v>
      </c>
      <c r="AU4" s="2">
        <v>10560</v>
      </c>
      <c r="AV4" s="16">
        <v>0.2036</v>
      </c>
      <c r="AW4" s="1"/>
      <c r="BC4" s="12"/>
      <c r="BD4" s="12"/>
      <c r="BE4" s="12"/>
      <c r="BF4" s="12"/>
    </row>
    <row r="5" spans="1:74" x14ac:dyDescent="0.35">
      <c r="A5" s="1">
        <v>2021</v>
      </c>
      <c r="B5" s="1">
        <v>25535</v>
      </c>
      <c r="C5" s="11">
        <f t="shared" si="1"/>
        <v>8.5303071443216472E-2</v>
      </c>
      <c r="D5" s="5">
        <v>6.2574270188264447E-2</v>
      </c>
      <c r="E5" s="5">
        <v>2.2728801254952052E-2</v>
      </c>
      <c r="F5" s="4">
        <v>0.91469692855678353</v>
      </c>
      <c r="G5" s="1">
        <v>258441</v>
      </c>
      <c r="H5" s="9">
        <f t="shared" si="2"/>
        <v>7077.5500876005735</v>
      </c>
      <c r="I5" s="1">
        <v>5305.874459771424</v>
      </c>
      <c r="J5" s="1">
        <v>1771.6756278291491</v>
      </c>
      <c r="K5" s="1">
        <v>251363.51751336726</v>
      </c>
      <c r="L5" s="7">
        <v>2178.2139293025325</v>
      </c>
      <c r="M5" s="7">
        <v>34.19020283691134</v>
      </c>
      <c r="N5" s="1">
        <v>1597.8339892573326</v>
      </c>
      <c r="O5" s="1">
        <v>29.469012309989921</v>
      </c>
      <c r="P5" s="9">
        <f t="shared" ref="P5:P23" si="5">N5-O5</f>
        <v>1568.3649769473427</v>
      </c>
      <c r="Q5" s="9">
        <f t="shared" ref="Q5:Q24" si="6">(AS5-AK5)*(D5/(D5+E5))</f>
        <v>0</v>
      </c>
      <c r="R5" s="9">
        <f t="shared" ref="R5:R24" si="7">P5+Q5</f>
        <v>1568.3649769473427</v>
      </c>
      <c r="S5" s="9">
        <f t="shared" ref="S5:S24" si="8">I4+R5+O5</f>
        <v>5335.3434720814139</v>
      </c>
      <c r="T5" s="9">
        <f t="shared" ref="T5:T24" si="9">O5/(I5+O5)</f>
        <v>5.5233580488668194E-3</v>
      </c>
      <c r="U5" s="16">
        <f t="shared" ref="U5:U24" si="10">0.65%*AV5/1%</f>
        <v>0.13234000000000001</v>
      </c>
      <c r="V5" s="9">
        <f t="shared" ref="V5:V24" si="11">S5*T5*(1+U5)</f>
        <v>33.368941399093991</v>
      </c>
      <c r="W5" s="9">
        <f t="shared" ref="W5:W24" si="12">S5-V5</f>
        <v>5301.9745306823197</v>
      </c>
      <c r="X5" s="1">
        <v>580.37994004520067</v>
      </c>
      <c r="Y5" s="1">
        <v>4.7211905269227827</v>
      </c>
      <c r="Z5" s="9">
        <f t="shared" ref="Z5:Z24" si="13">X5-Y5</f>
        <v>575.65874951827789</v>
      </c>
      <c r="AA5" s="9">
        <f t="shared" ref="AA5:AA24" si="14">(AS5-AK5)*(E5/(E5+D5))</f>
        <v>0</v>
      </c>
      <c r="AB5" s="9">
        <f t="shared" ref="AB5:AB24" si="15">Z5+AA5</f>
        <v>575.65874951827789</v>
      </c>
      <c r="AC5" s="9">
        <f t="shared" ref="AC5:AC24" si="16">J4+AB5+Y5</f>
        <v>1776.3968183560719</v>
      </c>
      <c r="AD5" s="9">
        <f t="shared" ref="AD5:AD24" si="17">Y5/(J5+Y5)</f>
        <v>2.6577341718568865E-3</v>
      </c>
      <c r="AE5" s="16">
        <f t="shared" ref="AE5:AE24" si="18">0.65%*AV5/1%</f>
        <v>0.13234000000000001</v>
      </c>
      <c r="AF5" s="9">
        <f t="shared" ref="AF5:AF24" si="19">AC5*AD5*(1+AE5)</f>
        <v>5.3459928812557447</v>
      </c>
      <c r="AG5" s="9">
        <f t="shared" ref="AG5:AG24" si="20">AC5-AF5</f>
        <v>1771.0508254748161</v>
      </c>
      <c r="AH5" s="1">
        <v>23356.786070697468</v>
      </c>
      <c r="AI5" s="1">
        <v>7959.4908466866764</v>
      </c>
      <c r="AJ5" s="16">
        <v>0</v>
      </c>
      <c r="AK5" s="9">
        <f t="shared" ref="AK5:AK24" si="21">AH5*AJ5</f>
        <v>0</v>
      </c>
      <c r="AL5" s="9">
        <f>AH5*(1+AJ5)</f>
        <v>23356.786070697468</v>
      </c>
      <c r="AM5" s="9">
        <f t="shared" ref="AM5:AM24" si="22">K4+AL5</f>
        <v>259323.00836005394</v>
      </c>
      <c r="AN5" s="9">
        <f t="shared" ref="AN5:AN24" si="23">AI5/(AI5+K5)</f>
        <v>3.0693346097679909E-2</v>
      </c>
      <c r="AO5" s="9">
        <v>0</v>
      </c>
      <c r="AP5" s="9">
        <f t="shared" si="3"/>
        <v>7959.4908466866764</v>
      </c>
      <c r="AQ5" s="9">
        <f t="shared" si="4"/>
        <v>251363.51751336726</v>
      </c>
      <c r="AR5" s="15">
        <v>0</v>
      </c>
      <c r="AS5" s="9">
        <f t="shared" ref="AS5:AS24" si="24">B5*(AR5)</f>
        <v>0</v>
      </c>
      <c r="AT5" s="2">
        <f t="shared" si="0"/>
        <v>12685.944</v>
      </c>
      <c r="AU5" s="2">
        <v>10540</v>
      </c>
      <c r="AV5" s="16">
        <v>0.2036</v>
      </c>
      <c r="AW5" s="21">
        <v>69.959999999999994</v>
      </c>
      <c r="AX5" s="21">
        <v>87.12</v>
      </c>
      <c r="AY5" s="21">
        <v>60.36</v>
      </c>
      <c r="AZ5" s="21">
        <v>81.150000000000006</v>
      </c>
      <c r="BA5" s="21">
        <v>127.98</v>
      </c>
      <c r="BB5" s="2">
        <v>205.33</v>
      </c>
      <c r="BC5" s="15">
        <f>AW5*15*AT5*R5+W5*AZ5*AT5</f>
        <v>26337255862.046059</v>
      </c>
      <c r="BD5" s="15">
        <f>AT5*15*AX5*AB5+AG5*AT5*BA5</f>
        <v>12418650379.921593</v>
      </c>
      <c r="BE5" s="15">
        <f>AU5*15*AY5*AL5+AQ5*AU5*BB5</f>
        <v>766887292380.38367</v>
      </c>
      <c r="BF5" s="15">
        <f>(BE5+BD5+BC5)/100000000000</f>
        <v>8.0564319862235134</v>
      </c>
      <c r="BH5" s="2">
        <v>7.9948243476950953</v>
      </c>
      <c r="BJ5" s="2">
        <f>BF5/BH5-1</f>
        <v>7.7059402244628039E-3</v>
      </c>
      <c r="BK5" s="2">
        <f>BF5-BH5</f>
        <v>6.1607638528418107E-2</v>
      </c>
      <c r="BM5" s="2">
        <f>AW5*15*AT5*R5</f>
        <v>20879062068.409573</v>
      </c>
      <c r="BN5" s="2">
        <f>AT5*15*AX5*AB5</f>
        <v>9543265925.0331631</v>
      </c>
      <c r="BO5" s="2">
        <f>AU5*15*AY5*AL5</f>
        <v>222891847502.63599</v>
      </c>
      <c r="BP5" s="2">
        <f>SUM(BM5:BO5)/100000000000</f>
        <v>2.5331417549607873</v>
      </c>
      <c r="BR5" s="2">
        <f>W5*AZ5*AT5</f>
        <v>5458193793.636487</v>
      </c>
      <c r="BS5" s="2">
        <f>AG5*AT5*BA5</f>
        <v>2875384454.8884306</v>
      </c>
      <c r="BT5" s="2">
        <f>AQ5*AU5*BB5</f>
        <v>543995444877.74768</v>
      </c>
      <c r="BU5" s="2">
        <f>SUM(BR5:BT5)/100000000000</f>
        <v>5.5232902312627257</v>
      </c>
      <c r="BV5" s="2">
        <f>BF5-BP5-BU5</f>
        <v>0</v>
      </c>
    </row>
    <row r="6" spans="1:74" x14ac:dyDescent="0.35">
      <c r="A6" s="1">
        <v>2022</v>
      </c>
      <c r="B6" s="1">
        <v>26419</v>
      </c>
      <c r="C6" s="11">
        <f t="shared" si="1"/>
        <v>9.4837247323858342E-2</v>
      </c>
      <c r="D6" s="5">
        <v>7.1484498314780251E-2</v>
      </c>
      <c r="E6" s="5">
        <v>2.3352749009078133E-2</v>
      </c>
      <c r="F6" s="4">
        <v>0.90516275267614166</v>
      </c>
      <c r="G6" s="1">
        <v>275271</v>
      </c>
      <c r="H6" s="9">
        <f t="shared" si="2"/>
        <v>9519.2580105828947</v>
      </c>
      <c r="I6" s="1">
        <v>7133.6224703718135</v>
      </c>
      <c r="J6" s="1">
        <v>2385.6355402110812</v>
      </c>
      <c r="K6" s="1">
        <v>265751.54015669355</v>
      </c>
      <c r="L6" s="7">
        <v>2505.5052370490134</v>
      </c>
      <c r="M6" s="7">
        <v>63.797314066692707</v>
      </c>
      <c r="N6" s="1">
        <v>1888.5489609781794</v>
      </c>
      <c r="O6" s="1">
        <v>60.800950377789377</v>
      </c>
      <c r="P6" s="9">
        <f t="shared" si="5"/>
        <v>1827.74801060039</v>
      </c>
      <c r="Q6" s="9">
        <f t="shared" si="6"/>
        <v>0</v>
      </c>
      <c r="R6" s="9">
        <f t="shared" si="7"/>
        <v>1827.74801060039</v>
      </c>
      <c r="S6" s="9">
        <f t="shared" si="8"/>
        <v>7194.4234207496038</v>
      </c>
      <c r="T6" s="9">
        <f t="shared" si="9"/>
        <v>8.4511220457822861E-3</v>
      </c>
      <c r="U6" s="16">
        <f t="shared" si="10"/>
        <v>0.13234000000000001</v>
      </c>
      <c r="V6" s="9">
        <f t="shared" si="11"/>
        <v>68.847348150786033</v>
      </c>
      <c r="W6" s="9">
        <f t="shared" si="12"/>
        <v>7125.5760725988175</v>
      </c>
      <c r="X6" s="1">
        <v>616.9562760708352</v>
      </c>
      <c r="Y6" s="1">
        <v>2.9963636889033296</v>
      </c>
      <c r="Z6" s="9">
        <f t="shared" si="13"/>
        <v>613.95991238193187</v>
      </c>
      <c r="AA6" s="9">
        <f t="shared" si="14"/>
        <v>0</v>
      </c>
      <c r="AB6" s="9">
        <f t="shared" si="15"/>
        <v>613.95991238193187</v>
      </c>
      <c r="AC6" s="9">
        <f t="shared" si="16"/>
        <v>2388.6319038999845</v>
      </c>
      <c r="AD6" s="9">
        <f t="shared" si="17"/>
        <v>1.2544267218448707E-3</v>
      </c>
      <c r="AE6" s="16">
        <f t="shared" si="18"/>
        <v>0.13234000000000001</v>
      </c>
      <c r="AF6" s="9">
        <f t="shared" si="19"/>
        <v>3.3929024594927966</v>
      </c>
      <c r="AG6" s="9">
        <f t="shared" si="20"/>
        <v>2385.2390014404918</v>
      </c>
      <c r="AH6" s="1">
        <v>23913.494762950988</v>
      </c>
      <c r="AI6" s="1">
        <v>9525.4721196247265</v>
      </c>
      <c r="AJ6" s="16">
        <v>0</v>
      </c>
      <c r="AK6" s="9">
        <f t="shared" si="21"/>
        <v>0</v>
      </c>
      <c r="AL6" s="9">
        <f t="shared" ref="AL6:AL24" si="25">AH6*(1+AJ6)</f>
        <v>23913.494762950988</v>
      </c>
      <c r="AM6" s="9">
        <f t="shared" si="22"/>
        <v>275277.01227631827</v>
      </c>
      <c r="AN6" s="9">
        <f t="shared" si="23"/>
        <v>3.4603224006453631E-2</v>
      </c>
      <c r="AO6" s="9">
        <v>0</v>
      </c>
      <c r="AP6" s="9">
        <f t="shared" si="3"/>
        <v>9525.4721196247283</v>
      </c>
      <c r="AQ6" s="9">
        <f t="shared" si="4"/>
        <v>265751.54015669355</v>
      </c>
      <c r="AR6" s="15">
        <v>0</v>
      </c>
      <c r="AS6" s="9">
        <f t="shared" si="24"/>
        <v>0</v>
      </c>
      <c r="AT6" s="2">
        <f t="shared" si="0"/>
        <v>12673.907999999999</v>
      </c>
      <c r="AU6" s="2">
        <v>10530</v>
      </c>
      <c r="AV6" s="16">
        <v>0.2036</v>
      </c>
      <c r="AW6" s="1">
        <v>63.504390000000001</v>
      </c>
      <c r="AX6" s="2">
        <v>68.623549999999994</v>
      </c>
      <c r="AY6" s="2">
        <v>46.442210000000003</v>
      </c>
      <c r="AZ6" s="2">
        <v>75.006529999999998</v>
      </c>
      <c r="BA6" s="2">
        <v>119.99232000000001</v>
      </c>
      <c r="BB6" s="2">
        <v>193.29066</v>
      </c>
      <c r="BC6" s="15">
        <f t="shared" ref="BC6:BC24" si="26">AW6*15*AT6*R6+W6*AZ6*AT6</f>
        <v>28839668684.773987</v>
      </c>
      <c r="BD6" s="15">
        <f t="shared" ref="BD6:BD24" si="27">AT6*15*AX6*AB6+AG6*AT6*BA6</f>
        <v>11637080842.036804</v>
      </c>
      <c r="BE6" s="15">
        <f t="shared" ref="BE6:BE24" si="28">AU6*15*AY6*AL6+AQ6*AU6*BB6</f>
        <v>716316136373.14575</v>
      </c>
      <c r="BF6" s="12">
        <f t="shared" ref="BF6:BF24" si="29">(BE6+BD6+BC6)/100000000000</f>
        <v>7.567928858999565</v>
      </c>
      <c r="BH6" s="2">
        <v>7.7303068875063827</v>
      </c>
      <c r="BJ6" s="2">
        <f t="shared" ref="BJ6:BJ24" si="30">BF6/BH6-1</f>
        <v>-2.1005379329668172E-2</v>
      </c>
      <c r="BK6" s="2">
        <f t="shared" ref="BK6:BK24" si="31">BF6-BH6</f>
        <v>-0.16237802850681771</v>
      </c>
      <c r="BM6" s="2">
        <f t="shared" ref="BM6:BM24" si="32">AW6*15*AT6*R6</f>
        <v>22065911798.351871</v>
      </c>
      <c r="BN6" s="2">
        <f t="shared" ref="BN6:BN24" si="33">AT6*15*AX6*AB6</f>
        <v>8009677051.2659712</v>
      </c>
      <c r="BO6" s="2">
        <f t="shared" ref="BO6:BO24" si="34">AU6*15*AY6*AL6</f>
        <v>175418566429.86871</v>
      </c>
      <c r="BP6" s="2">
        <f t="shared" ref="BP6:BP24" si="35">SUM(BM6:BO6)/100000000000</f>
        <v>2.0549415527948658</v>
      </c>
      <c r="BR6" s="2">
        <f t="shared" ref="BR6:BR24" si="36">W6*AZ6*AT6</f>
        <v>6773756886.4221153</v>
      </c>
      <c r="BS6" s="2">
        <f t="shared" ref="BS6:BS24" si="37">AG6*AT6*BA6</f>
        <v>3627403790.7708335</v>
      </c>
      <c r="BT6" s="2">
        <f t="shared" ref="BT6:BT24" si="38">AQ6*AU6*BB6</f>
        <v>540897569943.27704</v>
      </c>
      <c r="BU6" s="2">
        <f t="shared" ref="BU6:BU24" si="39">SUM(BR6:BT6)/100000000000</f>
        <v>5.5129873062046997</v>
      </c>
      <c r="BV6" s="2">
        <f t="shared" ref="BV6:BV24" si="40">BF6-BP6-BU6</f>
        <v>0</v>
      </c>
    </row>
    <row r="7" spans="1:74" x14ac:dyDescent="0.35">
      <c r="A7" s="1">
        <v>2023</v>
      </c>
      <c r="B7" s="1">
        <v>27241</v>
      </c>
      <c r="C7" s="11">
        <f t="shared" si="1"/>
        <v>0.11320892178558561</v>
      </c>
      <c r="D7" s="5">
        <v>8.5150312799082042E-2</v>
      </c>
      <c r="E7" s="5">
        <v>2.8058608986503586E-2</v>
      </c>
      <c r="F7" s="4">
        <v>0.88679107821441439</v>
      </c>
      <c r="G7" s="1">
        <v>291214</v>
      </c>
      <c r="H7" s="9">
        <f t="shared" si="2"/>
        <v>12461.078389745917</v>
      </c>
      <c r="I7" s="1">
        <v>9313.604190806489</v>
      </c>
      <c r="J7" s="1">
        <v>3147.4741989394274</v>
      </c>
      <c r="K7" s="1">
        <v>278752.82919117855</v>
      </c>
      <c r="L7" s="7">
        <v>3083.9242383611377</v>
      </c>
      <c r="M7" s="7">
        <v>142.10385919811597</v>
      </c>
      <c r="N7" s="1">
        <v>2319.5796709597939</v>
      </c>
      <c r="O7" s="1">
        <v>139.59795052511799</v>
      </c>
      <c r="P7" s="9">
        <f t="shared" si="5"/>
        <v>2179.9817204346759</v>
      </c>
      <c r="Q7" s="9">
        <f t="shared" si="6"/>
        <v>0</v>
      </c>
      <c r="R7" s="9">
        <f t="shared" si="7"/>
        <v>2179.9817204346759</v>
      </c>
      <c r="S7" s="9">
        <f t="shared" si="8"/>
        <v>9453.202141331607</v>
      </c>
      <c r="T7" s="9">
        <f t="shared" si="9"/>
        <v>1.4767265994954573E-2</v>
      </c>
      <c r="U7" s="16">
        <f t="shared" si="10"/>
        <v>0.13234000000000001</v>
      </c>
      <c r="V7" s="9">
        <f t="shared" si="11"/>
        <v>158.07234329761212</v>
      </c>
      <c r="W7" s="9">
        <f t="shared" si="12"/>
        <v>9295.129798033995</v>
      </c>
      <c r="X7" s="1">
        <v>764.34456740134419</v>
      </c>
      <c r="Y7" s="1">
        <v>2.5059086729979754</v>
      </c>
      <c r="Z7" s="9">
        <f t="shared" si="13"/>
        <v>761.83865872834622</v>
      </c>
      <c r="AA7" s="9">
        <f t="shared" si="14"/>
        <v>0</v>
      </c>
      <c r="AB7" s="9">
        <f t="shared" si="15"/>
        <v>761.83865872834622</v>
      </c>
      <c r="AC7" s="9">
        <f t="shared" si="16"/>
        <v>3149.9801076124254</v>
      </c>
      <c r="AD7" s="9">
        <f t="shared" si="17"/>
        <v>7.9553158667321439E-4</v>
      </c>
      <c r="AE7" s="16">
        <f t="shared" si="18"/>
        <v>0.13234000000000001</v>
      </c>
      <c r="AF7" s="9">
        <f t="shared" si="19"/>
        <v>2.8375406267825278</v>
      </c>
      <c r="AG7" s="9">
        <f t="shared" si="20"/>
        <v>3147.142566985643</v>
      </c>
      <c r="AH7" s="1">
        <v>24157.075761638862</v>
      </c>
      <c r="AI7" s="1">
        <v>11155.786727153871</v>
      </c>
      <c r="AJ7" s="16">
        <v>0</v>
      </c>
      <c r="AK7" s="9">
        <f t="shared" si="21"/>
        <v>0</v>
      </c>
      <c r="AL7" s="9">
        <f t="shared" si="25"/>
        <v>24157.075761638862</v>
      </c>
      <c r="AM7" s="9">
        <f t="shared" si="22"/>
        <v>289908.61591833242</v>
      </c>
      <c r="AN7" s="9">
        <f t="shared" si="23"/>
        <v>3.8480355928077928E-2</v>
      </c>
      <c r="AO7" s="9">
        <v>0</v>
      </c>
      <c r="AP7" s="9">
        <f t="shared" si="3"/>
        <v>11155.786727153871</v>
      </c>
      <c r="AQ7" s="9">
        <f t="shared" si="4"/>
        <v>278752.82919117855</v>
      </c>
      <c r="AR7" s="15">
        <v>0</v>
      </c>
      <c r="AS7" s="9">
        <f t="shared" si="24"/>
        <v>0</v>
      </c>
      <c r="AT7" s="2">
        <f t="shared" si="0"/>
        <v>12697.98</v>
      </c>
      <c r="AU7" s="2">
        <v>10550</v>
      </c>
      <c r="AV7" s="16">
        <v>0.2036</v>
      </c>
      <c r="AW7" s="1">
        <v>58.607979999999998</v>
      </c>
      <c r="AX7" s="2">
        <v>64.112650000000002</v>
      </c>
      <c r="AY7" s="2">
        <v>43.400280000000002</v>
      </c>
      <c r="AZ7" s="2">
        <v>68.554559999999995</v>
      </c>
      <c r="BA7" s="2">
        <v>111.48886</v>
      </c>
      <c r="BB7" s="2">
        <v>184.10517999999999</v>
      </c>
      <c r="BC7" s="15">
        <f t="shared" si="26"/>
        <v>32426684350.331062</v>
      </c>
      <c r="BD7" s="15">
        <f t="shared" si="27"/>
        <v>13758563114.046535</v>
      </c>
      <c r="BE7" s="15">
        <f t="shared" si="28"/>
        <v>707337384408.82568</v>
      </c>
      <c r="BF7" s="12">
        <f t="shared" si="29"/>
        <v>7.5352263187320325</v>
      </c>
      <c r="BH7" s="2">
        <v>7.7359943059343577</v>
      </c>
      <c r="BJ7" s="2">
        <f t="shared" si="30"/>
        <v>-2.595244764442417E-2</v>
      </c>
      <c r="BK7" s="2">
        <f t="shared" si="31"/>
        <v>-0.20076798720232514</v>
      </c>
      <c r="BM7" s="2">
        <f t="shared" si="32"/>
        <v>24335232667.090336</v>
      </c>
      <c r="BN7" s="2">
        <f t="shared" si="33"/>
        <v>9303205893.6034508</v>
      </c>
      <c r="BO7" s="2">
        <f t="shared" si="34"/>
        <v>165913074584.75079</v>
      </c>
      <c r="BP7" s="2">
        <f t="shared" si="35"/>
        <v>1.9955151314544457</v>
      </c>
      <c r="BR7" s="2">
        <f t="shared" si="36"/>
        <v>8091451683.2407255</v>
      </c>
      <c r="BS7" s="2">
        <f t="shared" si="37"/>
        <v>4455357220.4430857</v>
      </c>
      <c r="BT7" s="2">
        <f t="shared" si="38"/>
        <v>541424309824.07495</v>
      </c>
      <c r="BU7" s="2">
        <f t="shared" si="39"/>
        <v>5.5397111872775877</v>
      </c>
      <c r="BV7" s="2">
        <f t="shared" si="40"/>
        <v>0</v>
      </c>
    </row>
    <row r="8" spans="1:74" x14ac:dyDescent="0.35">
      <c r="A8" s="1">
        <v>2024</v>
      </c>
      <c r="B8" s="1">
        <v>27993</v>
      </c>
      <c r="C8" s="11">
        <f t="shared" si="1"/>
        <v>0.15192154957380077</v>
      </c>
      <c r="D8" s="5">
        <v>0.1171488662991543</v>
      </c>
      <c r="E8" s="5">
        <v>3.4772683274646443E-2</v>
      </c>
      <c r="F8" s="4">
        <v>0.84807845042619923</v>
      </c>
      <c r="G8" s="1">
        <v>306166</v>
      </c>
      <c r="H8" s="9">
        <f t="shared" si="2"/>
        <v>16506.477207661184</v>
      </c>
      <c r="I8" s="1">
        <v>12386.08703205054</v>
      </c>
      <c r="J8" s="1">
        <v>4120.3901756106434</v>
      </c>
      <c r="K8" s="1">
        <v>289658.97814981191</v>
      </c>
      <c r="L8" s="7">
        <v>4252.739937219405</v>
      </c>
      <c r="M8" s="7">
        <v>207.34111930413928</v>
      </c>
      <c r="N8" s="1">
        <v>3279.3482143122264</v>
      </c>
      <c r="O8" s="1">
        <v>206.86537306817445</v>
      </c>
      <c r="P8" s="9">
        <f t="shared" si="5"/>
        <v>3072.482841244052</v>
      </c>
      <c r="Q8" s="9">
        <f t="shared" si="6"/>
        <v>0</v>
      </c>
      <c r="R8" s="9">
        <f t="shared" si="7"/>
        <v>3072.482841244052</v>
      </c>
      <c r="S8" s="9">
        <f t="shared" si="8"/>
        <v>12592.952405118716</v>
      </c>
      <c r="T8" s="9">
        <f t="shared" si="9"/>
        <v>1.6427074955360662E-2</v>
      </c>
      <c r="U8" s="16">
        <f t="shared" si="10"/>
        <v>0.13234000000000001</v>
      </c>
      <c r="V8" s="9">
        <f t="shared" si="11"/>
        <v>234.24193654001672</v>
      </c>
      <c r="W8" s="9">
        <f t="shared" si="12"/>
        <v>12358.7104685787</v>
      </c>
      <c r="X8" s="1">
        <v>973.39172290717784</v>
      </c>
      <c r="Y8" s="1">
        <v>0.47574623596210586</v>
      </c>
      <c r="Z8" s="9">
        <f t="shared" si="13"/>
        <v>972.91597667121573</v>
      </c>
      <c r="AA8" s="9">
        <f t="shared" si="14"/>
        <v>0</v>
      </c>
      <c r="AB8" s="9">
        <f t="shared" si="15"/>
        <v>972.91597667121573</v>
      </c>
      <c r="AC8" s="9">
        <f t="shared" si="16"/>
        <v>4120.8659218466055</v>
      </c>
      <c r="AD8" s="9">
        <f t="shared" si="17"/>
        <v>1.1544812303646093E-4</v>
      </c>
      <c r="AE8" s="16">
        <f t="shared" si="18"/>
        <v>0.13234000000000001</v>
      </c>
      <c r="AF8" s="9">
        <f t="shared" si="19"/>
        <v>0.53870649282933103</v>
      </c>
      <c r="AG8" s="9">
        <f t="shared" si="20"/>
        <v>4120.3272153537764</v>
      </c>
      <c r="AH8" s="1">
        <v>23740.260062780595</v>
      </c>
      <c r="AI8" s="1">
        <v>12834.111104147218</v>
      </c>
      <c r="AJ8" s="16">
        <v>0</v>
      </c>
      <c r="AK8" s="9">
        <f t="shared" si="21"/>
        <v>0</v>
      </c>
      <c r="AL8" s="9">
        <f t="shared" si="25"/>
        <v>23740.260062780595</v>
      </c>
      <c r="AM8" s="9">
        <f t="shared" si="22"/>
        <v>302493.08925395913</v>
      </c>
      <c r="AN8" s="9">
        <f t="shared" si="23"/>
        <v>4.2427782848858057E-2</v>
      </c>
      <c r="AO8" s="9">
        <v>0</v>
      </c>
      <c r="AP8" s="9">
        <f t="shared" si="3"/>
        <v>12834.111104147216</v>
      </c>
      <c r="AQ8" s="9">
        <f t="shared" si="4"/>
        <v>289658.97814981191</v>
      </c>
      <c r="AR8" s="15">
        <v>0</v>
      </c>
      <c r="AS8" s="9">
        <f t="shared" si="24"/>
        <v>0</v>
      </c>
      <c r="AT8" s="2">
        <f t="shared" si="0"/>
        <v>12746.124</v>
      </c>
      <c r="AU8" s="2">
        <v>10590</v>
      </c>
      <c r="AV8" s="16">
        <v>0.2036</v>
      </c>
      <c r="AW8" s="1">
        <v>54.935490000000001</v>
      </c>
      <c r="AX8" s="2">
        <v>61.078470000000003</v>
      </c>
      <c r="AY8" s="2">
        <v>41.44773</v>
      </c>
      <c r="AZ8" s="2">
        <v>61.091749999999998</v>
      </c>
      <c r="BA8" s="2">
        <v>101.3207</v>
      </c>
      <c r="BB8" s="2">
        <v>177.15031999999999</v>
      </c>
      <c r="BC8" s="15">
        <f t="shared" si="26"/>
        <v>41894476661.188713</v>
      </c>
      <c r="BD8" s="15">
        <f t="shared" si="27"/>
        <v>16682607965.40807</v>
      </c>
      <c r="BE8" s="15">
        <f t="shared" si="28"/>
        <v>699711788697.80054</v>
      </c>
      <c r="BF8" s="12">
        <f t="shared" si="29"/>
        <v>7.5828887332439736</v>
      </c>
      <c r="BH8" s="2">
        <v>7.8087211929609861</v>
      </c>
      <c r="BJ8" s="2">
        <f t="shared" si="30"/>
        <v>-2.8920543343330607E-2</v>
      </c>
      <c r="BK8" s="2">
        <f t="shared" si="31"/>
        <v>-0.22583245971701249</v>
      </c>
      <c r="BM8" s="2">
        <f t="shared" si="32"/>
        <v>32270958659.371647</v>
      </c>
      <c r="BN8" s="2">
        <f t="shared" si="33"/>
        <v>11361427015.797684</v>
      </c>
      <c r="BO8" s="2">
        <f t="shared" si="34"/>
        <v>156305205401.31241</v>
      </c>
      <c r="BP8" s="2">
        <f t="shared" si="35"/>
        <v>1.9993759107648175</v>
      </c>
      <c r="BR8" s="2">
        <f t="shared" si="36"/>
        <v>9623518001.8170662</v>
      </c>
      <c r="BS8" s="2">
        <f t="shared" si="37"/>
        <v>5321180949.6103849</v>
      </c>
      <c r="BT8" s="2">
        <f t="shared" si="38"/>
        <v>543406583296.4881</v>
      </c>
      <c r="BU8" s="2">
        <f t="shared" si="39"/>
        <v>5.5835128224791557</v>
      </c>
      <c r="BV8" s="2">
        <f t="shared" si="40"/>
        <v>0</v>
      </c>
    </row>
    <row r="9" spans="1:74" x14ac:dyDescent="0.35">
      <c r="A9" s="1">
        <v>2025</v>
      </c>
      <c r="B9" s="1">
        <v>28671</v>
      </c>
      <c r="C9" s="11">
        <f t="shared" si="1"/>
        <v>0.2094625169609623</v>
      </c>
      <c r="D9" s="5">
        <v>0.16499388378638058</v>
      </c>
      <c r="E9" s="5">
        <v>4.45686331745817E-2</v>
      </c>
      <c r="F9" s="4">
        <v>0.7905374830390377</v>
      </c>
      <c r="G9" s="1">
        <v>320049</v>
      </c>
      <c r="H9" s="9">
        <f t="shared" si="2"/>
        <v>22278.430777238369</v>
      </c>
      <c r="I9" s="1">
        <v>16880.705795573318</v>
      </c>
      <c r="J9" s="1">
        <v>5397.7249816650519</v>
      </c>
      <c r="K9" s="1">
        <v>297770.37729223614</v>
      </c>
      <c r="L9" s="7">
        <v>6008.3669237877493</v>
      </c>
      <c r="M9" s="7">
        <v>236.41335421056283</v>
      </c>
      <c r="N9" s="1">
        <v>4730.5396420393172</v>
      </c>
      <c r="O9" s="1">
        <v>235.92087851653923</v>
      </c>
      <c r="P9" s="9">
        <f t="shared" si="5"/>
        <v>4494.618763522778</v>
      </c>
      <c r="Q9" s="9">
        <f t="shared" si="6"/>
        <v>0</v>
      </c>
      <c r="R9" s="9">
        <f t="shared" si="7"/>
        <v>4494.618763522778</v>
      </c>
      <c r="S9" s="9">
        <f t="shared" si="8"/>
        <v>17116.626674089857</v>
      </c>
      <c r="T9" s="9">
        <f t="shared" si="9"/>
        <v>1.3783140977986181E-2</v>
      </c>
      <c r="U9" s="16">
        <f t="shared" si="10"/>
        <v>0.13234000000000001</v>
      </c>
      <c r="V9" s="9">
        <f t="shared" si="11"/>
        <v>267.14264757941805</v>
      </c>
      <c r="W9" s="9">
        <f t="shared" si="12"/>
        <v>16849.484026510439</v>
      </c>
      <c r="X9" s="1">
        <v>1277.8272817484319</v>
      </c>
      <c r="Y9" s="1">
        <v>0.49247569402541558</v>
      </c>
      <c r="Z9" s="9">
        <f t="shared" si="13"/>
        <v>1277.3348060544065</v>
      </c>
      <c r="AA9" s="9">
        <f t="shared" si="14"/>
        <v>0</v>
      </c>
      <c r="AB9" s="9">
        <f t="shared" si="15"/>
        <v>1277.3348060544065</v>
      </c>
      <c r="AC9" s="9">
        <f t="shared" si="16"/>
        <v>5398.2174573590755</v>
      </c>
      <c r="AD9" s="9">
        <f t="shared" si="17"/>
        <v>9.1229317439602575E-5</v>
      </c>
      <c r="AE9" s="16">
        <f t="shared" si="18"/>
        <v>0.13234000000000001</v>
      </c>
      <c r="AF9" s="9">
        <f t="shared" si="19"/>
        <v>0.55764992737273889</v>
      </c>
      <c r="AG9" s="9">
        <f t="shared" si="20"/>
        <v>5397.6598074317026</v>
      </c>
      <c r="AH9" s="1">
        <v>22665.500176212248</v>
      </c>
      <c r="AI9" s="1">
        <v>14554.101033788</v>
      </c>
      <c r="AJ9" s="16">
        <v>0</v>
      </c>
      <c r="AK9" s="9">
        <f t="shared" si="21"/>
        <v>0</v>
      </c>
      <c r="AL9" s="9">
        <f t="shared" si="25"/>
        <v>22665.500176212248</v>
      </c>
      <c r="AM9" s="9">
        <f t="shared" si="22"/>
        <v>312324.47832602414</v>
      </c>
      <c r="AN9" s="9">
        <f t="shared" si="23"/>
        <v>4.6599296705125699E-2</v>
      </c>
      <c r="AO9" s="9">
        <v>0</v>
      </c>
      <c r="AP9" s="9">
        <f t="shared" si="3"/>
        <v>14554.101033788</v>
      </c>
      <c r="AQ9" s="9">
        <f t="shared" si="4"/>
        <v>297770.37729223614</v>
      </c>
      <c r="AR9" s="15">
        <v>0</v>
      </c>
      <c r="AS9" s="9">
        <f t="shared" si="24"/>
        <v>0</v>
      </c>
      <c r="AT9" s="2">
        <f t="shared" si="0"/>
        <v>12842.412</v>
      </c>
      <c r="AU9" s="2">
        <v>10670</v>
      </c>
      <c r="AV9" s="16">
        <v>0.2036</v>
      </c>
      <c r="AW9" s="1">
        <v>52.137970000000003</v>
      </c>
      <c r="AX9" s="2">
        <v>58.705590000000001</v>
      </c>
      <c r="AY9" s="2">
        <v>39.931179999999998</v>
      </c>
      <c r="AZ9" s="2">
        <v>50.384039999999999</v>
      </c>
      <c r="BA9" s="2">
        <v>82.538269999999997</v>
      </c>
      <c r="BB9" s="2">
        <v>171.71053000000001</v>
      </c>
      <c r="BC9" s="15">
        <f t="shared" si="26"/>
        <v>56044922322.11145</v>
      </c>
      <c r="BD9" s="15">
        <f t="shared" si="27"/>
        <v>20166618122.035053</v>
      </c>
      <c r="BE9" s="15">
        <f t="shared" si="28"/>
        <v>690415280045.19312</v>
      </c>
      <c r="BF9" s="12">
        <f t="shared" si="29"/>
        <v>7.6662682048933961</v>
      </c>
      <c r="BH9" s="2">
        <v>7.9180212018287524</v>
      </c>
      <c r="BJ9" s="2">
        <f t="shared" si="30"/>
        <v>-3.1794938472406664E-2</v>
      </c>
      <c r="BK9" s="2">
        <f t="shared" si="31"/>
        <v>-0.25175299693535624</v>
      </c>
      <c r="BM9" s="2">
        <f t="shared" si="32"/>
        <v>45142419875.708862</v>
      </c>
      <c r="BN9" s="2">
        <f t="shared" si="33"/>
        <v>14445150170.674227</v>
      </c>
      <c r="BO9" s="2">
        <f t="shared" si="34"/>
        <v>144854879780.58438</v>
      </c>
      <c r="BP9" s="2">
        <f t="shared" si="35"/>
        <v>2.0444244982696747</v>
      </c>
      <c r="BR9" s="2">
        <f t="shared" si="36"/>
        <v>10902502446.402586</v>
      </c>
      <c r="BS9" s="2">
        <f t="shared" si="37"/>
        <v>5721467951.3608255</v>
      </c>
      <c r="BT9" s="2">
        <f t="shared" si="38"/>
        <v>545560400264.6087</v>
      </c>
      <c r="BU9" s="2">
        <f t="shared" si="39"/>
        <v>5.6218437066237206</v>
      </c>
      <c r="BV9" s="2">
        <f t="shared" si="40"/>
        <v>0</v>
      </c>
    </row>
    <row r="10" spans="1:74" x14ac:dyDescent="0.35">
      <c r="A10" s="1">
        <v>2026</v>
      </c>
      <c r="B10" s="1">
        <v>29267</v>
      </c>
      <c r="C10" s="11">
        <f t="shared" si="1"/>
        <v>0.22670453402191204</v>
      </c>
      <c r="D10" s="5">
        <v>0.1754607757738634</v>
      </c>
      <c r="E10" s="5">
        <v>5.1243758248048665E-2</v>
      </c>
      <c r="F10" s="4">
        <v>0.77329546597808796</v>
      </c>
      <c r="G10" s="1">
        <v>332813</v>
      </c>
      <c r="H10" s="9">
        <f t="shared" si="2"/>
        <v>28616.730210257509</v>
      </c>
      <c r="I10" s="1">
        <v>21719.279486322554</v>
      </c>
      <c r="J10" s="1">
        <v>6897.4507239349559</v>
      </c>
      <c r="K10" s="1">
        <v>304197.06345807243</v>
      </c>
      <c r="L10" s="7">
        <v>6634.9615972192996</v>
      </c>
      <c r="M10" s="7">
        <v>296.66216420015917</v>
      </c>
      <c r="N10" s="1">
        <v>5135.2105245736602</v>
      </c>
      <c r="O10" s="1">
        <v>296.63683382442468</v>
      </c>
      <c r="P10" s="9">
        <f t="shared" si="5"/>
        <v>4838.5736907492355</v>
      </c>
      <c r="Q10" s="9">
        <f t="shared" si="6"/>
        <v>0</v>
      </c>
      <c r="R10" s="9">
        <f t="shared" si="7"/>
        <v>4838.5736907492355</v>
      </c>
      <c r="S10" s="9">
        <f t="shared" si="8"/>
        <v>22015.916320146978</v>
      </c>
      <c r="T10" s="9">
        <f t="shared" si="9"/>
        <v>1.3473744608711537E-2</v>
      </c>
      <c r="U10" s="16">
        <f t="shared" si="10"/>
        <v>0.13234000000000001</v>
      </c>
      <c r="V10" s="9">
        <f t="shared" si="11"/>
        <v>335.89375241274911</v>
      </c>
      <c r="W10" s="9">
        <f t="shared" si="12"/>
        <v>21680.022567734228</v>
      </c>
      <c r="X10" s="1">
        <v>1499.7510726456403</v>
      </c>
      <c r="Y10" s="1">
        <v>2.5330375734483823E-2</v>
      </c>
      <c r="Z10" s="9">
        <f t="shared" si="13"/>
        <v>1499.7257422699058</v>
      </c>
      <c r="AA10" s="9">
        <f t="shared" si="14"/>
        <v>0</v>
      </c>
      <c r="AB10" s="9">
        <f t="shared" si="15"/>
        <v>1499.7257422699058</v>
      </c>
      <c r="AC10" s="9">
        <f t="shared" si="16"/>
        <v>6897.4760543106922</v>
      </c>
      <c r="AD10" s="9">
        <f t="shared" si="17"/>
        <v>3.6724122758865093E-6</v>
      </c>
      <c r="AE10" s="16">
        <f t="shared" si="18"/>
        <v>0.13234000000000001</v>
      </c>
      <c r="AF10" s="9">
        <f t="shared" si="19"/>
        <v>2.8682597659185422E-2</v>
      </c>
      <c r="AG10" s="9">
        <f t="shared" si="20"/>
        <v>6897.4473717130331</v>
      </c>
      <c r="AH10" s="1">
        <v>22632.038402780701</v>
      </c>
      <c r="AI10" s="1">
        <v>16205.352236944425</v>
      </c>
      <c r="AJ10" s="16">
        <v>0</v>
      </c>
      <c r="AK10" s="9">
        <f t="shared" si="21"/>
        <v>0</v>
      </c>
      <c r="AL10" s="9">
        <f t="shared" si="25"/>
        <v>22632.038402780701</v>
      </c>
      <c r="AM10" s="9">
        <f t="shared" si="22"/>
        <v>320402.41569501685</v>
      </c>
      <c r="AN10" s="9">
        <f t="shared" si="23"/>
        <v>5.0578121272250018E-2</v>
      </c>
      <c r="AO10" s="9">
        <v>0</v>
      </c>
      <c r="AP10" s="9">
        <f t="shared" si="3"/>
        <v>16205.352236944425</v>
      </c>
      <c r="AQ10" s="9">
        <f t="shared" si="4"/>
        <v>304197.06345807243</v>
      </c>
      <c r="AR10" s="15">
        <v>0</v>
      </c>
      <c r="AS10" s="9">
        <f t="shared" si="24"/>
        <v>0</v>
      </c>
      <c r="AT10" s="2">
        <f t="shared" si="0"/>
        <v>12986.843999999999</v>
      </c>
      <c r="AU10" s="2">
        <v>10790</v>
      </c>
      <c r="AV10" s="16">
        <v>0.2036</v>
      </c>
      <c r="AW10" s="1">
        <v>49.822929999999999</v>
      </c>
      <c r="AX10" s="2">
        <v>56.744840000000003</v>
      </c>
      <c r="AY10" s="2">
        <v>38.748379999999997</v>
      </c>
      <c r="AZ10" s="2">
        <v>35.76314</v>
      </c>
      <c r="BA10" s="2">
        <v>59.285899999999998</v>
      </c>
      <c r="BB10" s="2">
        <v>167.26009999999999</v>
      </c>
      <c r="BC10" s="15">
        <f t="shared" si="26"/>
        <v>57030744356.995056</v>
      </c>
      <c r="BD10" s="15">
        <f t="shared" si="27"/>
        <v>21888635109.548534</v>
      </c>
      <c r="BE10" s="15">
        <f t="shared" si="28"/>
        <v>690930675525.12781</v>
      </c>
      <c r="BF10" s="12">
        <f t="shared" si="29"/>
        <v>7.6985005499167141</v>
      </c>
      <c r="BH10" s="2">
        <v>8.0305477827040441</v>
      </c>
      <c r="BJ10" s="2">
        <f t="shared" si="30"/>
        <v>-4.1348017815482474E-2</v>
      </c>
      <c r="BK10" s="2">
        <f t="shared" si="31"/>
        <v>-0.33204723278733006</v>
      </c>
      <c r="BM10" s="2">
        <f t="shared" si="32"/>
        <v>46961450934.981804</v>
      </c>
      <c r="BN10" s="2">
        <f t="shared" si="33"/>
        <v>16578037002.409464</v>
      </c>
      <c r="BO10" s="2">
        <f t="shared" si="34"/>
        <v>141935138297.6666</v>
      </c>
      <c r="BP10" s="2">
        <f t="shared" si="35"/>
        <v>2.0547462623505788</v>
      </c>
      <c r="BR10" s="2">
        <f t="shared" si="36"/>
        <v>10069293422.013256</v>
      </c>
      <c r="BS10" s="2">
        <f t="shared" si="37"/>
        <v>5310598107.1390705</v>
      </c>
      <c r="BT10" s="2">
        <f t="shared" si="38"/>
        <v>548995537227.46118</v>
      </c>
      <c r="BU10" s="2">
        <f t="shared" si="39"/>
        <v>5.6437542875661348</v>
      </c>
      <c r="BV10" s="2">
        <f t="shared" si="40"/>
        <v>0</v>
      </c>
    </row>
    <row r="11" spans="1:74" x14ac:dyDescent="0.35">
      <c r="A11" s="1">
        <v>2027</v>
      </c>
      <c r="B11" s="1">
        <v>29821</v>
      </c>
      <c r="C11" s="11">
        <f t="shared" si="1"/>
        <v>0.24564251923401348</v>
      </c>
      <c r="D11" s="5">
        <v>0.18694886515138218</v>
      </c>
      <c r="E11" s="5">
        <v>5.8693654082631302E-2</v>
      </c>
      <c r="F11" s="4">
        <v>0.75435748076598652</v>
      </c>
      <c r="G11" s="1">
        <v>344472</v>
      </c>
      <c r="H11" s="9">
        <f t="shared" si="2"/>
        <v>35569.850536714555</v>
      </c>
      <c r="I11" s="1">
        <v>26928.159753146312</v>
      </c>
      <c r="J11" s="1">
        <v>8641.6907835682396</v>
      </c>
      <c r="K11" s="1">
        <v>308902.25746204203</v>
      </c>
      <c r="L11" s="7">
        <v>7325.3055660775162</v>
      </c>
      <c r="M11" s="7">
        <v>372.18523962047038</v>
      </c>
      <c r="N11" s="1">
        <v>5575.0021076793682</v>
      </c>
      <c r="O11" s="1">
        <v>366.12184085560875</v>
      </c>
      <c r="P11" s="9">
        <f t="shared" si="5"/>
        <v>5208.8802668237595</v>
      </c>
      <c r="Q11" s="9">
        <f t="shared" si="6"/>
        <v>0</v>
      </c>
      <c r="R11" s="9">
        <f t="shared" si="7"/>
        <v>5208.8802668237595</v>
      </c>
      <c r="S11" s="9">
        <f t="shared" si="8"/>
        <v>27294.281594001921</v>
      </c>
      <c r="T11" s="9">
        <f t="shared" si="9"/>
        <v>1.3413866182726941E-2</v>
      </c>
      <c r="U11" s="16">
        <f t="shared" si="10"/>
        <v>0.13234000000000001</v>
      </c>
      <c r="V11" s="9">
        <f t="shared" si="11"/>
        <v>414.57440527444004</v>
      </c>
      <c r="W11" s="9">
        <f t="shared" si="12"/>
        <v>26879.70718872748</v>
      </c>
      <c r="X11" s="1">
        <v>1750.303458398148</v>
      </c>
      <c r="Y11" s="1">
        <v>6.0633987648652692</v>
      </c>
      <c r="Z11" s="9">
        <f t="shared" si="13"/>
        <v>1744.2400596332827</v>
      </c>
      <c r="AA11" s="9">
        <f t="shared" si="14"/>
        <v>0</v>
      </c>
      <c r="AB11" s="9">
        <f t="shared" si="15"/>
        <v>1744.2400596332827</v>
      </c>
      <c r="AC11" s="9">
        <f t="shared" si="16"/>
        <v>8647.7541823331048</v>
      </c>
      <c r="AD11" s="9">
        <f t="shared" si="17"/>
        <v>7.0115299730101784E-4</v>
      </c>
      <c r="AE11" s="16">
        <f t="shared" si="18"/>
        <v>0.13234000000000001</v>
      </c>
      <c r="AF11" s="9">
        <f t="shared" si="19"/>
        <v>6.8658289574075395</v>
      </c>
      <c r="AG11" s="9">
        <f t="shared" si="20"/>
        <v>8640.888353375698</v>
      </c>
      <c r="AH11" s="1">
        <v>22495.694433922483</v>
      </c>
      <c r="AI11" s="1">
        <v>17790.500429952866</v>
      </c>
      <c r="AJ11" s="16">
        <v>0</v>
      </c>
      <c r="AK11" s="9">
        <f t="shared" si="21"/>
        <v>0</v>
      </c>
      <c r="AL11" s="9">
        <f t="shared" si="25"/>
        <v>22495.694433922483</v>
      </c>
      <c r="AM11" s="9">
        <f t="shared" si="22"/>
        <v>326692.7578919949</v>
      </c>
      <c r="AN11" s="9">
        <f t="shared" si="23"/>
        <v>5.4456366112145133E-2</v>
      </c>
      <c r="AO11" s="9">
        <v>0</v>
      </c>
      <c r="AP11" s="9">
        <f t="shared" si="3"/>
        <v>17790.500429952866</v>
      </c>
      <c r="AQ11" s="9">
        <f t="shared" si="4"/>
        <v>308902.25746204203</v>
      </c>
      <c r="AR11" s="15">
        <v>0</v>
      </c>
      <c r="AS11" s="9">
        <f t="shared" si="24"/>
        <v>0</v>
      </c>
      <c r="AT11" s="2">
        <f t="shared" si="0"/>
        <v>13167.384</v>
      </c>
      <c r="AU11" s="2">
        <v>10940</v>
      </c>
      <c r="AV11" s="16">
        <v>0.2036</v>
      </c>
      <c r="AW11" s="1">
        <v>47.812869999999997</v>
      </c>
      <c r="AX11" s="2">
        <v>55.034590000000001</v>
      </c>
      <c r="AY11" s="2">
        <v>37.759279999999997</v>
      </c>
      <c r="AZ11" s="2">
        <v>30.016919999999999</v>
      </c>
      <c r="BA11" s="2">
        <v>54.327069999999999</v>
      </c>
      <c r="BB11" s="2">
        <v>163.64682999999999</v>
      </c>
      <c r="BC11" s="15">
        <f t="shared" si="26"/>
        <v>59814405393.595871</v>
      </c>
      <c r="BD11" s="15">
        <f t="shared" si="27"/>
        <v>25140976026.628517</v>
      </c>
      <c r="BE11" s="15">
        <f t="shared" si="28"/>
        <v>692416597845.94629</v>
      </c>
      <c r="BF11" s="12">
        <f t="shared" si="29"/>
        <v>7.7737197926617068</v>
      </c>
      <c r="BH11" s="2">
        <v>8.1535067989167818</v>
      </c>
      <c r="BJ11" s="2">
        <f t="shared" si="30"/>
        <v>-4.6579590306533025E-2</v>
      </c>
      <c r="BK11" s="2">
        <f t="shared" si="31"/>
        <v>-0.379787006255075</v>
      </c>
      <c r="BM11" s="2">
        <f t="shared" si="32"/>
        <v>49190354015.335777</v>
      </c>
      <c r="BN11" s="2">
        <f t="shared" si="33"/>
        <v>18959756357.793129</v>
      </c>
      <c r="BO11" s="2">
        <f t="shared" si="34"/>
        <v>139390023010.17944</v>
      </c>
      <c r="BP11" s="2">
        <f>SUM(BM11:BO11)/100000000000</f>
        <v>2.0754013338330837</v>
      </c>
      <c r="BR11" s="2">
        <f t="shared" si="36"/>
        <v>10624051378.260094</v>
      </c>
      <c r="BS11" s="2">
        <f t="shared" si="37"/>
        <v>6181219668.8353891</v>
      </c>
      <c r="BT11" s="2">
        <f t="shared" si="38"/>
        <v>553026574835.76685</v>
      </c>
      <c r="BU11" s="2">
        <f t="shared" si="39"/>
        <v>5.6983184588286226</v>
      </c>
      <c r="BV11" s="2">
        <f t="shared" si="40"/>
        <v>0</v>
      </c>
    </row>
    <row r="12" spans="1:74" x14ac:dyDescent="0.35">
      <c r="A12" s="1">
        <v>2028</v>
      </c>
      <c r="B12" s="1">
        <v>30337</v>
      </c>
      <c r="C12" s="11">
        <f t="shared" si="1"/>
        <v>0.26683786999660664</v>
      </c>
      <c r="D12" s="5">
        <v>0.19659272375015785</v>
      </c>
      <c r="E12" s="5">
        <v>7.0245146246448731E-2</v>
      </c>
      <c r="F12" s="4">
        <v>0.73316213000339336</v>
      </c>
      <c r="G12" s="1">
        <v>355083</v>
      </c>
      <c r="H12" s="9">
        <f t="shared" si="2"/>
        <v>43186.796627248375</v>
      </c>
      <c r="I12" s="1">
        <v>32429.941626700056</v>
      </c>
      <c r="J12" s="1">
        <v>10756.855000548323</v>
      </c>
      <c r="K12" s="1">
        <v>311896.16448354826</v>
      </c>
      <c r="L12" s="7">
        <v>8095.0604620870554</v>
      </c>
      <c r="M12" s="7">
        <v>478.11437155323802</v>
      </c>
      <c r="N12" s="1">
        <v>5964.0334604085383</v>
      </c>
      <c r="O12" s="1">
        <v>462.25158685479255</v>
      </c>
      <c r="P12" s="9">
        <f t="shared" si="5"/>
        <v>5501.7818735537458</v>
      </c>
      <c r="Q12" s="9">
        <f t="shared" si="6"/>
        <v>0</v>
      </c>
      <c r="R12" s="9">
        <f t="shared" si="7"/>
        <v>5501.7818735537458</v>
      </c>
      <c r="S12" s="9">
        <f t="shared" si="8"/>
        <v>32892.193213554849</v>
      </c>
      <c r="T12" s="9">
        <f t="shared" si="9"/>
        <v>1.4053534948356651E-2</v>
      </c>
      <c r="U12" s="16">
        <f t="shared" si="10"/>
        <v>0.13234000000000001</v>
      </c>
      <c r="V12" s="9">
        <f t="shared" si="11"/>
        <v>523.4259618591559</v>
      </c>
      <c r="W12" s="9">
        <f t="shared" si="12"/>
        <v>32368.767251695692</v>
      </c>
      <c r="X12" s="1">
        <v>2131.0270016785153</v>
      </c>
      <c r="Y12" s="1">
        <v>15.862784698430914</v>
      </c>
      <c r="Z12" s="9">
        <f t="shared" si="13"/>
        <v>2115.1642169800843</v>
      </c>
      <c r="AA12" s="9">
        <f t="shared" si="14"/>
        <v>0</v>
      </c>
      <c r="AB12" s="9">
        <f t="shared" si="15"/>
        <v>2115.1642169800843</v>
      </c>
      <c r="AC12" s="9">
        <f t="shared" si="16"/>
        <v>10772.717785246754</v>
      </c>
      <c r="AD12" s="9">
        <f t="shared" si="17"/>
        <v>1.4724960789518696E-3</v>
      </c>
      <c r="AE12" s="16">
        <f t="shared" si="18"/>
        <v>0.13234000000000001</v>
      </c>
      <c r="AF12" s="9">
        <f t="shared" si="19"/>
        <v>17.962065625421264</v>
      </c>
      <c r="AG12" s="9">
        <f t="shared" si="20"/>
        <v>10754.755719621333</v>
      </c>
      <c r="AH12" s="1">
        <v>22241.939537912946</v>
      </c>
      <c r="AI12" s="1">
        <v>19248.032516406733</v>
      </c>
      <c r="AJ12" s="16">
        <v>0</v>
      </c>
      <c r="AK12" s="9">
        <f t="shared" si="21"/>
        <v>0</v>
      </c>
      <c r="AL12" s="9">
        <f t="shared" si="25"/>
        <v>22241.939537912946</v>
      </c>
      <c r="AM12" s="9">
        <f t="shared" si="22"/>
        <v>331144.19699995499</v>
      </c>
      <c r="AN12" s="9">
        <f t="shared" si="23"/>
        <v>5.8125833672420808E-2</v>
      </c>
      <c r="AO12" s="9">
        <v>0</v>
      </c>
      <c r="AP12" s="9">
        <f t="shared" si="3"/>
        <v>19248.032516406733</v>
      </c>
      <c r="AQ12" s="9">
        <f t="shared" si="4"/>
        <v>311896.16448354826</v>
      </c>
      <c r="AR12" s="15">
        <v>0</v>
      </c>
      <c r="AS12" s="9">
        <f t="shared" si="24"/>
        <v>0</v>
      </c>
      <c r="AT12" s="2">
        <f t="shared" si="0"/>
        <v>13359.96</v>
      </c>
      <c r="AU12" s="2">
        <v>11100</v>
      </c>
      <c r="AV12" s="16">
        <v>0.2036</v>
      </c>
      <c r="AW12" s="1">
        <v>46.107779999999998</v>
      </c>
      <c r="AX12" s="2">
        <v>53.493830000000003</v>
      </c>
      <c r="AY12" s="2">
        <v>36.850499999999997</v>
      </c>
      <c r="AZ12" s="2">
        <v>26.595590000000001</v>
      </c>
      <c r="BA12" s="2">
        <v>51.053429999999999</v>
      </c>
      <c r="BB12" s="2">
        <v>160.69705999999999</v>
      </c>
      <c r="BC12" s="15">
        <f t="shared" si="26"/>
        <v>62337448927.184036</v>
      </c>
      <c r="BD12" s="15">
        <f t="shared" si="27"/>
        <v>30010353819.905273</v>
      </c>
      <c r="BE12" s="15">
        <f t="shared" si="28"/>
        <v>692808670626.20691</v>
      </c>
      <c r="BF12" s="12">
        <f t="shared" si="29"/>
        <v>7.851564733732963</v>
      </c>
      <c r="BH12" s="2">
        <v>8.2660568594807931</v>
      </c>
      <c r="BJ12" s="2">
        <f t="shared" si="30"/>
        <v>-5.0143875464929377E-2</v>
      </c>
      <c r="BK12" s="2">
        <f t="shared" si="31"/>
        <v>-0.41449212574783001</v>
      </c>
      <c r="BM12" s="2">
        <f t="shared" si="32"/>
        <v>50836307421.085358</v>
      </c>
      <c r="BN12" s="2">
        <f t="shared" si="33"/>
        <v>22674838414.120209</v>
      </c>
      <c r="BO12" s="2">
        <f t="shared" si="34"/>
        <v>136467827724.81984</v>
      </c>
      <c r="BP12" s="2">
        <f t="shared" si="35"/>
        <v>2.0997897356002539</v>
      </c>
      <c r="BR12" s="2">
        <f t="shared" si="36"/>
        <v>11501141506.098675</v>
      </c>
      <c r="BS12" s="2">
        <f t="shared" si="37"/>
        <v>7335515405.7850657</v>
      </c>
      <c r="BT12" s="2">
        <f t="shared" si="38"/>
        <v>556340842901.38708</v>
      </c>
      <c r="BU12" s="2">
        <f t="shared" si="39"/>
        <v>5.7517749981327091</v>
      </c>
      <c r="BV12" s="2">
        <f t="shared" si="40"/>
        <v>0</v>
      </c>
    </row>
    <row r="13" spans="1:74" x14ac:dyDescent="0.35">
      <c r="A13" s="1">
        <v>2029</v>
      </c>
      <c r="B13" s="1">
        <v>30767</v>
      </c>
      <c r="C13" s="11">
        <f t="shared" si="1"/>
        <v>0.29022574714939564</v>
      </c>
      <c r="D13" s="5">
        <v>0.20753145092589789</v>
      </c>
      <c r="E13" s="5">
        <v>8.2694296223497804E-2</v>
      </c>
      <c r="F13" s="4">
        <v>0.70977425285060436</v>
      </c>
      <c r="G13" s="1">
        <v>364714</v>
      </c>
      <c r="H13" s="9">
        <f t="shared" si="2"/>
        <v>51490.711787627777</v>
      </c>
      <c r="I13" s="1">
        <v>38222.942628063545</v>
      </c>
      <c r="J13" s="1">
        <v>13267.769159564232</v>
      </c>
      <c r="K13" s="1">
        <v>313224.08225906215</v>
      </c>
      <c r="L13" s="7">
        <v>8929.375562545456</v>
      </c>
      <c r="M13" s="7">
        <v>625.46040216605616</v>
      </c>
      <c r="N13" s="1">
        <v>6385.1201506371008</v>
      </c>
      <c r="O13" s="1">
        <v>592.11914927361067</v>
      </c>
      <c r="P13" s="9">
        <f t="shared" si="5"/>
        <v>5793.0010013634901</v>
      </c>
      <c r="Q13" s="9">
        <f t="shared" si="6"/>
        <v>0</v>
      </c>
      <c r="R13" s="9">
        <f t="shared" si="7"/>
        <v>5793.0010013634901</v>
      </c>
      <c r="S13" s="9">
        <f t="shared" si="8"/>
        <v>38815.061777337156</v>
      </c>
      <c r="T13" s="9">
        <f t="shared" si="9"/>
        <v>1.5254881021967861E-2</v>
      </c>
      <c r="U13" s="16">
        <f t="shared" si="10"/>
        <v>0.13234000000000001</v>
      </c>
      <c r="V13" s="9">
        <f t="shared" si="11"/>
        <v>670.48019748848037</v>
      </c>
      <c r="W13" s="9">
        <f t="shared" si="12"/>
        <v>38144.581579848673</v>
      </c>
      <c r="X13" s="1">
        <v>2544.255411908357</v>
      </c>
      <c r="Y13" s="1">
        <v>33.34125289244912</v>
      </c>
      <c r="Z13" s="9">
        <f t="shared" si="13"/>
        <v>2510.9141590159079</v>
      </c>
      <c r="AA13" s="9">
        <f t="shared" si="14"/>
        <v>0</v>
      </c>
      <c r="AB13" s="9">
        <f t="shared" si="15"/>
        <v>2510.9141590159079</v>
      </c>
      <c r="AC13" s="9">
        <f t="shared" si="16"/>
        <v>13301.110412456681</v>
      </c>
      <c r="AD13" s="9">
        <f t="shared" si="17"/>
        <v>2.5066518402271556E-3</v>
      </c>
      <c r="AE13" s="16">
        <f t="shared" si="18"/>
        <v>0.13234000000000001</v>
      </c>
      <c r="AF13" s="9">
        <f t="shared" si="19"/>
        <v>37.753634300235838</v>
      </c>
      <c r="AG13" s="9">
        <f t="shared" si="20"/>
        <v>13263.356778156445</v>
      </c>
      <c r="AH13" s="1">
        <v>21837.624437454546</v>
      </c>
      <c r="AI13" s="1">
        <v>20509.706661940669</v>
      </c>
      <c r="AJ13" s="16">
        <v>0</v>
      </c>
      <c r="AK13" s="9">
        <f t="shared" si="21"/>
        <v>0</v>
      </c>
      <c r="AL13" s="9">
        <f t="shared" si="25"/>
        <v>21837.624437454546</v>
      </c>
      <c r="AM13" s="9">
        <f t="shared" si="22"/>
        <v>333733.78892100282</v>
      </c>
      <c r="AN13" s="9">
        <f t="shared" si="23"/>
        <v>6.1455289643433324E-2</v>
      </c>
      <c r="AO13" s="9">
        <v>0</v>
      </c>
      <c r="AP13" s="9">
        <f t="shared" si="3"/>
        <v>20509.706661940669</v>
      </c>
      <c r="AQ13" s="9">
        <f t="shared" si="4"/>
        <v>313224.08225906215</v>
      </c>
      <c r="AR13" s="15">
        <v>0</v>
      </c>
      <c r="AS13" s="9">
        <f t="shared" si="24"/>
        <v>0</v>
      </c>
      <c r="AT13" s="2">
        <f t="shared" si="0"/>
        <v>13564.572</v>
      </c>
      <c r="AU13" s="2">
        <v>11270</v>
      </c>
      <c r="AV13" s="16">
        <v>0.2036</v>
      </c>
      <c r="AW13" s="1">
        <v>44.642710000000001</v>
      </c>
      <c r="AX13" s="2">
        <v>52.048549999999999</v>
      </c>
      <c r="AY13" s="2">
        <v>35.967199999999998</v>
      </c>
      <c r="AZ13" s="2">
        <v>24.089770000000001</v>
      </c>
      <c r="BA13" s="2">
        <v>48.666719999999998</v>
      </c>
      <c r="BB13" s="2">
        <v>158.22848999999999</v>
      </c>
      <c r="BC13" s="15">
        <f t="shared" si="26"/>
        <v>65084486973.850677</v>
      </c>
      <c r="BD13" s="15">
        <f t="shared" si="27"/>
        <v>35346910162.309212</v>
      </c>
      <c r="BE13" s="15">
        <f t="shared" si="28"/>
        <v>691330500773.55579</v>
      </c>
      <c r="BF13" s="12">
        <f t="shared" si="29"/>
        <v>7.9176189790971572</v>
      </c>
      <c r="BH13" s="2">
        <v>8.3602904208579769</v>
      </c>
      <c r="BJ13" s="2">
        <f t="shared" si="30"/>
        <v>-5.2949289973994729E-2</v>
      </c>
      <c r="BK13" s="2">
        <f t="shared" si="31"/>
        <v>-0.44267144176081974</v>
      </c>
      <c r="BM13" s="2">
        <f t="shared" si="32"/>
        <v>52620080478.197006</v>
      </c>
      <c r="BN13" s="2">
        <f t="shared" si="33"/>
        <v>26591195012.037884</v>
      </c>
      <c r="BO13" s="2">
        <f t="shared" si="34"/>
        <v>132778328667.9751</v>
      </c>
      <c r="BP13" s="2">
        <f t="shared" si="35"/>
        <v>2.1198960415820998</v>
      </c>
      <c r="BR13" s="2">
        <f t="shared" si="36"/>
        <v>12464406495.653675</v>
      </c>
      <c r="BS13" s="2">
        <f t="shared" si="37"/>
        <v>8755715150.2713261</v>
      </c>
      <c r="BT13" s="2">
        <f t="shared" si="38"/>
        <v>558552172105.58069</v>
      </c>
      <c r="BU13" s="2">
        <f t="shared" si="39"/>
        <v>5.797722937515057</v>
      </c>
      <c r="BV13" s="2">
        <f t="shared" si="40"/>
        <v>0</v>
      </c>
    </row>
    <row r="14" spans="1:74" x14ac:dyDescent="0.35">
      <c r="A14" s="1">
        <v>2030</v>
      </c>
      <c r="B14" s="1">
        <v>31057</v>
      </c>
      <c r="C14" s="11">
        <f t="shared" si="1"/>
        <v>0.31951723432331114</v>
      </c>
      <c r="D14" s="5">
        <v>0.22584556778859621</v>
      </c>
      <c r="E14" s="5">
        <v>9.3671666534714926E-2</v>
      </c>
      <c r="F14" s="4">
        <v>0.68048276567668886</v>
      </c>
      <c r="G14" s="1">
        <v>373443</v>
      </c>
      <c r="H14" s="9">
        <f t="shared" si="2"/>
        <v>60592.017756678557</v>
      </c>
      <c r="I14" s="1">
        <v>44478.718395789765</v>
      </c>
      <c r="J14" s="1">
        <v>16113.299360888792</v>
      </c>
      <c r="K14" s="1">
        <v>312850.81059358316</v>
      </c>
      <c r="L14" s="7">
        <v>9923.2467463790745</v>
      </c>
      <c r="M14" s="7">
        <v>821.94077732829464</v>
      </c>
      <c r="N14" s="1">
        <v>7014.0857988104326</v>
      </c>
      <c r="O14" s="1">
        <v>758.31003108421282</v>
      </c>
      <c r="P14" s="9">
        <f t="shared" si="5"/>
        <v>6255.7757677262198</v>
      </c>
      <c r="Q14" s="9">
        <f t="shared" si="6"/>
        <v>0</v>
      </c>
      <c r="R14" s="9">
        <f t="shared" si="7"/>
        <v>6255.7757677262198</v>
      </c>
      <c r="S14" s="9">
        <f t="shared" si="8"/>
        <v>45237.028426873978</v>
      </c>
      <c r="T14" s="9">
        <f t="shared" si="9"/>
        <v>1.6763038100745878E-2</v>
      </c>
      <c r="U14" s="16">
        <f t="shared" si="10"/>
        <v>0.13234000000000001</v>
      </c>
      <c r="V14" s="9">
        <f t="shared" si="11"/>
        <v>858.66478059789767</v>
      </c>
      <c r="W14" s="9">
        <f t="shared" si="12"/>
        <v>44378.363646276077</v>
      </c>
      <c r="X14" s="1">
        <v>2909.1609475686414</v>
      </c>
      <c r="Y14" s="1">
        <v>63.63074624408182</v>
      </c>
      <c r="Z14" s="9">
        <f t="shared" si="13"/>
        <v>2845.5302013245596</v>
      </c>
      <c r="AA14" s="9">
        <f t="shared" si="14"/>
        <v>0</v>
      </c>
      <c r="AB14" s="9">
        <f t="shared" si="15"/>
        <v>2845.5302013245596</v>
      </c>
      <c r="AC14" s="9">
        <f t="shared" si="16"/>
        <v>16176.930107132874</v>
      </c>
      <c r="AD14" s="9">
        <f t="shared" si="17"/>
        <v>3.9334253052144422E-3</v>
      </c>
      <c r="AE14" s="16">
        <f t="shared" si="18"/>
        <v>0.13234000000000001</v>
      </c>
      <c r="AF14" s="9">
        <f t="shared" si="19"/>
        <v>72.051639202023622</v>
      </c>
      <c r="AG14" s="9">
        <f t="shared" si="20"/>
        <v>16104.87846793085</v>
      </c>
      <c r="AH14" s="1">
        <v>21133.753253620926</v>
      </c>
      <c r="AI14" s="1">
        <v>21507.024919099931</v>
      </c>
      <c r="AJ14" s="16">
        <v>0</v>
      </c>
      <c r="AK14" s="9">
        <f t="shared" si="21"/>
        <v>0</v>
      </c>
      <c r="AL14" s="9">
        <f t="shared" si="25"/>
        <v>21133.753253620926</v>
      </c>
      <c r="AM14" s="9">
        <f t="shared" si="22"/>
        <v>334357.83551268309</v>
      </c>
      <c r="AN14" s="9">
        <f t="shared" si="23"/>
        <v>6.4323376439264307E-2</v>
      </c>
      <c r="AO14" s="9">
        <v>0</v>
      </c>
      <c r="AP14" s="9">
        <f t="shared" si="3"/>
        <v>21507.024919099931</v>
      </c>
      <c r="AQ14" s="9">
        <f t="shared" si="4"/>
        <v>312850.81059358316</v>
      </c>
      <c r="AR14" s="15">
        <v>0</v>
      </c>
      <c r="AS14" s="9">
        <f t="shared" si="24"/>
        <v>0</v>
      </c>
      <c r="AT14" s="2">
        <f t="shared" si="0"/>
        <v>13769.183999999999</v>
      </c>
      <c r="AU14" s="2">
        <v>11440</v>
      </c>
      <c r="AV14" s="16">
        <v>0.2036</v>
      </c>
      <c r="AW14" s="1">
        <v>43.356009999999998</v>
      </c>
      <c r="AX14" s="2">
        <v>50.694240000000001</v>
      </c>
      <c r="AY14" s="2">
        <v>35.141480000000001</v>
      </c>
      <c r="AZ14" s="2">
        <v>22.095759999999999</v>
      </c>
      <c r="BA14" s="2">
        <v>46.577910000000003</v>
      </c>
      <c r="BB14" s="2">
        <v>156.14353</v>
      </c>
      <c r="BC14" s="15">
        <f t="shared" si="26"/>
        <v>69520001741.233734</v>
      </c>
      <c r="BD14" s="15">
        <f t="shared" si="27"/>
        <v>40122182834.043961</v>
      </c>
      <c r="BE14" s="15">
        <f t="shared" si="28"/>
        <v>686282173019.29187</v>
      </c>
      <c r="BF14" s="12">
        <f t="shared" si="29"/>
        <v>7.9592435759456954</v>
      </c>
      <c r="BH14" s="2">
        <v>8.4188204963746607</v>
      </c>
      <c r="BJ14" s="2">
        <f t="shared" si="30"/>
        <v>-5.4589229052557919E-2</v>
      </c>
      <c r="BK14" s="2">
        <f t="shared" si="31"/>
        <v>-0.45957692042896525</v>
      </c>
      <c r="BM14" s="2">
        <f t="shared" si="32"/>
        <v>56018302421.492371</v>
      </c>
      <c r="BN14" s="2">
        <f t="shared" si="33"/>
        <v>29793483087.013268</v>
      </c>
      <c r="BO14" s="2">
        <f t="shared" si="34"/>
        <v>127442406626.45859</v>
      </c>
      <c r="BP14" s="2">
        <f t="shared" si="35"/>
        <v>2.1325419213496422</v>
      </c>
      <c r="BR14" s="2">
        <f t="shared" si="36"/>
        <v>13501699319.741365</v>
      </c>
      <c r="BS14" s="2">
        <f t="shared" si="37"/>
        <v>10328699747.030695</v>
      </c>
      <c r="BT14" s="2">
        <f t="shared" si="38"/>
        <v>558839766392.83325</v>
      </c>
      <c r="BU14" s="2">
        <f t="shared" si="39"/>
        <v>5.8267016545960537</v>
      </c>
      <c r="BV14" s="2">
        <f t="shared" si="40"/>
        <v>0</v>
      </c>
    </row>
    <row r="15" spans="1:74" x14ac:dyDescent="0.35">
      <c r="A15" s="1">
        <v>2031</v>
      </c>
      <c r="B15" s="1">
        <v>31116</v>
      </c>
      <c r="C15" s="11">
        <f t="shared" si="1"/>
        <v>0.31724573423014646</v>
      </c>
      <c r="D15" s="5">
        <v>0.23019164365711484</v>
      </c>
      <c r="E15" s="5">
        <v>8.7054090573031623E-2</v>
      </c>
      <c r="F15" s="4">
        <v>0.68275426576985354</v>
      </c>
      <c r="G15" s="1">
        <v>381268</v>
      </c>
      <c r="H15" s="9">
        <f t="shared" si="2"/>
        <v>69389.878089916776</v>
      </c>
      <c r="I15" s="1">
        <v>50698.926006462214</v>
      </c>
      <c r="J15" s="1">
        <v>18690.952083454562</v>
      </c>
      <c r="K15" s="1">
        <v>311878.53369285492</v>
      </c>
      <c r="L15" s="7">
        <v>9871.4182663052379</v>
      </c>
      <c r="M15" s="7">
        <v>1073.5579330670153</v>
      </c>
      <c r="N15" s="1">
        <v>7162.643184034785</v>
      </c>
      <c r="O15" s="1">
        <v>942.43557336233789</v>
      </c>
      <c r="P15" s="9">
        <f t="shared" si="5"/>
        <v>6220.2076106724471</v>
      </c>
      <c r="Q15" s="9">
        <f t="shared" si="6"/>
        <v>0</v>
      </c>
      <c r="R15" s="9">
        <f t="shared" si="7"/>
        <v>6220.2076106724471</v>
      </c>
      <c r="S15" s="9">
        <f t="shared" si="8"/>
        <v>51641.361579824552</v>
      </c>
      <c r="T15" s="9">
        <f t="shared" si="9"/>
        <v>1.8249626743585559E-2</v>
      </c>
      <c r="U15" s="16">
        <f t="shared" si="10"/>
        <v>0.13234000000000001</v>
      </c>
      <c r="V15" s="9">
        <f t="shared" si="11"/>
        <v>1067.1574971411098</v>
      </c>
      <c r="W15" s="9">
        <f t="shared" si="12"/>
        <v>50574.204082683442</v>
      </c>
      <c r="X15" s="1">
        <v>2708.775082270452</v>
      </c>
      <c r="Y15" s="1">
        <v>131.122359704681</v>
      </c>
      <c r="Z15" s="9">
        <f t="shared" si="13"/>
        <v>2577.652722565771</v>
      </c>
      <c r="AA15" s="9">
        <f t="shared" si="14"/>
        <v>0</v>
      </c>
      <c r="AB15" s="9">
        <f t="shared" si="15"/>
        <v>2577.652722565771</v>
      </c>
      <c r="AC15" s="9">
        <f t="shared" si="16"/>
        <v>18822.074443159243</v>
      </c>
      <c r="AD15" s="9">
        <f t="shared" si="17"/>
        <v>6.9664138297113442E-3</v>
      </c>
      <c r="AE15" s="16">
        <f t="shared" si="18"/>
        <v>0.13234000000000001</v>
      </c>
      <c r="AF15" s="9">
        <f t="shared" si="19"/>
        <v>148.47509278799851</v>
      </c>
      <c r="AG15" s="9">
        <f t="shared" si="20"/>
        <v>18673.599350371245</v>
      </c>
      <c r="AH15" s="1">
        <v>21244.581733694762</v>
      </c>
      <c r="AI15" s="1">
        <v>22216.858634422999</v>
      </c>
      <c r="AJ15" s="16">
        <v>0</v>
      </c>
      <c r="AK15" s="9">
        <f t="shared" si="21"/>
        <v>0</v>
      </c>
      <c r="AL15" s="9">
        <f t="shared" si="25"/>
        <v>21244.581733694762</v>
      </c>
      <c r="AM15" s="9">
        <f t="shared" si="22"/>
        <v>334095.39232727792</v>
      </c>
      <c r="AN15" s="9">
        <f t="shared" si="23"/>
        <v>6.6498548452471593E-2</v>
      </c>
      <c r="AO15" s="9">
        <v>0</v>
      </c>
      <c r="AP15" s="9">
        <f t="shared" si="3"/>
        <v>22216.858634422995</v>
      </c>
      <c r="AQ15" s="9">
        <f t="shared" si="4"/>
        <v>311878.53369285492</v>
      </c>
      <c r="AR15" s="15">
        <v>0</v>
      </c>
      <c r="AS15" s="9">
        <f t="shared" si="24"/>
        <v>0</v>
      </c>
      <c r="AT15" s="2">
        <f t="shared" si="0"/>
        <v>13985.832</v>
      </c>
      <c r="AU15" s="2">
        <v>11620</v>
      </c>
      <c r="AV15" s="16">
        <v>0.2036</v>
      </c>
      <c r="AW15" s="1">
        <v>42.237810000000003</v>
      </c>
      <c r="AX15" s="2">
        <v>49.363909999999997</v>
      </c>
      <c r="AY15" s="2">
        <v>34.324469999999998</v>
      </c>
      <c r="AZ15" s="2">
        <v>20.495059999999999</v>
      </c>
      <c r="BA15" s="2">
        <v>44.965850000000003</v>
      </c>
      <c r="BB15" s="2">
        <v>154.34746999999999</v>
      </c>
      <c r="BC15" s="15">
        <f t="shared" si="26"/>
        <v>69613647398.21521</v>
      </c>
      <c r="BD15" s="15">
        <f t="shared" si="27"/>
        <v>38437535123.56839</v>
      </c>
      <c r="BE15" s="15">
        <f t="shared" si="28"/>
        <v>686460769837.72363</v>
      </c>
      <c r="BF15" s="12">
        <f t="shared" si="29"/>
        <v>7.9451195235950722</v>
      </c>
      <c r="BH15" s="2">
        <v>8.4363743096803248</v>
      </c>
      <c r="BJ15" s="2">
        <f t="shared" si="30"/>
        <v>-5.8230558300567781E-2</v>
      </c>
      <c r="BK15" s="2">
        <f t="shared" si="31"/>
        <v>-0.49125478608525253</v>
      </c>
      <c r="BM15" s="2">
        <f t="shared" si="32"/>
        <v>55117033972.885513</v>
      </c>
      <c r="BN15" s="2">
        <f t="shared" si="33"/>
        <v>26693991885.70372</v>
      </c>
      <c r="BO15" s="2">
        <f t="shared" si="34"/>
        <v>127101130160.76538</v>
      </c>
      <c r="BP15" s="2">
        <f t="shared" si="35"/>
        <v>2.0891215601935462</v>
      </c>
      <c r="BR15" s="2">
        <f t="shared" si="36"/>
        <v>14496613425.329695</v>
      </c>
      <c r="BS15" s="2">
        <f t="shared" si="37"/>
        <v>11743543237.864674</v>
      </c>
      <c r="BT15" s="2">
        <f t="shared" si="38"/>
        <v>559359639676.95825</v>
      </c>
      <c r="BU15" s="2">
        <f t="shared" si="39"/>
        <v>5.855997963401526</v>
      </c>
      <c r="BV15" s="2">
        <f t="shared" si="40"/>
        <v>0</v>
      </c>
    </row>
    <row r="16" spans="1:74" x14ac:dyDescent="0.35">
      <c r="A16" s="1">
        <v>2032</v>
      </c>
      <c r="B16" s="1">
        <v>31274</v>
      </c>
      <c r="C16" s="11">
        <f t="shared" si="1"/>
        <v>0.31631223919636553</v>
      </c>
      <c r="D16" s="5">
        <v>0.23976860134897926</v>
      </c>
      <c r="E16" s="5">
        <v>7.654363784738627E-2</v>
      </c>
      <c r="F16" s="4">
        <v>0.68368776080363447</v>
      </c>
      <c r="G16" s="1">
        <v>388489</v>
      </c>
      <c r="H16" s="9">
        <f t="shared" si="2"/>
        <v>77903.868324715528</v>
      </c>
      <c r="I16" s="1">
        <v>57040.638385774517</v>
      </c>
      <c r="J16" s="1">
        <v>20863.229938941018</v>
      </c>
      <c r="K16" s="1">
        <v>310585.41303931957</v>
      </c>
      <c r="L16" s="7">
        <v>9892.348968627135</v>
      </c>
      <c r="M16" s="7">
        <v>1378.3587338283833</v>
      </c>
      <c r="N16" s="1">
        <v>7498.5232385879772</v>
      </c>
      <c r="O16" s="1">
        <v>1156.8108592756762</v>
      </c>
      <c r="P16" s="9">
        <f t="shared" si="5"/>
        <v>6341.712379312301</v>
      </c>
      <c r="Q16" s="9">
        <f t="shared" si="6"/>
        <v>0</v>
      </c>
      <c r="R16" s="9">
        <f t="shared" si="7"/>
        <v>6341.712379312301</v>
      </c>
      <c r="S16" s="9">
        <f t="shared" si="8"/>
        <v>58197.449245050193</v>
      </c>
      <c r="T16" s="9">
        <f t="shared" si="9"/>
        <v>1.9877346417791073E-2</v>
      </c>
      <c r="U16" s="16">
        <f t="shared" si="10"/>
        <v>0.13234000000000001</v>
      </c>
      <c r="V16" s="9">
        <f t="shared" si="11"/>
        <v>1309.9032083922193</v>
      </c>
      <c r="W16" s="9">
        <f t="shared" si="12"/>
        <v>56887.546036657972</v>
      </c>
      <c r="X16" s="1">
        <v>2393.8257300391583</v>
      </c>
      <c r="Y16" s="1">
        <v>221.54787455270343</v>
      </c>
      <c r="Z16" s="9">
        <f t="shared" si="13"/>
        <v>2172.2778554864549</v>
      </c>
      <c r="AA16" s="9">
        <f t="shared" si="14"/>
        <v>0</v>
      </c>
      <c r="AB16" s="9">
        <f t="shared" si="15"/>
        <v>2172.2778554864549</v>
      </c>
      <c r="AC16" s="9">
        <f t="shared" si="16"/>
        <v>21084.777813493722</v>
      </c>
      <c r="AD16" s="9">
        <f t="shared" si="17"/>
        <v>1.050747968569621E-2</v>
      </c>
      <c r="AE16" s="16">
        <f t="shared" si="18"/>
        <v>0.13234000000000001</v>
      </c>
      <c r="AF16" s="9">
        <f t="shared" si="19"/>
        <v>250.86752027100823</v>
      </c>
      <c r="AG16" s="9">
        <f t="shared" si="20"/>
        <v>20833.910293222714</v>
      </c>
      <c r="AH16" s="1">
        <v>21381.651031372865</v>
      </c>
      <c r="AI16" s="1">
        <v>22674.771684908192</v>
      </c>
      <c r="AJ16" s="16">
        <v>0</v>
      </c>
      <c r="AK16" s="9">
        <f t="shared" si="21"/>
        <v>0</v>
      </c>
      <c r="AL16" s="9">
        <f t="shared" si="25"/>
        <v>21381.651031372865</v>
      </c>
      <c r="AM16" s="9">
        <f t="shared" si="22"/>
        <v>333260.18472422776</v>
      </c>
      <c r="AN16" s="9">
        <f t="shared" si="23"/>
        <v>6.80392459833494E-2</v>
      </c>
      <c r="AO16" s="9">
        <v>0</v>
      </c>
      <c r="AP16" s="9">
        <f t="shared" si="3"/>
        <v>22674.771684908192</v>
      </c>
      <c r="AQ16" s="9">
        <f t="shared" si="4"/>
        <v>310585.41303931957</v>
      </c>
      <c r="AR16" s="15">
        <v>0</v>
      </c>
      <c r="AS16" s="9">
        <f t="shared" si="24"/>
        <v>0</v>
      </c>
      <c r="AT16" s="2">
        <f t="shared" si="0"/>
        <v>14178.407999999999</v>
      </c>
      <c r="AU16" s="2">
        <v>11780</v>
      </c>
      <c r="AV16" s="16">
        <v>0.2036</v>
      </c>
      <c r="AW16" s="1">
        <v>41.223779999999998</v>
      </c>
      <c r="AX16" s="2">
        <v>48.118499999999997</v>
      </c>
      <c r="AY16" s="2">
        <v>33.515160000000002</v>
      </c>
      <c r="AZ16" s="2">
        <v>19.104690000000002</v>
      </c>
      <c r="BA16" s="2">
        <v>43.500430000000001</v>
      </c>
      <c r="BB16" s="2">
        <v>152.75023999999999</v>
      </c>
      <c r="BC16" s="15">
        <f t="shared" si="26"/>
        <v>71009143315.605453</v>
      </c>
      <c r="BD16" s="15">
        <f t="shared" si="27"/>
        <v>35080009163.906151</v>
      </c>
      <c r="BE16" s="15">
        <f t="shared" si="28"/>
        <v>685491608148.7229</v>
      </c>
      <c r="BF16" s="12">
        <f t="shared" si="29"/>
        <v>7.9158076062823453</v>
      </c>
      <c r="BH16" s="2">
        <v>8.4334780796227999</v>
      </c>
      <c r="BJ16" s="2">
        <f t="shared" si="30"/>
        <v>-6.1382797044467807E-2</v>
      </c>
      <c r="BK16" s="2">
        <f t="shared" si="31"/>
        <v>-0.51767047334045468</v>
      </c>
      <c r="BM16" s="2">
        <f t="shared" si="32"/>
        <v>55599781077.129517</v>
      </c>
      <c r="BN16" s="2">
        <f t="shared" si="33"/>
        <v>22230344049.270649</v>
      </c>
      <c r="BO16" s="2">
        <f t="shared" si="34"/>
        <v>126624890765.75671</v>
      </c>
      <c r="BP16" s="2">
        <f t="shared" si="35"/>
        <v>2.0445501589215684</v>
      </c>
      <c r="BR16" s="2">
        <f t="shared" si="36"/>
        <v>15409362238.475933</v>
      </c>
      <c r="BS16" s="2">
        <f t="shared" si="37"/>
        <v>12849665114.6355</v>
      </c>
      <c r="BT16" s="2">
        <f t="shared" si="38"/>
        <v>558866717382.96619</v>
      </c>
      <c r="BU16" s="2">
        <f t="shared" si="39"/>
        <v>5.8712574473607759</v>
      </c>
      <c r="BV16" s="2">
        <f t="shared" si="40"/>
        <v>0</v>
      </c>
    </row>
    <row r="17" spans="1:74" x14ac:dyDescent="0.35">
      <c r="A17" s="1">
        <v>2033</v>
      </c>
      <c r="B17" s="1">
        <v>31474</v>
      </c>
      <c r="C17" s="11">
        <f t="shared" si="1"/>
        <v>0.31655016431183913</v>
      </c>
      <c r="D17" s="5">
        <v>0.2425913238103507</v>
      </c>
      <c r="E17" s="5">
        <v>7.3958840501488321E-2</v>
      </c>
      <c r="F17" s="4">
        <v>0.68344983568816087</v>
      </c>
      <c r="G17" s="1">
        <v>395263</v>
      </c>
      <c r="H17" s="9">
        <f t="shared" si="2"/>
        <v>86123.837077481541</v>
      </c>
      <c r="I17" s="1">
        <v>63251.021718002507</v>
      </c>
      <c r="J17" s="1">
        <v>22872.815359479035</v>
      </c>
      <c r="K17" s="1">
        <v>309139.71266088448</v>
      </c>
      <c r="L17" s="7">
        <v>9963.0998715508249</v>
      </c>
      <c r="M17" s="7">
        <v>1743.1311187848187</v>
      </c>
      <c r="N17" s="1">
        <v>7635.3193256069781</v>
      </c>
      <c r="O17" s="1">
        <v>1424.9359933789892</v>
      </c>
      <c r="P17" s="9">
        <f t="shared" si="5"/>
        <v>6210.3833322279888</v>
      </c>
      <c r="Q17" s="9">
        <f t="shared" si="6"/>
        <v>0</v>
      </c>
      <c r="R17" s="9">
        <f t="shared" si="7"/>
        <v>6210.3833322279888</v>
      </c>
      <c r="S17" s="9">
        <f t="shared" si="8"/>
        <v>64675.957711381496</v>
      </c>
      <c r="T17" s="9">
        <f t="shared" si="9"/>
        <v>2.2031927223061947E-2</v>
      </c>
      <c r="U17" s="16">
        <f t="shared" si="10"/>
        <v>0.13234000000000001</v>
      </c>
      <c r="V17" s="9">
        <f t="shared" si="11"/>
        <v>1613.5120227427649</v>
      </c>
      <c r="W17" s="9">
        <f t="shared" si="12"/>
        <v>63062.445688638734</v>
      </c>
      <c r="X17" s="1">
        <v>2327.7805459438432</v>
      </c>
      <c r="Y17" s="1">
        <v>318.19512540582582</v>
      </c>
      <c r="Z17" s="9">
        <f t="shared" si="13"/>
        <v>2009.5854205380174</v>
      </c>
      <c r="AA17" s="9">
        <f t="shared" si="14"/>
        <v>0</v>
      </c>
      <c r="AB17" s="9">
        <f t="shared" si="15"/>
        <v>2009.5854205380174</v>
      </c>
      <c r="AC17" s="9">
        <f t="shared" si="16"/>
        <v>23191.01048488486</v>
      </c>
      <c r="AD17" s="9">
        <f t="shared" si="17"/>
        <v>1.372062358443652E-2</v>
      </c>
      <c r="AE17" s="16">
        <f t="shared" si="18"/>
        <v>0.13234000000000001</v>
      </c>
      <c r="AF17" s="9">
        <f t="shared" si="19"/>
        <v>360.30506830203285</v>
      </c>
      <c r="AG17" s="9">
        <f t="shared" si="20"/>
        <v>22830.705416582827</v>
      </c>
      <c r="AH17" s="1">
        <v>21510.900128449175</v>
      </c>
      <c r="AI17" s="1">
        <v>22956.600506884279</v>
      </c>
      <c r="AJ17" s="16">
        <v>0</v>
      </c>
      <c r="AK17" s="9">
        <f t="shared" si="21"/>
        <v>0</v>
      </c>
      <c r="AL17" s="9">
        <f t="shared" si="25"/>
        <v>21510.900128449175</v>
      </c>
      <c r="AM17" s="9">
        <f t="shared" si="22"/>
        <v>332096.31316776876</v>
      </c>
      <c r="AN17" s="9">
        <f t="shared" si="23"/>
        <v>6.9126333526283501E-2</v>
      </c>
      <c r="AO17" s="9">
        <v>0</v>
      </c>
      <c r="AP17" s="9">
        <f t="shared" si="3"/>
        <v>22956.600506884279</v>
      </c>
      <c r="AQ17" s="9">
        <f t="shared" si="4"/>
        <v>309139.71266088448</v>
      </c>
      <c r="AR17" s="15">
        <v>0</v>
      </c>
      <c r="AS17" s="9">
        <f t="shared" si="24"/>
        <v>0</v>
      </c>
      <c r="AT17" s="2">
        <f t="shared" si="0"/>
        <v>14370.984</v>
      </c>
      <c r="AU17" s="2">
        <v>11940</v>
      </c>
      <c r="AV17" s="16">
        <v>0.2036</v>
      </c>
      <c r="AW17" s="1">
        <v>40.301769999999998</v>
      </c>
      <c r="AX17" s="2">
        <v>46.8934</v>
      </c>
      <c r="AY17" s="2">
        <v>32.713889999999999</v>
      </c>
      <c r="AZ17" s="2">
        <v>17.837299999999999</v>
      </c>
      <c r="BA17" s="2">
        <v>42.170499999999997</v>
      </c>
      <c r="BB17" s="2">
        <v>151.26901000000001</v>
      </c>
      <c r="BC17" s="15">
        <f t="shared" si="26"/>
        <v>70118982340.785721</v>
      </c>
      <c r="BD17" s="15">
        <f t="shared" si="27"/>
        <v>34150152368.846691</v>
      </c>
      <c r="BE17" s="15">
        <f t="shared" si="28"/>
        <v>684386908943.61401</v>
      </c>
      <c r="BF17" s="12">
        <f t="shared" si="29"/>
        <v>7.8865604365324646</v>
      </c>
      <c r="BH17" s="2">
        <v>8.4338425131722783</v>
      </c>
      <c r="BJ17" s="2">
        <f t="shared" si="30"/>
        <v>-6.4891189962943852E-2</v>
      </c>
      <c r="BK17" s="2">
        <f t="shared" si="31"/>
        <v>-0.54728207663981365</v>
      </c>
      <c r="BM17" s="2">
        <f t="shared" si="32"/>
        <v>53953583207.977737</v>
      </c>
      <c r="BN17" s="2">
        <f t="shared" si="33"/>
        <v>20314023875.095139</v>
      </c>
      <c r="BO17" s="2">
        <f t="shared" si="34"/>
        <v>126033605010.01022</v>
      </c>
      <c r="BP17" s="2">
        <f t="shared" si="35"/>
        <v>2.0030121209308311</v>
      </c>
      <c r="BR17" s="2">
        <f t="shared" si="36"/>
        <v>16165399132.807983</v>
      </c>
      <c r="BS17" s="2">
        <f t="shared" si="37"/>
        <v>13836128493.751553</v>
      </c>
      <c r="BT17" s="2">
        <f t="shared" si="38"/>
        <v>558353303933.60376</v>
      </c>
      <c r="BU17" s="2">
        <f t="shared" si="39"/>
        <v>5.883548315601633</v>
      </c>
      <c r="BV17" s="2">
        <f t="shared" si="40"/>
        <v>0</v>
      </c>
    </row>
    <row r="18" spans="1:74" x14ac:dyDescent="0.35">
      <c r="A18" s="1">
        <v>2034</v>
      </c>
      <c r="B18" s="1">
        <v>31657</v>
      </c>
      <c r="C18" s="11">
        <f t="shared" si="1"/>
        <v>0.3176542984632662</v>
      </c>
      <c r="D18" s="5">
        <v>0.25040652175604927</v>
      </c>
      <c r="E18" s="5">
        <v>6.7247776707216878E-2</v>
      </c>
      <c r="F18" s="4">
        <v>0.6823457015367338</v>
      </c>
      <c r="G18" s="1">
        <v>401608</v>
      </c>
      <c r="H18" s="9">
        <f t="shared" si="2"/>
        <v>93985.85646785947</v>
      </c>
      <c r="I18" s="1">
        <v>69423.010672682416</v>
      </c>
      <c r="J18" s="1">
        <v>24562.845795177051</v>
      </c>
      <c r="K18" s="1">
        <v>307622.50915612216</v>
      </c>
      <c r="L18" s="7">
        <v>10055.982126451618</v>
      </c>
      <c r="M18" s="7">
        <v>2193.9627360736922</v>
      </c>
      <c r="N18" s="1">
        <v>7927.1192592312518</v>
      </c>
      <c r="O18" s="1">
        <v>1755.1303045513487</v>
      </c>
      <c r="P18" s="9">
        <f t="shared" si="5"/>
        <v>6171.9889546799031</v>
      </c>
      <c r="Q18" s="9">
        <f t="shared" si="6"/>
        <v>0</v>
      </c>
      <c r="R18" s="9">
        <f t="shared" si="7"/>
        <v>6171.9889546799031</v>
      </c>
      <c r="S18" s="9">
        <f t="shared" si="8"/>
        <v>71178.140977233765</v>
      </c>
      <c r="T18" s="9">
        <f t="shared" si="9"/>
        <v>2.4658276831263756E-2</v>
      </c>
      <c r="U18" s="16">
        <f t="shared" si="10"/>
        <v>0.13234000000000001</v>
      </c>
      <c r="V18" s="9">
        <f t="shared" si="11"/>
        <v>1987.4042490556744</v>
      </c>
      <c r="W18" s="9">
        <f t="shared" si="12"/>
        <v>69190.73672817809</v>
      </c>
      <c r="X18" s="1">
        <v>2128.8628672203645</v>
      </c>
      <c r="Y18" s="1">
        <v>438.83243152234718</v>
      </c>
      <c r="Z18" s="9">
        <f t="shared" si="13"/>
        <v>1690.0304356980173</v>
      </c>
      <c r="AA18" s="9">
        <f t="shared" si="14"/>
        <v>0</v>
      </c>
      <c r="AB18" s="9">
        <f t="shared" si="15"/>
        <v>1690.0304356980173</v>
      </c>
      <c r="AC18" s="9">
        <f t="shared" si="16"/>
        <v>25001.678226699398</v>
      </c>
      <c r="AD18" s="9">
        <f t="shared" si="17"/>
        <v>1.7552119003504181E-2</v>
      </c>
      <c r="AE18" s="16">
        <f t="shared" si="18"/>
        <v>0.13234000000000001</v>
      </c>
      <c r="AF18" s="9">
        <f t="shared" si="19"/>
        <v>496.90751551001472</v>
      </c>
      <c r="AG18" s="9">
        <f t="shared" si="20"/>
        <v>24504.770711189383</v>
      </c>
      <c r="AH18" s="1">
        <v>21601.017873548382</v>
      </c>
      <c r="AI18" s="1">
        <v>23118.2213783107</v>
      </c>
      <c r="AJ18" s="16">
        <v>0</v>
      </c>
      <c r="AK18" s="9">
        <f t="shared" si="21"/>
        <v>0</v>
      </c>
      <c r="AL18" s="9">
        <f t="shared" si="25"/>
        <v>21601.017873548382</v>
      </c>
      <c r="AM18" s="9">
        <f t="shared" si="22"/>
        <v>330740.73053443286</v>
      </c>
      <c r="AN18" s="9">
        <f t="shared" si="23"/>
        <v>6.9898319874164699E-2</v>
      </c>
      <c r="AO18" s="9">
        <v>0</v>
      </c>
      <c r="AP18" s="9">
        <f t="shared" si="3"/>
        <v>23118.2213783107</v>
      </c>
      <c r="AQ18" s="9">
        <f t="shared" si="4"/>
        <v>307622.50915612216</v>
      </c>
      <c r="AR18" s="15">
        <v>0</v>
      </c>
      <c r="AS18" s="9">
        <f t="shared" si="24"/>
        <v>0</v>
      </c>
      <c r="AT18" s="2">
        <f t="shared" si="0"/>
        <v>14563.56</v>
      </c>
      <c r="AU18" s="2">
        <v>12100</v>
      </c>
      <c r="AV18" s="16">
        <v>0.2036</v>
      </c>
      <c r="AW18" s="1">
        <v>39.420169999999999</v>
      </c>
      <c r="AX18" s="2">
        <v>45.747700000000002</v>
      </c>
      <c r="AY18" s="2">
        <v>31.9604</v>
      </c>
      <c r="AZ18" s="2">
        <v>16.686710000000001</v>
      </c>
      <c r="BA18" s="2">
        <v>40.966389999999997</v>
      </c>
      <c r="BB18" s="2">
        <v>149.8997</v>
      </c>
      <c r="BC18" s="15">
        <f t="shared" si="26"/>
        <v>69964486439.832367</v>
      </c>
      <c r="BD18" s="15">
        <f t="shared" si="27"/>
        <v>31509675806.852119</v>
      </c>
      <c r="BE18" s="15">
        <f t="shared" si="28"/>
        <v>683264970866.2793</v>
      </c>
      <c r="BF18" s="12">
        <f t="shared" si="29"/>
        <v>7.8473913311296384</v>
      </c>
      <c r="BH18" s="2">
        <v>8.4286721485828462</v>
      </c>
      <c r="BJ18" s="2">
        <f t="shared" si="30"/>
        <v>-6.8964696598258546E-2</v>
      </c>
      <c r="BK18" s="2">
        <f t="shared" si="31"/>
        <v>-0.58128081745320781</v>
      </c>
      <c r="BM18" s="2">
        <f t="shared" si="32"/>
        <v>53149898742.416931</v>
      </c>
      <c r="BN18" s="2">
        <f t="shared" si="33"/>
        <v>16889725792.605383</v>
      </c>
      <c r="BO18" s="2">
        <f t="shared" si="34"/>
        <v>125303456653.70465</v>
      </c>
      <c r="BP18" s="2">
        <f t="shared" si="35"/>
        <v>1.9534308118872696</v>
      </c>
      <c r="BR18" s="2">
        <f t="shared" si="36"/>
        <v>16814587697.415442</v>
      </c>
      <c r="BS18" s="2">
        <f t="shared" si="37"/>
        <v>14619950014.246735</v>
      </c>
      <c r="BT18" s="2">
        <f t="shared" si="38"/>
        <v>557961514212.57458</v>
      </c>
      <c r="BU18" s="2">
        <f t="shared" si="39"/>
        <v>5.8939605192423681</v>
      </c>
      <c r="BV18" s="2">
        <f t="shared" si="40"/>
        <v>0</v>
      </c>
    </row>
    <row r="19" spans="1:74" x14ac:dyDescent="0.35">
      <c r="A19" s="1">
        <v>2035</v>
      </c>
      <c r="B19" s="1">
        <v>31591</v>
      </c>
      <c r="C19" s="11">
        <f t="shared" si="1"/>
        <v>0.31863222355280363</v>
      </c>
      <c r="D19" s="5">
        <v>0.25753335495839463</v>
      </c>
      <c r="E19" s="5">
        <v>6.1098868594408884E-2</v>
      </c>
      <c r="F19" s="4">
        <v>0.68136777644719637</v>
      </c>
      <c r="G19" s="1">
        <v>407260</v>
      </c>
      <c r="H19" s="9">
        <f t="shared" si="2"/>
        <v>101307.49798615481</v>
      </c>
      <c r="I19" s="1">
        <v>75393.969747526033</v>
      </c>
      <c r="J19" s="1">
        <v>25913.52823862878</v>
      </c>
      <c r="K19" s="1">
        <v>305953.42796606512</v>
      </c>
      <c r="L19" s="7">
        <v>10065.910574256619</v>
      </c>
      <c r="M19" s="7">
        <v>2744.269055961282</v>
      </c>
      <c r="N19" s="1">
        <v>8135.7362164906444</v>
      </c>
      <c r="O19" s="1">
        <v>2164.7771416470205</v>
      </c>
      <c r="P19" s="9">
        <f t="shared" si="5"/>
        <v>5970.959074843624</v>
      </c>
      <c r="Q19" s="9">
        <f t="shared" si="6"/>
        <v>0</v>
      </c>
      <c r="R19" s="9">
        <f t="shared" si="7"/>
        <v>5970.959074843624</v>
      </c>
      <c r="S19" s="9">
        <f t="shared" si="8"/>
        <v>77558.746889173068</v>
      </c>
      <c r="T19" s="9">
        <f t="shared" si="9"/>
        <v>2.7911450719289743E-2</v>
      </c>
      <c r="U19" s="16">
        <f t="shared" si="10"/>
        <v>0.13234000000000001</v>
      </c>
      <c r="V19" s="9">
        <f t="shared" si="11"/>
        <v>2451.2637485725882</v>
      </c>
      <c r="W19" s="9">
        <f t="shared" si="12"/>
        <v>75107.483140600481</v>
      </c>
      <c r="X19" s="1">
        <v>1930.1743577659711</v>
      </c>
      <c r="Y19" s="1">
        <v>579.49191431424333</v>
      </c>
      <c r="Z19" s="9">
        <f t="shared" si="13"/>
        <v>1350.6824434517277</v>
      </c>
      <c r="AA19" s="9">
        <f t="shared" si="14"/>
        <v>0</v>
      </c>
      <c r="AB19" s="9">
        <f t="shared" si="15"/>
        <v>1350.6824434517277</v>
      </c>
      <c r="AC19" s="9">
        <f t="shared" si="16"/>
        <v>26493.020152943023</v>
      </c>
      <c r="AD19" s="9">
        <f t="shared" si="17"/>
        <v>2.1873380647765426E-2</v>
      </c>
      <c r="AE19" s="16">
        <f t="shared" si="18"/>
        <v>0.13234000000000001</v>
      </c>
      <c r="AF19" s="9">
        <f t="shared" si="19"/>
        <v>656.18187425459041</v>
      </c>
      <c r="AG19" s="9">
        <f t="shared" si="20"/>
        <v>25836.838278688432</v>
      </c>
      <c r="AH19" s="1">
        <v>21525.089425743379</v>
      </c>
      <c r="AI19" s="1">
        <v>23194.170615800424</v>
      </c>
      <c r="AJ19" s="16">
        <v>0</v>
      </c>
      <c r="AK19" s="9">
        <f t="shared" si="21"/>
        <v>0</v>
      </c>
      <c r="AL19" s="9">
        <f t="shared" si="25"/>
        <v>21525.089425743379</v>
      </c>
      <c r="AM19" s="9">
        <f t="shared" si="22"/>
        <v>329147.59858186555</v>
      </c>
      <c r="AN19" s="9">
        <f t="shared" si="23"/>
        <v>7.0467385196588558E-2</v>
      </c>
      <c r="AO19" s="9">
        <v>0</v>
      </c>
      <c r="AP19" s="9">
        <f t="shared" si="3"/>
        <v>23194.170615800424</v>
      </c>
      <c r="AQ19" s="9">
        <f t="shared" si="4"/>
        <v>305953.42796606512</v>
      </c>
      <c r="AR19" s="15">
        <v>0</v>
      </c>
      <c r="AS19" s="9">
        <f t="shared" si="24"/>
        <v>0</v>
      </c>
      <c r="AT19" s="2">
        <f t="shared" si="0"/>
        <v>14744.1</v>
      </c>
      <c r="AU19" s="2">
        <v>12250</v>
      </c>
      <c r="AV19" s="16">
        <v>0.2036</v>
      </c>
      <c r="AW19" s="1">
        <v>38.653680000000001</v>
      </c>
      <c r="AX19" s="2">
        <v>44.619059999999998</v>
      </c>
      <c r="AY19" s="2">
        <v>31.175689999999999</v>
      </c>
      <c r="AZ19" s="2">
        <v>15.646599999999999</v>
      </c>
      <c r="BA19" s="2">
        <v>39.879779999999997</v>
      </c>
      <c r="BB19" s="2">
        <v>148.70715999999999</v>
      </c>
      <c r="BC19" s="15">
        <f t="shared" si="26"/>
        <v>68370896225.555206</v>
      </c>
      <c r="BD19" s="15">
        <f t="shared" si="27"/>
        <v>28520399358.301311</v>
      </c>
      <c r="BE19" s="15">
        <f t="shared" si="28"/>
        <v>680651136632.96472</v>
      </c>
      <c r="BF19" s="12">
        <f t="shared" si="29"/>
        <v>7.7754243221682113</v>
      </c>
      <c r="BH19" s="2">
        <v>8.394189507248413</v>
      </c>
      <c r="BJ19" s="2">
        <f t="shared" si="30"/>
        <v>-7.3713511536271037E-2</v>
      </c>
      <c r="BK19" s="2">
        <f t="shared" si="31"/>
        <v>-0.61876518508020162</v>
      </c>
      <c r="BM19" s="2">
        <f t="shared" si="32"/>
        <v>51043972769.166023</v>
      </c>
      <c r="BN19" s="2">
        <f t="shared" si="33"/>
        <v>13328558985.984682</v>
      </c>
      <c r="BO19" s="2">
        <f t="shared" si="34"/>
        <v>123307185910.51285</v>
      </c>
      <c r="BP19" s="2">
        <f t="shared" si="35"/>
        <v>1.8767971766566354</v>
      </c>
      <c r="BR19" s="2">
        <f t="shared" si="36"/>
        <v>17326923456.389187</v>
      </c>
      <c r="BS19" s="2">
        <f t="shared" si="37"/>
        <v>15191840372.316629</v>
      </c>
      <c r="BT19" s="2">
        <f t="shared" si="38"/>
        <v>557343950722.4519</v>
      </c>
      <c r="BU19" s="2">
        <f t="shared" si="39"/>
        <v>5.8986271455115773</v>
      </c>
      <c r="BV19" s="2">
        <f t="shared" si="40"/>
        <v>0</v>
      </c>
    </row>
    <row r="20" spans="1:74" x14ac:dyDescent="0.35">
      <c r="A20" s="1">
        <v>2036</v>
      </c>
      <c r="B20" s="1">
        <v>31484</v>
      </c>
      <c r="C20" s="11">
        <f t="shared" si="1"/>
        <v>0.31785186216508587</v>
      </c>
      <c r="D20" s="5">
        <v>0.25945298034333969</v>
      </c>
      <c r="E20" s="5">
        <v>5.8398881821746296E-2</v>
      </c>
      <c r="F20" s="4">
        <v>0.68214813783491413</v>
      </c>
      <c r="G20" s="1">
        <v>412157</v>
      </c>
      <c r="H20" s="9">
        <f t="shared" si="2"/>
        <v>107948.74565766314</v>
      </c>
      <c r="I20" s="1">
        <v>80932.821195031531</v>
      </c>
      <c r="J20" s="1">
        <v>27015.92446263161</v>
      </c>
      <c r="K20" s="1">
        <v>304209.30000278709</v>
      </c>
      <c r="L20" s="7">
        <v>10007.248028405564</v>
      </c>
      <c r="M20" s="7">
        <v>3366.0003568972315</v>
      </c>
      <c r="N20" s="1">
        <v>8168.6176331297065</v>
      </c>
      <c r="O20" s="1">
        <v>2629.7661856242048</v>
      </c>
      <c r="P20" s="9">
        <f t="shared" si="5"/>
        <v>5538.8514475055017</v>
      </c>
      <c r="Q20" s="9">
        <f t="shared" si="6"/>
        <v>0</v>
      </c>
      <c r="R20" s="9">
        <f t="shared" si="7"/>
        <v>5538.8514475055017</v>
      </c>
      <c r="S20" s="9">
        <f t="shared" si="8"/>
        <v>83562.587380655736</v>
      </c>
      <c r="T20" s="9">
        <f t="shared" si="9"/>
        <v>3.147061703157579E-2</v>
      </c>
      <c r="U20" s="16">
        <f t="shared" si="10"/>
        <v>0.13234000000000001</v>
      </c>
      <c r="V20" s="9">
        <f t="shared" si="11"/>
        <v>2977.7894426297121</v>
      </c>
      <c r="W20" s="9">
        <f t="shared" si="12"/>
        <v>80584.797938026022</v>
      </c>
      <c r="X20" s="1">
        <v>1838.6303952758603</v>
      </c>
      <c r="Y20" s="1">
        <v>736.23417127303037</v>
      </c>
      <c r="Z20" s="9">
        <f t="shared" si="13"/>
        <v>1102.39622400283</v>
      </c>
      <c r="AA20" s="9">
        <f t="shared" si="14"/>
        <v>0</v>
      </c>
      <c r="AB20" s="9">
        <f t="shared" si="15"/>
        <v>1102.39622400283</v>
      </c>
      <c r="AC20" s="9">
        <f t="shared" si="16"/>
        <v>27752.158633904641</v>
      </c>
      <c r="AD20" s="9">
        <f t="shared" si="17"/>
        <v>2.652889748091803E-2</v>
      </c>
      <c r="AE20" s="16">
        <f t="shared" si="18"/>
        <v>0.13234000000000001</v>
      </c>
      <c r="AF20" s="9">
        <f t="shared" si="19"/>
        <v>833.66740149930331</v>
      </c>
      <c r="AG20" s="9">
        <f t="shared" si="20"/>
        <v>26918.491232405337</v>
      </c>
      <c r="AH20" s="1">
        <v>21476.751971594436</v>
      </c>
      <c r="AI20" s="1">
        <v>23220.879934872442</v>
      </c>
      <c r="AJ20" s="16">
        <v>0</v>
      </c>
      <c r="AK20" s="9">
        <f t="shared" si="21"/>
        <v>0</v>
      </c>
      <c r="AL20" s="9">
        <f t="shared" si="25"/>
        <v>21476.751971594436</v>
      </c>
      <c r="AM20" s="9">
        <f t="shared" si="22"/>
        <v>327430.17993765953</v>
      </c>
      <c r="AN20" s="9">
        <f t="shared" si="23"/>
        <v>7.0918569385673424E-2</v>
      </c>
      <c r="AO20" s="9">
        <v>0</v>
      </c>
      <c r="AP20" s="9">
        <f t="shared" si="3"/>
        <v>23220.879934872442</v>
      </c>
      <c r="AQ20" s="9">
        <f t="shared" si="4"/>
        <v>304209.30000278709</v>
      </c>
      <c r="AR20" s="15">
        <v>0</v>
      </c>
      <c r="AS20" s="9">
        <f t="shared" si="24"/>
        <v>0</v>
      </c>
      <c r="AT20" s="2">
        <f t="shared" si="0"/>
        <v>14924.64</v>
      </c>
      <c r="AU20" s="2">
        <v>12400</v>
      </c>
      <c r="AV20" s="16">
        <v>0.2036</v>
      </c>
      <c r="AW20" s="1">
        <v>37.91339</v>
      </c>
      <c r="AX20" s="2">
        <v>43.50685</v>
      </c>
      <c r="AY20" s="2">
        <v>30.399930000000001</v>
      </c>
      <c r="AZ20" s="2">
        <v>14.71063</v>
      </c>
      <c r="BA20" s="2">
        <v>38.728020000000001</v>
      </c>
      <c r="BB20" s="2">
        <v>147.54668000000001</v>
      </c>
      <c r="BC20" s="15">
        <f t="shared" si="26"/>
        <v>64704324139.282227</v>
      </c>
      <c r="BD20" s="15">
        <f t="shared" si="27"/>
        <v>26296121318.717087</v>
      </c>
      <c r="BE20" s="15">
        <f t="shared" si="28"/>
        <v>678012762503.50977</v>
      </c>
      <c r="BF20" s="12">
        <f t="shared" si="29"/>
        <v>7.6901320796150907</v>
      </c>
      <c r="BH20" s="2">
        <v>8.3527950378079172</v>
      </c>
      <c r="BJ20" s="2">
        <f t="shared" si="30"/>
        <v>-7.9334277351875926E-2</v>
      </c>
      <c r="BK20" s="2">
        <f t="shared" si="31"/>
        <v>-0.6626629581928265</v>
      </c>
      <c r="BM20" s="2">
        <f t="shared" si="32"/>
        <v>47011862697.005692</v>
      </c>
      <c r="BN20" s="2">
        <f t="shared" si="33"/>
        <v>10737186106.404247</v>
      </c>
      <c r="BO20" s="2">
        <f t="shared" si="34"/>
        <v>121437866720.87292</v>
      </c>
      <c r="BP20" s="2">
        <f t="shared" si="35"/>
        <v>1.7918691552428287</v>
      </c>
      <c r="BR20" s="2">
        <f t="shared" si="36"/>
        <v>17692461442.276531</v>
      </c>
      <c r="BS20" s="2">
        <f t="shared" si="37"/>
        <v>15558935212.312841</v>
      </c>
      <c r="BT20" s="2">
        <f t="shared" si="38"/>
        <v>556574895782.63684</v>
      </c>
      <c r="BU20" s="2">
        <f t="shared" si="39"/>
        <v>5.8982629243722622</v>
      </c>
      <c r="BV20" s="2">
        <f t="shared" si="40"/>
        <v>0</v>
      </c>
    </row>
    <row r="21" spans="1:74" x14ac:dyDescent="0.35">
      <c r="A21" s="1">
        <v>2037</v>
      </c>
      <c r="B21" s="1">
        <v>31388</v>
      </c>
      <c r="C21" s="11">
        <f t="shared" si="1"/>
        <v>0.31784353219335348</v>
      </c>
      <c r="D21" s="5">
        <v>0.26220831476807294</v>
      </c>
      <c r="E21" s="5">
        <v>5.5635217425280492E-2</v>
      </c>
      <c r="F21" s="4">
        <v>0.68215646780664652</v>
      </c>
      <c r="G21" s="1">
        <v>416303</v>
      </c>
      <c r="H21" s="9">
        <f t="shared" si="2"/>
        <v>113857.64656633024</v>
      </c>
      <c r="I21" s="1">
        <v>86011.344044850892</v>
      </c>
      <c r="J21" s="1">
        <v>27846.302521479345</v>
      </c>
      <c r="K21" s="1">
        <v>302445.08655806637</v>
      </c>
      <c r="L21" s="7">
        <v>9976.4727884849799</v>
      </c>
      <c r="M21" s="7">
        <v>4067.5718798178859</v>
      </c>
      <c r="N21" s="1">
        <v>8230.1945839402724</v>
      </c>
      <c r="O21" s="1">
        <v>3151.6717341209151</v>
      </c>
      <c r="P21" s="9">
        <f t="shared" si="5"/>
        <v>5078.5228498193574</v>
      </c>
      <c r="Q21" s="9">
        <f t="shared" si="6"/>
        <v>0</v>
      </c>
      <c r="R21" s="9">
        <f t="shared" si="7"/>
        <v>5078.5228498193574</v>
      </c>
      <c r="S21" s="9">
        <f t="shared" si="8"/>
        <v>89163.015778971807</v>
      </c>
      <c r="T21" s="9">
        <f t="shared" si="9"/>
        <v>3.5347298502482964E-2</v>
      </c>
      <c r="U21" s="16">
        <f t="shared" si="10"/>
        <v>0.13234000000000001</v>
      </c>
      <c r="V21" s="9">
        <f t="shared" si="11"/>
        <v>3568.7639714144775</v>
      </c>
      <c r="W21" s="9">
        <f t="shared" si="12"/>
        <v>85594.251807557332</v>
      </c>
      <c r="X21" s="1">
        <v>1746.2782045447041</v>
      </c>
      <c r="Y21" s="1">
        <v>915.90014569697087</v>
      </c>
      <c r="Z21" s="9">
        <f t="shared" si="13"/>
        <v>830.3780588477332</v>
      </c>
      <c r="AA21" s="9">
        <f t="shared" si="14"/>
        <v>0</v>
      </c>
      <c r="AB21" s="9">
        <f t="shared" si="15"/>
        <v>830.3780588477332</v>
      </c>
      <c r="AC21" s="9">
        <f t="shared" si="16"/>
        <v>28762.202667176316</v>
      </c>
      <c r="AD21" s="9">
        <f t="shared" si="17"/>
        <v>3.1843880536388973E-2</v>
      </c>
      <c r="AE21" s="16">
        <f t="shared" si="18"/>
        <v>0.13234000000000001</v>
      </c>
      <c r="AF21" s="9">
        <f t="shared" si="19"/>
        <v>1037.1103709785082</v>
      </c>
      <c r="AG21" s="9">
        <f t="shared" si="20"/>
        <v>27725.092296197807</v>
      </c>
      <c r="AH21" s="1">
        <v>21411.527211515022</v>
      </c>
      <c r="AI21" s="1">
        <v>23175.740656235721</v>
      </c>
      <c r="AJ21" s="16">
        <v>0</v>
      </c>
      <c r="AK21" s="9">
        <f t="shared" si="21"/>
        <v>0</v>
      </c>
      <c r="AL21" s="9">
        <f t="shared" si="25"/>
        <v>21411.527211515022</v>
      </c>
      <c r="AM21" s="9">
        <f t="shared" si="22"/>
        <v>325620.82721430209</v>
      </c>
      <c r="AN21" s="9">
        <f t="shared" si="23"/>
        <v>7.1174011977381851E-2</v>
      </c>
      <c r="AO21" s="9">
        <v>0</v>
      </c>
      <c r="AP21" s="9">
        <f t="shared" si="3"/>
        <v>23175.740656235725</v>
      </c>
      <c r="AQ21" s="9">
        <f t="shared" si="4"/>
        <v>302445.08655806637</v>
      </c>
      <c r="AR21" s="15">
        <v>0</v>
      </c>
      <c r="AS21" s="9">
        <f t="shared" si="24"/>
        <v>0</v>
      </c>
      <c r="AT21" s="2">
        <f t="shared" si="0"/>
        <v>15093.144</v>
      </c>
      <c r="AU21" s="2">
        <v>12540</v>
      </c>
      <c r="AV21" s="16">
        <v>0.2036</v>
      </c>
      <c r="AW21" s="1">
        <v>37.233289999999997</v>
      </c>
      <c r="AX21" s="2">
        <v>42.467790000000001</v>
      </c>
      <c r="AY21" s="2">
        <v>29.63345</v>
      </c>
      <c r="AZ21" s="2">
        <v>13.87251</v>
      </c>
      <c r="BA21" s="2">
        <v>37.772919999999999</v>
      </c>
      <c r="BB21" s="2">
        <v>146.48479</v>
      </c>
      <c r="BC21" s="15">
        <f t="shared" si="26"/>
        <v>60731171362.877106</v>
      </c>
      <c r="BD21" s="15">
        <f t="shared" si="27"/>
        <v>23790153299.143898</v>
      </c>
      <c r="BE21" s="15">
        <f t="shared" si="28"/>
        <v>674916171485.78259</v>
      </c>
      <c r="BF21" s="12">
        <f t="shared" si="29"/>
        <v>7.594374961478036</v>
      </c>
      <c r="BH21" s="2">
        <v>8.3037180640530863</v>
      </c>
      <c r="BJ21" s="2">
        <f t="shared" si="30"/>
        <v>-8.5424757572852394E-2</v>
      </c>
      <c r="BK21" s="2">
        <f t="shared" si="31"/>
        <v>-0.70934310257505029</v>
      </c>
      <c r="BM21" s="2">
        <f t="shared" si="32"/>
        <v>42809464802.49453</v>
      </c>
      <c r="BN21" s="2">
        <f t="shared" si="33"/>
        <v>7983742129.1060114</v>
      </c>
      <c r="BO21" s="2">
        <f t="shared" si="34"/>
        <v>119348964898.76575</v>
      </c>
      <c r="BP21" s="2">
        <f t="shared" si="35"/>
        <v>1.7014217183036626</v>
      </c>
      <c r="BR21" s="2">
        <f t="shared" si="36"/>
        <v>17921706560.38258</v>
      </c>
      <c r="BS21" s="2">
        <f t="shared" si="37"/>
        <v>15806411170.037886</v>
      </c>
      <c r="BT21" s="2">
        <f t="shared" si="38"/>
        <v>555567206587.01685</v>
      </c>
      <c r="BU21" s="2">
        <f t="shared" si="39"/>
        <v>5.8929532431743725</v>
      </c>
      <c r="BV21" s="2">
        <f t="shared" si="40"/>
        <v>0</v>
      </c>
    </row>
    <row r="22" spans="1:74" x14ac:dyDescent="0.35">
      <c r="A22" s="1">
        <v>2038</v>
      </c>
      <c r="B22" s="1">
        <v>31354</v>
      </c>
      <c r="C22" s="11">
        <f t="shared" si="1"/>
        <v>0.3267317312642366</v>
      </c>
      <c r="D22" s="5">
        <v>0.26791171040007516</v>
      </c>
      <c r="E22" s="5">
        <v>5.8820020864161437E-2</v>
      </c>
      <c r="F22" s="4">
        <v>0.6732682687357634</v>
      </c>
      <c r="G22" s="1">
        <v>419771</v>
      </c>
      <c r="H22" s="9">
        <f t="shared" si="2"/>
        <v>119281.40869835904</v>
      </c>
      <c r="I22" s="1">
        <v>90699.043304601713</v>
      </c>
      <c r="J22" s="1">
        <v>28582.365393757322</v>
      </c>
      <c r="K22" s="1">
        <v>300489.85880089417</v>
      </c>
      <c r="L22" s="7">
        <v>10244.346702058874</v>
      </c>
      <c r="M22" s="7">
        <v>4820.5845700300706</v>
      </c>
      <c r="N22" s="1">
        <v>8400.1037678839566</v>
      </c>
      <c r="O22" s="1">
        <v>3712.4045081331278</v>
      </c>
      <c r="P22" s="9">
        <f t="shared" si="5"/>
        <v>4687.6992597508288</v>
      </c>
      <c r="Q22" s="9">
        <f t="shared" si="6"/>
        <v>0</v>
      </c>
      <c r="R22" s="9">
        <f t="shared" si="7"/>
        <v>4687.6992597508288</v>
      </c>
      <c r="S22" s="9">
        <f t="shared" si="8"/>
        <v>94411.447812734841</v>
      </c>
      <c r="T22" s="9">
        <f t="shared" si="9"/>
        <v>3.9321550449016356E-2</v>
      </c>
      <c r="U22" s="16">
        <f t="shared" si="10"/>
        <v>0.13234000000000001</v>
      </c>
      <c r="V22" s="9">
        <f t="shared" si="11"/>
        <v>4203.7041207394668</v>
      </c>
      <c r="W22" s="9">
        <f t="shared" si="12"/>
        <v>90207.743691995376</v>
      </c>
      <c r="X22" s="1">
        <v>1844.2429341749178</v>
      </c>
      <c r="Y22" s="1">
        <v>1108.1800618969428</v>
      </c>
      <c r="Z22" s="9">
        <f t="shared" si="13"/>
        <v>736.06287227797498</v>
      </c>
      <c r="AA22" s="9">
        <f t="shared" si="14"/>
        <v>0</v>
      </c>
      <c r="AB22" s="9">
        <f t="shared" si="15"/>
        <v>736.06287227797498</v>
      </c>
      <c r="AC22" s="9">
        <f t="shared" si="16"/>
        <v>29690.545455654265</v>
      </c>
      <c r="AD22" s="9">
        <f t="shared" si="17"/>
        <v>3.7324341634346808E-2</v>
      </c>
      <c r="AE22" s="16">
        <f t="shared" si="18"/>
        <v>0.13234000000000001</v>
      </c>
      <c r="AF22" s="9">
        <f t="shared" si="19"/>
        <v>1254.8366112883843</v>
      </c>
      <c r="AG22" s="9">
        <f t="shared" si="20"/>
        <v>28435.708844365879</v>
      </c>
      <c r="AH22" s="1">
        <v>21109.653297941124</v>
      </c>
      <c r="AI22" s="1">
        <v>23064.881055113336</v>
      </c>
      <c r="AJ22" s="16">
        <v>0</v>
      </c>
      <c r="AK22" s="9">
        <f t="shared" si="21"/>
        <v>0</v>
      </c>
      <c r="AL22" s="9">
        <f t="shared" si="25"/>
        <v>21109.653297941124</v>
      </c>
      <c r="AM22" s="9">
        <f t="shared" si="22"/>
        <v>323554.73985600751</v>
      </c>
      <c r="AN22" s="9">
        <f t="shared" si="23"/>
        <v>7.1285869789383907E-2</v>
      </c>
      <c r="AO22" s="9">
        <v>0</v>
      </c>
      <c r="AP22" s="9">
        <f t="shared" si="3"/>
        <v>23064.881055113336</v>
      </c>
      <c r="AQ22" s="9">
        <f t="shared" si="4"/>
        <v>300489.85880089417</v>
      </c>
      <c r="AR22" s="15">
        <v>0</v>
      </c>
      <c r="AS22" s="9">
        <f t="shared" si="24"/>
        <v>0</v>
      </c>
      <c r="AT22" s="2">
        <f t="shared" si="0"/>
        <v>15285.72</v>
      </c>
      <c r="AU22" s="2">
        <v>12700</v>
      </c>
      <c r="AV22" s="16">
        <v>0.2036</v>
      </c>
      <c r="AW22" s="1">
        <v>36.534689999999998</v>
      </c>
      <c r="AX22" s="2">
        <v>41.442390000000003</v>
      </c>
      <c r="AY22" s="2">
        <v>28.914159999999999</v>
      </c>
      <c r="AZ22" s="2">
        <v>13.065060000000001</v>
      </c>
      <c r="BA22" s="2">
        <v>36.834580000000003</v>
      </c>
      <c r="BB22" s="2">
        <v>145.45330999999999</v>
      </c>
      <c r="BC22" s="15">
        <f t="shared" si="26"/>
        <v>57283605199.018219</v>
      </c>
      <c r="BD22" s="15">
        <f t="shared" si="27"/>
        <v>23004709940.669998</v>
      </c>
      <c r="BE22" s="15">
        <f t="shared" si="28"/>
        <v>671357089833.81616</v>
      </c>
      <c r="BF22" s="12">
        <f t="shared" si="29"/>
        <v>7.5164540497350441</v>
      </c>
      <c r="BH22" s="2">
        <v>8.2719478217901727</v>
      </c>
      <c r="BJ22" s="2">
        <f t="shared" si="30"/>
        <v>-9.1332028239465957E-2</v>
      </c>
      <c r="BK22" s="2">
        <f t="shared" si="31"/>
        <v>-0.75549377205512869</v>
      </c>
      <c r="BM22" s="2">
        <f t="shared" si="32"/>
        <v>39268320540.526611</v>
      </c>
      <c r="BN22" s="2">
        <f t="shared" si="33"/>
        <v>6994180959.0789337</v>
      </c>
      <c r="BO22" s="2">
        <f t="shared" si="34"/>
        <v>116275083616.72809</v>
      </c>
      <c r="BP22" s="2">
        <f t="shared" si="35"/>
        <v>1.6253758511633363</v>
      </c>
      <c r="BR22" s="2">
        <f t="shared" si="36"/>
        <v>18015284658.491608</v>
      </c>
      <c r="BS22" s="2">
        <f t="shared" si="37"/>
        <v>16010528981.591066</v>
      </c>
      <c r="BT22" s="2">
        <f t="shared" si="38"/>
        <v>555082006217.08813</v>
      </c>
      <c r="BU22" s="2">
        <f t="shared" si="39"/>
        <v>5.8910781985717078</v>
      </c>
      <c r="BV22" s="2">
        <f t="shared" si="40"/>
        <v>0</v>
      </c>
    </row>
    <row r="23" spans="1:74" x14ac:dyDescent="0.35">
      <c r="A23" s="1">
        <v>2039</v>
      </c>
      <c r="B23" s="1">
        <v>31390</v>
      </c>
      <c r="C23" s="11">
        <f t="shared" si="1"/>
        <v>0.35671264550328874</v>
      </c>
      <c r="D23" s="5">
        <v>0.29635791590570326</v>
      </c>
      <c r="E23" s="5">
        <v>6.0354729597585421E-2</v>
      </c>
      <c r="F23" s="4">
        <v>0.64328735449671126</v>
      </c>
      <c r="G23" s="1">
        <v>422668</v>
      </c>
      <c r="H23" s="9">
        <f t="shared" si="2"/>
        <v>124839.99546447185</v>
      </c>
      <c r="I23" s="1">
        <v>95681.133660331587</v>
      </c>
      <c r="J23" s="1">
        <v>29158.861804140266</v>
      </c>
      <c r="K23" s="1">
        <v>297827.70452960645</v>
      </c>
      <c r="L23" s="7">
        <v>11197.209942348234</v>
      </c>
      <c r="M23" s="7">
        <v>5638.6231762354146</v>
      </c>
      <c r="N23" s="1">
        <v>9302.6749802800259</v>
      </c>
      <c r="O23" s="1">
        <v>4320.5846245501452</v>
      </c>
      <c r="P23" s="9">
        <f t="shared" si="5"/>
        <v>4982.0903557298807</v>
      </c>
      <c r="Q23" s="9">
        <f t="shared" si="6"/>
        <v>0</v>
      </c>
      <c r="R23" s="9">
        <f t="shared" si="7"/>
        <v>4982.0903557298807</v>
      </c>
      <c r="S23" s="9">
        <f t="shared" si="8"/>
        <v>100001.71828488175</v>
      </c>
      <c r="T23" s="9">
        <f t="shared" si="9"/>
        <v>4.3205103858733711E-2</v>
      </c>
      <c r="U23" s="16">
        <f t="shared" si="10"/>
        <v>0.13234000000000001</v>
      </c>
      <c r="V23" s="9">
        <f t="shared" si="11"/>
        <v>4892.3707937631134</v>
      </c>
      <c r="W23" s="9">
        <f t="shared" si="12"/>
        <v>95109.347491118635</v>
      </c>
      <c r="X23" s="1">
        <v>1894.5349620682064</v>
      </c>
      <c r="Y23" s="1">
        <v>1318.0385516852621</v>
      </c>
      <c r="Z23" s="9">
        <f t="shared" si="13"/>
        <v>576.4964103829443</v>
      </c>
      <c r="AA23" s="9">
        <f t="shared" si="14"/>
        <v>0</v>
      </c>
      <c r="AB23" s="9">
        <f t="shared" si="15"/>
        <v>576.4964103829443</v>
      </c>
      <c r="AC23" s="9">
        <f t="shared" si="16"/>
        <v>30476.900355825528</v>
      </c>
      <c r="AD23" s="9">
        <f t="shared" si="17"/>
        <v>4.3247132624933252E-2</v>
      </c>
      <c r="AE23" s="16">
        <f t="shared" si="18"/>
        <v>0.13234000000000001</v>
      </c>
      <c r="AF23" s="9">
        <f t="shared" si="19"/>
        <v>1492.4677736152898</v>
      </c>
      <c r="AG23" s="9">
        <f t="shared" si="20"/>
        <v>28984.43258221024</v>
      </c>
      <c r="AH23" s="1">
        <v>20192.790057651768</v>
      </c>
      <c r="AI23" s="1">
        <v>22854.944328939484</v>
      </c>
      <c r="AJ23" s="16">
        <v>0</v>
      </c>
      <c r="AK23" s="9">
        <f t="shared" si="21"/>
        <v>0</v>
      </c>
      <c r="AL23" s="9">
        <f t="shared" si="25"/>
        <v>20192.790057651768</v>
      </c>
      <c r="AM23" s="9">
        <f t="shared" si="22"/>
        <v>320682.64885854593</v>
      </c>
      <c r="AN23" s="9">
        <f t="shared" si="23"/>
        <v>7.1269663046287443E-2</v>
      </c>
      <c r="AO23" s="9">
        <v>0</v>
      </c>
      <c r="AP23" s="9">
        <f t="shared" si="3"/>
        <v>22854.944328939484</v>
      </c>
      <c r="AQ23" s="9">
        <f t="shared" si="4"/>
        <v>297827.70452960645</v>
      </c>
      <c r="AR23" s="15">
        <v>0</v>
      </c>
      <c r="AS23" s="9">
        <f t="shared" si="24"/>
        <v>0</v>
      </c>
      <c r="AT23" s="2">
        <f t="shared" si="0"/>
        <v>15454.224</v>
      </c>
      <c r="AU23" s="2">
        <v>12840</v>
      </c>
      <c r="AV23" s="16">
        <v>0.2036</v>
      </c>
      <c r="AW23" s="1">
        <v>35.888219999999997</v>
      </c>
      <c r="AX23" s="2">
        <v>40.430140000000002</v>
      </c>
      <c r="AY23" s="2">
        <v>28.16666</v>
      </c>
      <c r="AZ23" s="2">
        <v>12.28909</v>
      </c>
      <c r="BA23" s="2">
        <v>35.912019999999998</v>
      </c>
      <c r="BB23" s="2">
        <v>144.51479</v>
      </c>
      <c r="BC23" s="15">
        <f t="shared" si="26"/>
        <v>59510857684.797699</v>
      </c>
      <c r="BD23" s="15">
        <f t="shared" si="27"/>
        <v>21489206362.576859</v>
      </c>
      <c r="BE23" s="15">
        <f t="shared" si="28"/>
        <v>662183965839.62378</v>
      </c>
      <c r="BF23" s="12">
        <f t="shared" si="29"/>
        <v>7.4318402988699841</v>
      </c>
      <c r="BH23" s="2">
        <v>8.2267642344581002</v>
      </c>
      <c r="BJ23" s="2">
        <f t="shared" si="30"/>
        <v>-9.6626560933708139E-2</v>
      </c>
      <c r="BK23" s="2">
        <f t="shared" si="31"/>
        <v>-0.79492393558811614</v>
      </c>
      <c r="BM23" s="2">
        <f t="shared" si="32"/>
        <v>41447847376.214577</v>
      </c>
      <c r="BN23" s="2">
        <f t="shared" si="33"/>
        <v>5403066521.3572454</v>
      </c>
      <c r="BO23" s="2">
        <f t="shared" si="34"/>
        <v>109543840856.21265</v>
      </c>
      <c r="BP23" s="2">
        <f t="shared" si="35"/>
        <v>1.5639475475378448</v>
      </c>
      <c r="BR23" s="2">
        <f t="shared" si="36"/>
        <v>18063010308.583118</v>
      </c>
      <c r="BS23" s="2">
        <f t="shared" si="37"/>
        <v>16086139841.219612</v>
      </c>
      <c r="BT23" s="2">
        <f t="shared" si="38"/>
        <v>552640124983.41113</v>
      </c>
      <c r="BU23" s="2">
        <f t="shared" si="39"/>
        <v>5.8678927513321391</v>
      </c>
      <c r="BV23" s="2">
        <f t="shared" si="40"/>
        <v>0</v>
      </c>
    </row>
    <row r="24" spans="1:74" x14ac:dyDescent="0.35">
      <c r="A24" s="1">
        <v>2040</v>
      </c>
      <c r="B24" s="1">
        <v>31159</v>
      </c>
      <c r="C24" s="11">
        <f t="shared" si="1"/>
        <v>0.38576862288387725</v>
      </c>
      <c r="D24" s="5">
        <v>0.32399341406078674</v>
      </c>
      <c r="E24" s="5">
        <v>6.1775208823090566E-2</v>
      </c>
      <c r="F24" s="4">
        <v>0.61423137711612275</v>
      </c>
      <c r="G24" s="1">
        <v>424773</v>
      </c>
      <c r="H24" s="9">
        <f t="shared" si="2"/>
        <v>130410.4664716009</v>
      </c>
      <c r="I24" s="1">
        <v>100864.17566155085</v>
      </c>
      <c r="J24" s="1">
        <v>29546.29081005005</v>
      </c>
      <c r="K24" s="1">
        <v>294361.64625363424</v>
      </c>
      <c r="L24" s="7">
        <v>12020.164520438731</v>
      </c>
      <c r="M24" s="7">
        <v>6449.6935133096704</v>
      </c>
      <c r="N24" s="1">
        <v>10095.310788720055</v>
      </c>
      <c r="O24" s="1">
        <v>4912.2687875007978</v>
      </c>
      <c r="P24" s="9">
        <f>N24-O24</f>
        <v>5183.0420012192571</v>
      </c>
      <c r="Q24" s="9">
        <f t="shared" si="6"/>
        <v>0</v>
      </c>
      <c r="R24" s="9">
        <f t="shared" si="7"/>
        <v>5183.0420012192571</v>
      </c>
      <c r="S24" s="9">
        <f t="shared" si="8"/>
        <v>105776.44444905165</v>
      </c>
      <c r="T24" s="9">
        <f t="shared" si="9"/>
        <v>4.6440101225626321E-2</v>
      </c>
      <c r="U24" s="16">
        <f t="shared" si="10"/>
        <v>0.13234000000000001</v>
      </c>
      <c r="V24" s="9">
        <f t="shared" si="11"/>
        <v>5562.3584388386544</v>
      </c>
      <c r="W24" s="9">
        <f t="shared" si="12"/>
        <v>100214.086010213</v>
      </c>
      <c r="X24" s="1">
        <v>1924.853731718679</v>
      </c>
      <c r="Y24" s="1">
        <v>1537.4247258088944</v>
      </c>
      <c r="Z24" s="9">
        <f t="shared" si="13"/>
        <v>387.42900590978456</v>
      </c>
      <c r="AA24" s="9">
        <f t="shared" si="14"/>
        <v>0</v>
      </c>
      <c r="AB24" s="9">
        <f t="shared" si="15"/>
        <v>387.42900590978456</v>
      </c>
      <c r="AC24" s="9">
        <f t="shared" si="16"/>
        <v>31083.715535858944</v>
      </c>
      <c r="AD24" s="9">
        <f t="shared" si="17"/>
        <v>4.9460777108041774E-2</v>
      </c>
      <c r="AE24" s="16">
        <f t="shared" si="18"/>
        <v>0.13234000000000001</v>
      </c>
      <c r="AF24" s="9">
        <f t="shared" si="19"/>
        <v>1740.8875140224436</v>
      </c>
      <c r="AG24" s="9">
        <f t="shared" si="20"/>
        <v>29342.8280218365</v>
      </c>
      <c r="AH24" s="1">
        <v>19138.835479561269</v>
      </c>
      <c r="AI24" s="1">
        <v>22604.8937555335</v>
      </c>
      <c r="AJ24" s="16">
        <v>0</v>
      </c>
      <c r="AK24" s="9">
        <f t="shared" si="21"/>
        <v>0</v>
      </c>
      <c r="AL24" s="9">
        <f t="shared" si="25"/>
        <v>19138.835479561269</v>
      </c>
      <c r="AM24" s="9">
        <f t="shared" si="22"/>
        <v>316966.54000916774</v>
      </c>
      <c r="AN24" s="9">
        <f t="shared" si="23"/>
        <v>7.1316340692868366E-2</v>
      </c>
      <c r="AO24" s="9">
        <v>0</v>
      </c>
      <c r="AP24" s="9">
        <f t="shared" si="3"/>
        <v>22604.8937555335</v>
      </c>
      <c r="AQ24" s="9">
        <f t="shared" si="4"/>
        <v>294361.64625363424</v>
      </c>
      <c r="AR24" s="15">
        <v>0</v>
      </c>
      <c r="AS24" s="9">
        <f t="shared" si="24"/>
        <v>0</v>
      </c>
      <c r="AT24" s="2">
        <f t="shared" si="0"/>
        <v>15634.763999999999</v>
      </c>
      <c r="AU24" s="2">
        <v>12990</v>
      </c>
      <c r="AV24" s="16">
        <v>0.2036</v>
      </c>
      <c r="AW24" s="1">
        <v>35.28886</v>
      </c>
      <c r="AX24" s="2">
        <v>39.430500000000002</v>
      </c>
      <c r="AY24" s="2">
        <v>27.465979999999998</v>
      </c>
      <c r="AZ24" s="2">
        <v>11.601459999999999</v>
      </c>
      <c r="BA24" s="2">
        <v>35.086170000000003</v>
      </c>
      <c r="BB24" s="2">
        <v>143.60466</v>
      </c>
      <c r="BC24" s="15">
        <f t="shared" si="26"/>
        <v>61072270665.551895</v>
      </c>
      <c r="BD24" s="15">
        <f t="shared" si="27"/>
        <v>19679090385.043419</v>
      </c>
      <c r="BE24" s="15">
        <f t="shared" si="28"/>
        <v>651535626721.12524</v>
      </c>
      <c r="BF24" s="12">
        <f t="shared" si="29"/>
        <v>7.3228698777172054</v>
      </c>
      <c r="BH24" s="2">
        <v>8.1573367410342552</v>
      </c>
      <c r="BJ24" s="2">
        <f t="shared" si="30"/>
        <v>-0.10229648349802578</v>
      </c>
      <c r="BK24" s="2">
        <f t="shared" si="31"/>
        <v>-0.83446686331704978</v>
      </c>
      <c r="BM24" s="2">
        <f t="shared" si="32"/>
        <v>42894829525.872475</v>
      </c>
      <c r="BN24" s="2">
        <f t="shared" si="33"/>
        <v>3582671637.5164909</v>
      </c>
      <c r="BO24" s="2">
        <f t="shared" si="34"/>
        <v>102426190107.58369</v>
      </c>
      <c r="BP24" s="2">
        <f t="shared" si="35"/>
        <v>1.4890369127097265</v>
      </c>
      <c r="BR24" s="2">
        <f t="shared" si="36"/>
        <v>18177441139.679424</v>
      </c>
      <c r="BS24" s="2">
        <f t="shared" si="37"/>
        <v>16096418747.52693</v>
      </c>
      <c r="BT24" s="2">
        <f t="shared" si="38"/>
        <v>549109436613.5415</v>
      </c>
      <c r="BU24" s="2">
        <f t="shared" si="39"/>
        <v>5.8338329650074776</v>
      </c>
      <c r="BV24" s="2">
        <f t="shared" si="40"/>
        <v>0</v>
      </c>
    </row>
    <row r="25" spans="1:74" x14ac:dyDescent="0.35">
      <c r="A25" s="1">
        <v>2041</v>
      </c>
      <c r="B25" s="1">
        <v>31288</v>
      </c>
      <c r="F25" s="4"/>
      <c r="M25" s="7"/>
      <c r="U25" s="17"/>
      <c r="AT25" s="2">
        <f t="shared" si="0"/>
        <v>13140</v>
      </c>
      <c r="AU25" s="2">
        <v>13140</v>
      </c>
      <c r="AW25" s="1"/>
    </row>
    <row r="26" spans="1:74" x14ac:dyDescent="0.35">
      <c r="A26" s="1">
        <v>2042</v>
      </c>
      <c r="B26" s="1">
        <v>31331</v>
      </c>
      <c r="F26" s="4"/>
      <c r="AT26" s="2">
        <f t="shared" si="0"/>
        <v>13270</v>
      </c>
      <c r="AU26" s="2">
        <v>13270</v>
      </c>
      <c r="AW26" s="1"/>
    </row>
    <row r="27" spans="1:74" x14ac:dyDescent="0.35">
      <c r="A27" s="1">
        <v>2043</v>
      </c>
      <c r="B27" s="1">
        <v>31300</v>
      </c>
      <c r="F27" s="4"/>
      <c r="AT27" s="2">
        <f t="shared" si="0"/>
        <v>13390</v>
      </c>
      <c r="AU27" s="2">
        <v>13390</v>
      </c>
      <c r="AW27" s="1"/>
    </row>
    <row r="28" spans="1:74" x14ac:dyDescent="0.35">
      <c r="A28" s="1">
        <v>2044</v>
      </c>
      <c r="B28" s="1">
        <v>31233</v>
      </c>
      <c r="F28" s="4"/>
      <c r="AT28" s="2">
        <f t="shared" si="0"/>
        <v>13510</v>
      </c>
      <c r="AU28" s="2">
        <v>13510</v>
      </c>
      <c r="AW28" s="1"/>
    </row>
    <row r="29" spans="1:74" x14ac:dyDescent="0.35">
      <c r="A29" s="1">
        <v>2045</v>
      </c>
      <c r="B29" s="1">
        <v>31117</v>
      </c>
      <c r="F29" s="4"/>
      <c r="O29" s="7"/>
      <c r="Q29" s="7"/>
      <c r="R29" s="7"/>
      <c r="S29" s="7"/>
      <c r="T29" s="7"/>
      <c r="U29" s="7"/>
      <c r="V29" s="7"/>
      <c r="W29" s="7"/>
      <c r="AA29" s="7"/>
      <c r="AB29" s="7"/>
      <c r="AC29" s="7"/>
      <c r="AD29" s="7"/>
      <c r="AE29" s="7"/>
      <c r="AF29" s="7"/>
      <c r="AG29" s="7"/>
      <c r="AJ29" s="7"/>
      <c r="AK29" s="7"/>
      <c r="AL29" s="7"/>
      <c r="AM29" s="7"/>
      <c r="AN29" s="7"/>
      <c r="AO29" s="7"/>
      <c r="AP29" s="7"/>
      <c r="AQ29" s="7"/>
      <c r="AR29" s="7"/>
      <c r="AT29" s="2">
        <f t="shared" si="0"/>
        <v>13620</v>
      </c>
      <c r="AU29" s="2">
        <v>13620</v>
      </c>
      <c r="AW29" s="1"/>
      <c r="BF29" s="2">
        <f>SUM(BF5:BF24)/SUM(BH5:BH24)-1</f>
        <v>-5.688428044410565E-2</v>
      </c>
    </row>
    <row r="30" spans="1:74" x14ac:dyDescent="0.35">
      <c r="A30" s="1">
        <v>2046</v>
      </c>
      <c r="B30" s="1">
        <v>30947</v>
      </c>
      <c r="F30" s="4"/>
      <c r="AT30" s="2">
        <f t="shared" si="0"/>
        <v>13720</v>
      </c>
      <c r="AU30" s="2">
        <v>13720</v>
      </c>
      <c r="AW30" s="1"/>
      <c r="BF30" s="2">
        <f>SUM(BF5:BF24)-SUM(BH5:BH24)</f>
        <v>-9.3208425311401868</v>
      </c>
    </row>
    <row r="31" spans="1:74" x14ac:dyDescent="0.35">
      <c r="A31" s="1">
        <v>2047</v>
      </c>
      <c r="B31" s="1">
        <v>30717</v>
      </c>
      <c r="F31" s="4"/>
      <c r="AT31" s="2">
        <f t="shared" si="0"/>
        <v>13800</v>
      </c>
      <c r="AU31" s="2">
        <v>13800</v>
      </c>
      <c r="AW31" s="1"/>
    </row>
    <row r="32" spans="1:74" x14ac:dyDescent="0.35">
      <c r="A32" s="1">
        <v>2048</v>
      </c>
      <c r="B32" s="1">
        <v>30435</v>
      </c>
      <c r="F32" s="4"/>
      <c r="AT32" s="2">
        <f t="shared" si="0"/>
        <v>13880</v>
      </c>
      <c r="AU32" s="2">
        <v>13880</v>
      </c>
      <c r="AW32" s="1"/>
    </row>
    <row r="33" spans="1:73" x14ac:dyDescent="0.35">
      <c r="A33" s="1">
        <v>2049</v>
      </c>
      <c r="B33" s="1">
        <v>30101</v>
      </c>
      <c r="F33" s="4"/>
      <c r="AT33" s="2">
        <f t="shared" si="0"/>
        <v>13950</v>
      </c>
      <c r="AU33" s="2">
        <v>13950</v>
      </c>
      <c r="AW33" s="1"/>
      <c r="BM33" s="2">
        <v>17673124056.962833</v>
      </c>
      <c r="BN33" s="2">
        <v>7993962929.5622587</v>
      </c>
      <c r="BO33" s="2">
        <v>222891847502.63599</v>
      </c>
      <c r="BP33" s="2">
        <v>2.4855893448916109</v>
      </c>
      <c r="BR33" s="2">
        <v>4538225848.8061552</v>
      </c>
      <c r="BS33" s="2">
        <v>2389829553.7945151</v>
      </c>
      <c r="BT33" s="2">
        <v>543995444877.74768</v>
      </c>
      <c r="BU33" s="2">
        <v>5.509235002803484</v>
      </c>
    </row>
    <row r="34" spans="1:73" x14ac:dyDescent="0.35">
      <c r="A34" s="1">
        <v>2050</v>
      </c>
      <c r="B34" s="1">
        <v>29716</v>
      </c>
      <c r="F34" s="4"/>
      <c r="AT34" s="2">
        <f t="shared" si="0"/>
        <v>14020</v>
      </c>
      <c r="AU34" s="2">
        <v>14020</v>
      </c>
      <c r="BM34" s="2">
        <v>18943125103.336784</v>
      </c>
      <c r="BN34" s="2">
        <v>7359644134.8255081</v>
      </c>
      <c r="BO34" s="2">
        <v>190442844505.83505</v>
      </c>
      <c r="BP34" s="2">
        <v>2.1674561374399732</v>
      </c>
      <c r="BR34" s="2">
        <v>5551958607.4723053</v>
      </c>
      <c r="BS34" s="2">
        <v>2954873779.1676092</v>
      </c>
      <c r="BT34" s="2">
        <v>547778242620.00098</v>
      </c>
      <c r="BU34" s="2">
        <v>5.5628507500664091</v>
      </c>
    </row>
    <row r="35" spans="1:73" x14ac:dyDescent="0.35">
      <c r="I35" s="6"/>
      <c r="BF35" s="2">
        <f>SUM(BF5:BF24)</f>
        <v>154.53536622056981</v>
      </c>
      <c r="BM35" s="2">
        <v>21513435346.055882</v>
      </c>
      <c r="BN35" s="2">
        <v>8492338517.6539898</v>
      </c>
      <c r="BO35" s="2">
        <v>179515832813.56134</v>
      </c>
      <c r="BP35" s="2">
        <v>2.095216066772712</v>
      </c>
      <c r="BR35" s="2">
        <v>6649339059.519803</v>
      </c>
      <c r="BS35" s="2">
        <v>3619993821.0462465</v>
      </c>
      <c r="BT35" s="2">
        <v>553808491035.59851</v>
      </c>
      <c r="BU35" s="2">
        <v>5.6407782391616452</v>
      </c>
    </row>
    <row r="36" spans="1:73" ht="14.6" x14ac:dyDescent="0.35">
      <c r="G36" s="8" t="s">
        <v>25</v>
      </c>
      <c r="I36" s="6"/>
      <c r="L36" s="8" t="s">
        <v>25</v>
      </c>
      <c r="M36" s="8" t="s">
        <v>25</v>
      </c>
      <c r="AI36" s="8" t="s">
        <v>25</v>
      </c>
      <c r="BF36" s="2">
        <v>163.85620875171</v>
      </c>
      <c r="BM36" s="2">
        <v>28617240674.229801</v>
      </c>
      <c r="BN36" s="2">
        <v>10321986517.420296</v>
      </c>
      <c r="BO36" s="2">
        <v>168851412101.88748</v>
      </c>
      <c r="BP36" s="2">
        <v>2.0779063929353758</v>
      </c>
      <c r="BR36" s="2">
        <v>8224077021.9932137</v>
      </c>
      <c r="BS36" s="2">
        <v>4457362407.0006924</v>
      </c>
      <c r="BT36" s="2">
        <v>560400040573.56714</v>
      </c>
      <c r="BU36" s="2">
        <v>5.7308148000256107</v>
      </c>
    </row>
    <row r="37" spans="1:73" x14ac:dyDescent="0.35">
      <c r="G37" s="1">
        <f>G3-I3-J3-K3</f>
        <v>-0.156138522666879</v>
      </c>
      <c r="I37" s="6"/>
      <c r="L37" s="7">
        <f t="shared" ref="L37:L58" si="41">L3-N3-X3</f>
        <v>-8.8107299234252423E-13</v>
      </c>
      <c r="M37" s="7">
        <f t="shared" ref="M37:M58" si="42">M4-O4-Y4</f>
        <v>2.2737367544323206E-13</v>
      </c>
      <c r="AI37" s="1">
        <f t="shared" ref="AI37:AI57" si="43">G3+B4-G4-AI4-Y4-O4</f>
        <v>-0.4074880315909013</v>
      </c>
      <c r="BM37" s="2">
        <v>39474849467.170097</v>
      </c>
      <c r="BN37" s="2">
        <v>13120857006.420504</v>
      </c>
      <c r="BO37" s="2">
        <v>156690911361.74225</v>
      </c>
      <c r="BP37" s="2">
        <v>2.0928661783533284</v>
      </c>
      <c r="BR37" s="2">
        <v>10560607802.454212</v>
      </c>
      <c r="BS37" s="2">
        <v>5561560569.7103262</v>
      </c>
      <c r="BT37" s="2">
        <v>566393333975.37781</v>
      </c>
      <c r="BU37" s="2">
        <v>5.8251550234754239</v>
      </c>
    </row>
    <row r="38" spans="1:73" x14ac:dyDescent="0.35">
      <c r="G38" s="1">
        <f t="shared" ref="G38:G58" si="44">G4-I4-J4-K4</f>
        <v>0.25134950858773664</v>
      </c>
      <c r="I38" s="6"/>
      <c r="L38" s="7">
        <f t="shared" si="41"/>
        <v>0</v>
      </c>
      <c r="M38" s="7">
        <f t="shared" si="42"/>
        <v>-1.3642420526593924E-12</v>
      </c>
      <c r="AI38" s="1">
        <f t="shared" si="43"/>
        <v>0.31895047641091878</v>
      </c>
      <c r="BF38" s="2">
        <f>BF35-BF36</f>
        <v>-9.3208425311401868</v>
      </c>
      <c r="BM38" s="2">
        <v>41409522304.00251</v>
      </c>
      <c r="BN38" s="2">
        <v>15071604537.181341</v>
      </c>
      <c r="BO38" s="2">
        <v>153665551446.1861</v>
      </c>
      <c r="BP38" s="2">
        <v>2.1014667828736995</v>
      </c>
      <c r="BR38" s="2">
        <v>12936040692.694723</v>
      </c>
      <c r="BS38" s="2">
        <v>6839967064.7343607</v>
      </c>
      <c r="BT38" s="2">
        <v>573132092225.60547</v>
      </c>
      <c r="BU38" s="2">
        <v>5.9290809998303455</v>
      </c>
    </row>
    <row r="39" spans="1:73" x14ac:dyDescent="0.35">
      <c r="G39" s="1">
        <f t="shared" si="44"/>
        <v>-6.7600967828184366E-2</v>
      </c>
      <c r="I39" s="6"/>
      <c r="L39" s="7">
        <f t="shared" si="41"/>
        <v>0</v>
      </c>
      <c r="M39" s="7">
        <f t="shared" si="42"/>
        <v>0</v>
      </c>
      <c r="AI39" s="1">
        <f t="shared" si="43"/>
        <v>-0.26943369141918083</v>
      </c>
      <c r="BM39" s="2">
        <v>43741979253.071159</v>
      </c>
      <c r="BN39" s="2">
        <v>17310593348.283249</v>
      </c>
      <c r="BO39" s="2">
        <v>150994685189.49908</v>
      </c>
      <c r="BP39" s="2">
        <v>2.1204725779085347</v>
      </c>
      <c r="BR39" s="2">
        <v>15356926560.450546</v>
      </c>
      <c r="BS39" s="2">
        <v>8292011710.4738646</v>
      </c>
      <c r="BT39" s="2">
        <v>579654483829.90027</v>
      </c>
      <c r="BU39" s="2">
        <v>6.033034221008247</v>
      </c>
    </row>
    <row r="40" spans="1:73" x14ac:dyDescent="0.35">
      <c r="B40" s="2"/>
      <c r="G40" s="1">
        <f t="shared" si="44"/>
        <v>0.20183272351277992</v>
      </c>
      <c r="I40" s="6"/>
      <c r="L40" s="7">
        <f t="shared" si="41"/>
        <v>-1.1368683772161603E-12</v>
      </c>
      <c r="M40" s="7">
        <f t="shared" si="42"/>
        <v>0</v>
      </c>
      <c r="AI40" s="1">
        <f t="shared" si="43"/>
        <v>0.10941364801328746</v>
      </c>
      <c r="BM40" s="2">
        <v>45785559060.408409</v>
      </c>
      <c r="BN40" s="2">
        <v>20795921631.673042</v>
      </c>
      <c r="BO40" s="2">
        <v>148045327092.79449</v>
      </c>
      <c r="BP40" s="2">
        <v>2.1462680778487595</v>
      </c>
      <c r="BR40" s="2">
        <v>17755488676.51614</v>
      </c>
      <c r="BS40" s="2">
        <v>10011922332.222139</v>
      </c>
      <c r="BT40" s="2">
        <v>584211467154.46509</v>
      </c>
      <c r="BU40" s="2">
        <v>6.1197887816320335</v>
      </c>
    </row>
    <row r="41" spans="1:73" x14ac:dyDescent="0.35">
      <c r="G41" s="1">
        <f t="shared" si="44"/>
        <v>9.2419075488578528E-2</v>
      </c>
      <c r="I41" s="6"/>
      <c r="L41" s="7">
        <f t="shared" si="41"/>
        <v>0</v>
      </c>
      <c r="M41" s="7">
        <f t="shared" si="42"/>
        <v>2.7284841053187847E-12</v>
      </c>
      <c r="AI41" s="1">
        <f t="shared" si="43"/>
        <v>-0.45222345135425712</v>
      </c>
      <c r="BM41" s="2">
        <v>48187544810.168182</v>
      </c>
      <c r="BN41" s="2">
        <v>24535697866.96468</v>
      </c>
      <c r="BO41" s="2">
        <v>144241752274.19565</v>
      </c>
      <c r="BP41" s="2">
        <v>2.169649949513285</v>
      </c>
      <c r="BR41" s="2">
        <v>20150256814.467972</v>
      </c>
      <c r="BS41" s="2">
        <v>11994324283.997665</v>
      </c>
      <c r="BT41" s="2">
        <v>586919466036.00366</v>
      </c>
      <c r="BU41" s="2">
        <v>6.1906404713446923</v>
      </c>
    </row>
    <row r="42" spans="1:73" x14ac:dyDescent="0.35">
      <c r="G42" s="1">
        <f t="shared" si="44"/>
        <v>0.54464252688921988</v>
      </c>
      <c r="I42" s="6"/>
      <c r="L42" s="7">
        <f t="shared" si="41"/>
        <v>0</v>
      </c>
      <c r="M42" s="7">
        <f t="shared" si="42"/>
        <v>-1.8189894035458565E-12</v>
      </c>
      <c r="AI42" s="1">
        <f t="shared" si="43"/>
        <v>-2.5143879985644162</v>
      </c>
      <c r="BM42" s="2">
        <v>52184036024.248657</v>
      </c>
      <c r="BN42" s="2">
        <v>27771279413.636868</v>
      </c>
      <c r="BO42" s="2">
        <v>138604571206.76587</v>
      </c>
      <c r="BP42" s="2">
        <v>2.1855988664465138</v>
      </c>
      <c r="BR42" s="2">
        <v>22508089153.047676</v>
      </c>
      <c r="BS42" s="2">
        <v>14155961509.334387</v>
      </c>
      <c r="BT42" s="2">
        <v>586658112330.43262</v>
      </c>
      <c r="BU42" s="2">
        <v>6.2332216299281473</v>
      </c>
    </row>
    <row r="43" spans="1:73" x14ac:dyDescent="0.35">
      <c r="G43" s="1">
        <f t="shared" si="44"/>
        <v>0.19193052552873269</v>
      </c>
      <c r="I43" s="6"/>
      <c r="L43" s="7">
        <f>L9-N9-X9</f>
        <v>0</v>
      </c>
      <c r="M43" s="7">
        <f t="shared" si="42"/>
        <v>0</v>
      </c>
      <c r="AI43" s="1">
        <f t="shared" si="43"/>
        <v>0.98559885541544645</v>
      </c>
      <c r="BM43" s="2">
        <v>52731739280.051315</v>
      </c>
      <c r="BN43" s="2">
        <v>25607415725.912064</v>
      </c>
      <c r="BO43" s="2">
        <v>138372813866.24048</v>
      </c>
      <c r="BP43" s="2">
        <v>2.1671196887220385</v>
      </c>
      <c r="BR43" s="2">
        <v>24659772609.162224</v>
      </c>
      <c r="BS43" s="2">
        <v>15958570712.595943</v>
      </c>
      <c r="BT43" s="2">
        <v>586307118774.07043</v>
      </c>
      <c r="BU43" s="2">
        <v>6.2692546209582858</v>
      </c>
    </row>
    <row r="44" spans="1:73" x14ac:dyDescent="0.35">
      <c r="G44" s="1">
        <f t="shared" si="44"/>
        <v>-0.7936683299485594</v>
      </c>
      <c r="I44" s="6"/>
      <c r="L44" s="7">
        <f t="shared" si="41"/>
        <v>0</v>
      </c>
      <c r="M44" s="7">
        <f t="shared" si="42"/>
        <v>-3.637978807091713E-12</v>
      </c>
      <c r="AI44" s="1">
        <f t="shared" si="43"/>
        <v>-0.68566957334041945</v>
      </c>
      <c r="BM44" s="2">
        <v>54621057357.607841</v>
      </c>
      <c r="BN44" s="2">
        <v>22386595881.430885</v>
      </c>
      <c r="BO44" s="2">
        <v>137821855326.60654</v>
      </c>
      <c r="BP44" s="2">
        <v>2.1482950856564527</v>
      </c>
      <c r="BR44" s="2">
        <v>26589764172.909168</v>
      </c>
      <c r="BS44" s="2">
        <v>17243533195.909084</v>
      </c>
      <c r="BT44" s="2">
        <v>584685002027.81653</v>
      </c>
      <c r="BU44" s="2">
        <v>6.2851829939663473</v>
      </c>
    </row>
    <row r="45" spans="1:73" x14ac:dyDescent="0.35">
      <c r="G45" s="1">
        <f t="shared" si="44"/>
        <v>-0.10799875657539815</v>
      </c>
      <c r="I45" s="6"/>
      <c r="L45" s="7">
        <f t="shared" si="41"/>
        <v>0</v>
      </c>
      <c r="M45" s="7">
        <f t="shared" si="42"/>
        <v>1.4551915228366852E-11</v>
      </c>
      <c r="AI45" s="1">
        <f t="shared" si="43"/>
        <v>-0.14688795995607506</v>
      </c>
      <c r="BM45" s="2">
        <v>55112093805.686699</v>
      </c>
      <c r="BN45" s="2">
        <v>21525889687.005421</v>
      </c>
      <c r="BO45" s="2">
        <v>137277848354.90947</v>
      </c>
      <c r="BP45" s="2">
        <v>2.1391583184760159</v>
      </c>
      <c r="BR45" s="2">
        <v>28229082440.990921</v>
      </c>
      <c r="BS45" s="2">
        <v>18318031646.156597</v>
      </c>
      <c r="BT45" s="2">
        <v>582921305382.47888</v>
      </c>
      <c r="BU45" s="2">
        <v>6.2946841946962646</v>
      </c>
    </row>
    <row r="46" spans="1:73" x14ac:dyDescent="0.35">
      <c r="G46" s="1">
        <f t="shared" si="44"/>
        <v>3.8889203395228833E-2</v>
      </c>
      <c r="I46" s="6"/>
      <c r="L46" s="7">
        <f t="shared" si="41"/>
        <v>0</v>
      </c>
      <c r="M46" s="7">
        <f t="shared" si="42"/>
        <v>-3.637978807091713E-12</v>
      </c>
      <c r="AI46" s="1">
        <f t="shared" si="43"/>
        <v>0.83293589327149675</v>
      </c>
      <c r="BM46" s="2">
        <v>56716642568.864357</v>
      </c>
      <c r="BN46" s="2">
        <v>19480786403.72805</v>
      </c>
      <c r="BO46" s="2">
        <v>136398633067.66853</v>
      </c>
      <c r="BP46" s="2">
        <v>2.1259606204026094</v>
      </c>
      <c r="BR46" s="2">
        <v>29706084120.900406</v>
      </c>
      <c r="BS46" s="2">
        <v>19054330341.485935</v>
      </c>
      <c r="BT46" s="2">
        <v>581510738355.63721</v>
      </c>
      <c r="BU46" s="2">
        <v>6.3027115281802359</v>
      </c>
    </row>
    <row r="47" spans="1:73" x14ac:dyDescent="0.35">
      <c r="G47" s="1">
        <f t="shared" si="44"/>
        <v>-0.7940466899308376</v>
      </c>
      <c r="I47" s="6"/>
      <c r="L47" s="7">
        <f t="shared" si="41"/>
        <v>0</v>
      </c>
      <c r="M47" s="7">
        <f t="shared" si="42"/>
        <v>0</v>
      </c>
      <c r="AI47" s="1">
        <f t="shared" si="43"/>
        <v>-0.96569642822578317</v>
      </c>
      <c r="BM47" s="2">
        <v>57784991510.832619</v>
      </c>
      <c r="BN47" s="2">
        <v>17457090034.21558</v>
      </c>
      <c r="BO47" s="2">
        <v>134294591931.94331</v>
      </c>
      <c r="BP47" s="2">
        <v>2.095366734769915</v>
      </c>
      <c r="BR47" s="2">
        <v>30817491148.323601</v>
      </c>
      <c r="BS47" s="2">
        <v>19485793910.778702</v>
      </c>
      <c r="BT47" s="2">
        <v>579578992188.74744</v>
      </c>
      <c r="BU47" s="2">
        <v>6.2988227724784975</v>
      </c>
    </row>
    <row r="48" spans="1:73" x14ac:dyDescent="0.35">
      <c r="G48" s="1">
        <f t="shared" si="44"/>
        <v>0.17164973833132535</v>
      </c>
      <c r="I48" s="6"/>
      <c r="L48" s="7">
        <f t="shared" si="41"/>
        <v>0</v>
      </c>
      <c r="M48" s="7">
        <f t="shared" si="42"/>
        <v>-3.637978807091713E-12</v>
      </c>
      <c r="AI48" s="1">
        <f t="shared" si="43"/>
        <v>0.58343250998223084</v>
      </c>
      <c r="BM48" s="2">
        <v>57604197411.944565</v>
      </c>
      <c r="BN48" s="2">
        <v>16448663090.061489</v>
      </c>
      <c r="BO48" s="2">
        <v>132160455575.83086</v>
      </c>
      <c r="BP48" s="2">
        <v>2.0621331607783691</v>
      </c>
      <c r="BR48" s="2">
        <v>31585504506.319099</v>
      </c>
      <c r="BS48" s="2">
        <v>19693526026.942284</v>
      </c>
      <c r="BT48" s="2">
        <v>577787157169.69348</v>
      </c>
      <c r="BU48" s="2">
        <v>6.2906618770295486</v>
      </c>
    </row>
    <row r="49" spans="7:74" x14ac:dyDescent="0.35">
      <c r="G49" s="1">
        <f t="shared" si="44"/>
        <v>-0.41178277169819921</v>
      </c>
      <c r="I49" s="6"/>
      <c r="L49" s="7">
        <f t="shared" si="41"/>
        <v>0</v>
      </c>
      <c r="M49" s="7">
        <f t="shared" si="42"/>
        <v>3.637978807091713E-12</v>
      </c>
      <c r="AI49" s="1">
        <f t="shared" si="43"/>
        <v>-0.13041873657130054</v>
      </c>
      <c r="BM49" s="2">
        <v>57640841401.822197</v>
      </c>
      <c r="BN49" s="2">
        <v>15435273475.565414</v>
      </c>
      <c r="BO49" s="2">
        <v>129936518910.04434</v>
      </c>
      <c r="BP49" s="2">
        <v>2.0301263378743193</v>
      </c>
      <c r="BR49" s="2">
        <v>31930489272.654285</v>
      </c>
      <c r="BS49" s="2">
        <v>19629752157.269058</v>
      </c>
      <c r="BT49" s="2">
        <v>575798931187.95349</v>
      </c>
      <c r="BU49" s="2">
        <v>6.2735917261787684</v>
      </c>
    </row>
    <row r="50" spans="7:74" x14ac:dyDescent="0.35">
      <c r="G50" s="1">
        <f t="shared" si="44"/>
        <v>-0.28136403509415686</v>
      </c>
      <c r="I50" s="6"/>
      <c r="L50" s="7">
        <f t="shared" si="41"/>
        <v>0</v>
      </c>
      <c r="M50" s="7">
        <f t="shared" si="42"/>
        <v>3.637978807091713E-12</v>
      </c>
      <c r="AI50" s="1">
        <f t="shared" si="43"/>
        <v>0.26837433090622653</v>
      </c>
      <c r="BM50" s="2">
        <v>58463533147.78347</v>
      </c>
      <c r="BN50" s="2">
        <v>16125996110.54109</v>
      </c>
      <c r="BO50" s="2">
        <v>126470631671.59114</v>
      </c>
      <c r="BP50" s="2">
        <v>2.0106016092991572</v>
      </c>
      <c r="BR50" s="2">
        <v>32155937247.504021</v>
      </c>
      <c r="BS50" s="2">
        <v>19558930874.497257</v>
      </c>
      <c r="BT50" s="2">
        <v>574419753127.10022</v>
      </c>
      <c r="BU50" s="2">
        <v>6.2613462124910155</v>
      </c>
    </row>
    <row r="51" spans="7:74" x14ac:dyDescent="0.35">
      <c r="G51" s="1">
        <f t="shared" si="44"/>
        <v>-0.54973836604040116</v>
      </c>
      <c r="I51" s="6"/>
      <c r="L51" s="7">
        <f t="shared" si="41"/>
        <v>3.637978807091713E-12</v>
      </c>
      <c r="M51" s="7">
        <f t="shared" si="42"/>
        <v>-3.637978807091713E-12</v>
      </c>
      <c r="AI51" s="1">
        <f t="shared" si="43"/>
        <v>-0.18411438439579797</v>
      </c>
      <c r="BM51" s="2">
        <v>64300751553.679237</v>
      </c>
      <c r="BN51" s="2">
        <v>16375768541.270782</v>
      </c>
      <c r="BO51" s="2">
        <v>119190558968.15689</v>
      </c>
      <c r="BP51" s="2">
        <v>1.998670790631069</v>
      </c>
      <c r="BR51" s="2">
        <v>32347744900.743839</v>
      </c>
      <c r="BS51" s="2">
        <v>19349351573.795231</v>
      </c>
      <c r="BT51" s="2">
        <v>571112247908.16406</v>
      </c>
      <c r="BU51" s="2">
        <v>6.2280934438270315</v>
      </c>
    </row>
    <row r="52" spans="7:74" x14ac:dyDescent="0.35">
      <c r="G52" s="1">
        <f t="shared" si="44"/>
        <v>-0.36562398163368925</v>
      </c>
      <c r="I52" s="6"/>
      <c r="L52" s="7">
        <f t="shared" si="41"/>
        <v>0</v>
      </c>
      <c r="M52" s="7">
        <f t="shared" si="42"/>
        <v>1.8189894035458565E-11</v>
      </c>
      <c r="AI52" s="1">
        <f t="shared" si="43"/>
        <v>0.56032823831264977</v>
      </c>
      <c r="BM52" s="2">
        <v>69415703969.166214</v>
      </c>
      <c r="BN52" s="2">
        <v>16454679864.087229</v>
      </c>
      <c r="BO52" s="2">
        <v>111340101870.94176</v>
      </c>
      <c r="BP52" s="2">
        <v>1.9721048570419519</v>
      </c>
      <c r="BR52" s="2">
        <v>32456110362.106781</v>
      </c>
      <c r="BS52" s="2">
        <v>19041003709.382805</v>
      </c>
      <c r="BT52" s="2">
        <v>567026074327.74084</v>
      </c>
      <c r="BU52" s="2">
        <v>6.1852318839923051</v>
      </c>
    </row>
    <row r="53" spans="7:74" x14ac:dyDescent="0.35">
      <c r="G53" s="1">
        <f t="shared" si="44"/>
        <v>-0.92595221992814913</v>
      </c>
      <c r="I53" s="6"/>
      <c r="L53" s="7">
        <f t="shared" si="41"/>
        <v>3.4106051316484809E-12</v>
      </c>
      <c r="M53" s="7">
        <f t="shared" si="42"/>
        <v>-3.637978807091713E-12</v>
      </c>
      <c r="AI53" s="1">
        <f t="shared" si="43"/>
        <v>0.11970823032243061</v>
      </c>
    </row>
    <row r="54" spans="7:74" x14ac:dyDescent="0.35">
      <c r="G54" s="1">
        <f t="shared" si="44"/>
        <v>-1.0456604502396658</v>
      </c>
      <c r="I54" s="6"/>
      <c r="L54" s="7">
        <f t="shared" si="41"/>
        <v>-3.1832314562052488E-12</v>
      </c>
      <c r="M54" s="7">
        <f t="shared" si="42"/>
        <v>0</v>
      </c>
      <c r="AI54" s="1">
        <f t="shared" si="43"/>
        <v>-1.3125360536068911</v>
      </c>
    </row>
    <row r="55" spans="7:74" x14ac:dyDescent="0.35">
      <c r="G55" s="1">
        <f t="shared" si="44"/>
        <v>0.26687560341088101</v>
      </c>
      <c r="I55" s="6"/>
      <c r="L55" s="7">
        <f t="shared" si="41"/>
        <v>3.4106051316484809E-12</v>
      </c>
      <c r="M55" s="7">
        <f t="shared" si="42"/>
        <v>0</v>
      </c>
      <c r="AI55" s="1">
        <f t="shared" si="43"/>
        <v>0.53437485659378581</v>
      </c>
    </row>
    <row r="56" spans="7:74" x14ac:dyDescent="0.35">
      <c r="G56" s="1">
        <f t="shared" si="44"/>
        <v>-0.26749925315380096</v>
      </c>
      <c r="I56" s="6"/>
      <c r="L56" s="7">
        <f t="shared" si="41"/>
        <v>0</v>
      </c>
      <c r="M56" s="7">
        <f t="shared" si="42"/>
        <v>7.2759576141834259E-12</v>
      </c>
      <c r="AI56" s="1">
        <f t="shared" si="43"/>
        <v>-0.56750517489126651</v>
      </c>
    </row>
    <row r="57" spans="7:74" x14ac:dyDescent="0.35">
      <c r="G57" s="1">
        <f t="shared" si="44"/>
        <v>0.30000592168653384</v>
      </c>
      <c r="I57" s="6"/>
      <c r="L57" s="7">
        <f t="shared" si="41"/>
        <v>1.8189894035458565E-12</v>
      </c>
      <c r="M57" s="7">
        <f t="shared" si="42"/>
        <v>-2.1827872842550278E-11</v>
      </c>
      <c r="AI57" s="1">
        <f t="shared" si="43"/>
        <v>-0.58726884319185046</v>
      </c>
    </row>
    <row r="58" spans="7:74" x14ac:dyDescent="0.35">
      <c r="G58" s="1">
        <f t="shared" si="44"/>
        <v>0.88727476488566026</v>
      </c>
      <c r="I58" s="6"/>
      <c r="L58" s="7">
        <f t="shared" si="41"/>
        <v>-2.5011104298755527E-12</v>
      </c>
      <c r="M58" s="7">
        <f t="shared" si="42"/>
        <v>0</v>
      </c>
      <c r="BM58" s="2">
        <f t="shared" ref="BM58:BU73" si="45">BM5-BM33</f>
        <v>3205938011.4467392</v>
      </c>
      <c r="BN58" s="2">
        <f t="shared" si="45"/>
        <v>1549302995.4709044</v>
      </c>
      <c r="BO58" s="2">
        <f t="shared" si="45"/>
        <v>0</v>
      </c>
      <c r="BP58" s="2">
        <f>BP5-BP33</f>
        <v>4.7552410069176432E-2</v>
      </c>
      <c r="BQ58" s="2">
        <f>SUM(BP58:BP77)</f>
        <v>-3.1436904221281918</v>
      </c>
      <c r="BR58" s="2">
        <f t="shared" si="45"/>
        <v>919967944.8303318</v>
      </c>
      <c r="BS58" s="2">
        <f t="shared" si="45"/>
        <v>485554901.09391546</v>
      </c>
      <c r="BT58" s="2">
        <f t="shared" si="45"/>
        <v>0</v>
      </c>
      <c r="BU58" s="2">
        <f t="shared" si="45"/>
        <v>1.4055228459241675E-2</v>
      </c>
      <c r="BV58" s="2">
        <f>SUM(BU58:BU77)</f>
        <v>-6.1771521090120327</v>
      </c>
    </row>
    <row r="59" spans="7:74" x14ac:dyDescent="0.35">
      <c r="I59" s="6"/>
      <c r="M59" s="7"/>
      <c r="BM59" s="2">
        <f t="shared" si="45"/>
        <v>3122786695.0150871</v>
      </c>
      <c r="BN59" s="2">
        <f t="shared" si="45"/>
        <v>650032916.44046307</v>
      </c>
      <c r="BO59" s="2">
        <f t="shared" si="45"/>
        <v>-15024278075.966339</v>
      </c>
      <c r="BP59" s="2">
        <f t="shared" si="45"/>
        <v>-0.11251458464510744</v>
      </c>
      <c r="BQ59" s="2">
        <f>SUM(BO58:BO77)/(BQ58*100000000000)</f>
        <v>0.6883923136597172</v>
      </c>
      <c r="BR59" s="2">
        <f t="shared" si="45"/>
        <v>1221798278.94981</v>
      </c>
      <c r="BS59" s="2">
        <f t="shared" si="45"/>
        <v>672530011.60322428</v>
      </c>
      <c r="BT59" s="2">
        <f t="shared" si="45"/>
        <v>-6880672676.723938</v>
      </c>
      <c r="BU59" s="2">
        <f t="shared" si="45"/>
        <v>-4.9863443861709378E-2</v>
      </c>
    </row>
    <row r="60" spans="7:74" x14ac:dyDescent="0.35">
      <c r="I60" s="6"/>
      <c r="M60" s="7"/>
      <c r="BM60" s="2">
        <f t="shared" si="45"/>
        <v>2821797321.0344543</v>
      </c>
      <c r="BN60" s="2">
        <f t="shared" si="45"/>
        <v>810867375.94946098</v>
      </c>
      <c r="BO60" s="2">
        <f t="shared" si="45"/>
        <v>-13602758228.810547</v>
      </c>
      <c r="BP60" s="2">
        <f t="shared" si="45"/>
        <v>-9.9700935318266293E-2</v>
      </c>
      <c r="BR60" s="2">
        <f t="shared" si="45"/>
        <v>1442112623.7209225</v>
      </c>
      <c r="BS60" s="2">
        <f t="shared" si="45"/>
        <v>835363399.39683914</v>
      </c>
      <c r="BT60" s="2">
        <f t="shared" si="45"/>
        <v>-12384181211.52356</v>
      </c>
      <c r="BU60" s="2">
        <f t="shared" si="45"/>
        <v>-0.10106705188405751</v>
      </c>
    </row>
    <row r="61" spans="7:74" x14ac:dyDescent="0.35">
      <c r="I61" s="6"/>
      <c r="M61" s="7"/>
      <c r="BM61" s="2">
        <f t="shared" si="45"/>
        <v>3653717985.1418457</v>
      </c>
      <c r="BN61" s="2">
        <f t="shared" si="45"/>
        <v>1039440498.377388</v>
      </c>
      <c r="BO61" s="2">
        <f t="shared" si="45"/>
        <v>-12546206700.575073</v>
      </c>
      <c r="BP61" s="2">
        <f t="shared" si="45"/>
        <v>-7.8530482170558358E-2</v>
      </c>
      <c r="BQ61" s="2">
        <f>1-BV61</f>
        <v>0.33727534947890836</v>
      </c>
      <c r="BR61" s="2">
        <f t="shared" si="45"/>
        <v>1399440979.8238525</v>
      </c>
      <c r="BS61" s="2">
        <f t="shared" si="45"/>
        <v>863818542.60969257</v>
      </c>
      <c r="BT61" s="2">
        <f t="shared" si="45"/>
        <v>-16993457277.079041</v>
      </c>
      <c r="BU61" s="2">
        <f t="shared" si="45"/>
        <v>-0.14730197754645502</v>
      </c>
      <c r="BV61" s="2">
        <f>BV58/(BV58+BQ58)</f>
        <v>0.66272465052109164</v>
      </c>
    </row>
    <row r="62" spans="7:74" x14ac:dyDescent="0.35">
      <c r="I62" s="6"/>
      <c r="M62" s="7"/>
      <c r="BM62" s="2">
        <f t="shared" si="45"/>
        <v>5667570408.538765</v>
      </c>
      <c r="BN62" s="2">
        <f t="shared" si="45"/>
        <v>1324293164.2537231</v>
      </c>
      <c r="BO62" s="2">
        <f t="shared" si="45"/>
        <v>-11836031581.157867</v>
      </c>
      <c r="BP62" s="2">
        <f t="shared" si="45"/>
        <v>-4.8441680083653793E-2</v>
      </c>
      <c r="BR62" s="2">
        <f t="shared" si="45"/>
        <v>341894643.94837379</v>
      </c>
      <c r="BS62" s="2">
        <f t="shared" si="45"/>
        <v>159907381.65049934</v>
      </c>
      <c r="BT62" s="2">
        <f t="shared" si="45"/>
        <v>-20832933710.769104</v>
      </c>
      <c r="BU62" s="2">
        <f t="shared" si="45"/>
        <v>-0.20331131685170334</v>
      </c>
    </row>
    <row r="63" spans="7:74" x14ac:dyDescent="0.35">
      <c r="I63" s="6"/>
      <c r="M63" s="7"/>
      <c r="BM63" s="2">
        <f t="shared" si="45"/>
        <v>5551928630.9792938</v>
      </c>
      <c r="BN63" s="2">
        <f t="shared" si="45"/>
        <v>1506432465.2281227</v>
      </c>
      <c r="BO63" s="2">
        <f t="shared" si="45"/>
        <v>-11730413148.519501</v>
      </c>
      <c r="BP63" s="2">
        <f t="shared" si="45"/>
        <v>-4.6720520523120701E-2</v>
      </c>
      <c r="BR63" s="2">
        <f t="shared" si="45"/>
        <v>-2866747270.6814671</v>
      </c>
      <c r="BS63" s="2">
        <f t="shared" si="45"/>
        <v>-1529368957.5952902</v>
      </c>
      <c r="BT63" s="2">
        <f t="shared" si="45"/>
        <v>-24136554998.144287</v>
      </c>
      <c r="BU63" s="2">
        <f t="shared" si="45"/>
        <v>-0.28532671226421069</v>
      </c>
    </row>
    <row r="64" spans="7:74" x14ac:dyDescent="0.35">
      <c r="I64" s="6"/>
      <c r="M64" s="7"/>
      <c r="BM64" s="2">
        <f t="shared" si="45"/>
        <v>5448374762.2646179</v>
      </c>
      <c r="BN64" s="2">
        <f t="shared" si="45"/>
        <v>1649163009.5098801</v>
      </c>
      <c r="BO64" s="2">
        <f t="shared" si="45"/>
        <v>-11604662179.319641</v>
      </c>
      <c r="BP64" s="2">
        <f t="shared" si="45"/>
        <v>-4.5071244075451045E-2</v>
      </c>
      <c r="BR64" s="2">
        <f t="shared" si="45"/>
        <v>-4732875182.1904526</v>
      </c>
      <c r="BS64" s="2">
        <f t="shared" si="45"/>
        <v>-2110792041.6384754</v>
      </c>
      <c r="BT64" s="2">
        <f t="shared" si="45"/>
        <v>-26627908994.133423</v>
      </c>
      <c r="BU64" s="2">
        <f t="shared" si="45"/>
        <v>-0.3347157621796244</v>
      </c>
    </row>
    <row r="65" spans="9:73" x14ac:dyDescent="0.35">
      <c r="I65" s="6"/>
      <c r="M65" s="7"/>
      <c r="BM65" s="2">
        <f t="shared" si="45"/>
        <v>5050748360.6769485</v>
      </c>
      <c r="BN65" s="2">
        <f t="shared" si="45"/>
        <v>1878916782.4471664</v>
      </c>
      <c r="BO65" s="2">
        <f t="shared" si="45"/>
        <v>-11577499367.974655</v>
      </c>
      <c r="BP65" s="2">
        <f t="shared" si="45"/>
        <v>-4.6478342248505555E-2</v>
      </c>
      <c r="BR65" s="2">
        <f t="shared" si="45"/>
        <v>-6254347170.4174652</v>
      </c>
      <c r="BS65" s="2">
        <f t="shared" si="45"/>
        <v>-2676406926.4370737</v>
      </c>
      <c r="BT65" s="2">
        <f t="shared" si="45"/>
        <v>-27870624253.078003</v>
      </c>
      <c r="BU65" s="2">
        <f t="shared" si="45"/>
        <v>-0.36801378349932445</v>
      </c>
    </row>
    <row r="66" spans="9:73" x14ac:dyDescent="0.35">
      <c r="I66" s="6"/>
      <c r="BM66" s="2">
        <f t="shared" si="45"/>
        <v>4432535668.0288239</v>
      </c>
      <c r="BN66" s="2">
        <f t="shared" si="45"/>
        <v>2055497145.073204</v>
      </c>
      <c r="BO66" s="2">
        <f t="shared" si="45"/>
        <v>-11463423606.220551</v>
      </c>
      <c r="BP66" s="2">
        <f t="shared" si="45"/>
        <v>-4.9753907931185282E-2</v>
      </c>
      <c r="BR66" s="2">
        <f t="shared" si="45"/>
        <v>-7685850318.8142967</v>
      </c>
      <c r="BS66" s="2">
        <f t="shared" si="45"/>
        <v>-3238609133.7263393</v>
      </c>
      <c r="BT66" s="2">
        <f t="shared" si="45"/>
        <v>-28367293930.422974</v>
      </c>
      <c r="BU66" s="2">
        <f t="shared" si="45"/>
        <v>-0.39291753382963535</v>
      </c>
    </row>
    <row r="67" spans="9:73" x14ac:dyDescent="0.35">
      <c r="I67" s="6"/>
      <c r="BM67" s="2">
        <f t="shared" si="45"/>
        <v>3834266397.2437134</v>
      </c>
      <c r="BN67" s="2">
        <f t="shared" si="45"/>
        <v>2022203673.3764</v>
      </c>
      <c r="BO67" s="2">
        <f t="shared" si="45"/>
        <v>-11162164580.307281</v>
      </c>
      <c r="BP67" s="2">
        <f t="shared" si="45"/>
        <v>-5.3056945096871644E-2</v>
      </c>
      <c r="BR67" s="2">
        <f t="shared" si="45"/>
        <v>-9006389833.3063107</v>
      </c>
      <c r="BS67" s="2">
        <f t="shared" si="45"/>
        <v>-3827261762.3036919</v>
      </c>
      <c r="BT67" s="2">
        <f t="shared" si="45"/>
        <v>-27818345937.599365</v>
      </c>
      <c r="BU67" s="2">
        <f t="shared" si="45"/>
        <v>-0.40651997533209361</v>
      </c>
    </row>
    <row r="68" spans="9:73" x14ac:dyDescent="0.35">
      <c r="I68" s="6"/>
      <c r="BM68" s="2">
        <f t="shared" si="45"/>
        <v>2385294692.834198</v>
      </c>
      <c r="BN68" s="2">
        <f t="shared" si="45"/>
        <v>1086576159.7916565</v>
      </c>
      <c r="BO68" s="2">
        <f t="shared" si="45"/>
        <v>-11271683705.475098</v>
      </c>
      <c r="BP68" s="2">
        <f t="shared" si="45"/>
        <v>-7.7998128528492305E-2</v>
      </c>
      <c r="BR68" s="2">
        <f t="shared" si="45"/>
        <v>-10163159183.832529</v>
      </c>
      <c r="BS68" s="2">
        <f t="shared" si="45"/>
        <v>-4215027474.7312698</v>
      </c>
      <c r="BT68" s="2">
        <f t="shared" si="45"/>
        <v>-26947479097.112183</v>
      </c>
      <c r="BU68" s="2">
        <f t="shared" si="45"/>
        <v>-0.41325665755675978</v>
      </c>
    </row>
    <row r="69" spans="9:73" x14ac:dyDescent="0.35">
      <c r="I69" s="6"/>
      <c r="BM69" s="2">
        <f t="shared" si="45"/>
        <v>978723719.52167511</v>
      </c>
      <c r="BN69" s="2">
        <f t="shared" si="45"/>
        <v>-156251832.16023636</v>
      </c>
      <c r="BO69" s="2">
        <f t="shared" si="45"/>
        <v>-11196964560.849823</v>
      </c>
      <c r="BP69" s="2">
        <f t="shared" si="45"/>
        <v>-0.10374492673488422</v>
      </c>
      <c r="BR69" s="2">
        <f t="shared" si="45"/>
        <v>-11180401934.433235</v>
      </c>
      <c r="BS69" s="2">
        <f t="shared" si="45"/>
        <v>-4393868081.2735844</v>
      </c>
      <c r="BT69" s="2">
        <f t="shared" si="45"/>
        <v>-25818284644.850342</v>
      </c>
      <c r="BU69" s="2">
        <f t="shared" si="45"/>
        <v>-0.41392554660557135</v>
      </c>
    </row>
    <row r="70" spans="9:73" x14ac:dyDescent="0.35">
      <c r="BM70" s="2">
        <f t="shared" si="45"/>
        <v>-1158510597.7089615</v>
      </c>
      <c r="BN70" s="2">
        <f t="shared" si="45"/>
        <v>-1211865811.9102821</v>
      </c>
      <c r="BO70" s="2">
        <f t="shared" si="45"/>
        <v>-11244243344.899246</v>
      </c>
      <c r="BP70" s="2">
        <f t="shared" si="45"/>
        <v>-0.13614619754518476</v>
      </c>
      <c r="BR70" s="2">
        <f t="shared" si="45"/>
        <v>-12063683308.182938</v>
      </c>
      <c r="BS70" s="2">
        <f t="shared" si="45"/>
        <v>-4481903152.4050446</v>
      </c>
      <c r="BT70" s="2">
        <f t="shared" si="45"/>
        <v>-24568001448.875122</v>
      </c>
      <c r="BU70" s="2">
        <f t="shared" si="45"/>
        <v>-0.41113587909463156</v>
      </c>
    </row>
    <row r="71" spans="9:73" x14ac:dyDescent="0.35">
      <c r="BM71" s="2">
        <f t="shared" si="45"/>
        <v>-3566743826.4474258</v>
      </c>
      <c r="BN71" s="2">
        <f t="shared" si="45"/>
        <v>-2591060611.1226673</v>
      </c>
      <c r="BO71" s="2">
        <f t="shared" si="45"/>
        <v>-11095176413.963882</v>
      </c>
      <c r="BP71" s="2">
        <f>BP18-BP46</f>
        <v>-0.17252980851533972</v>
      </c>
      <c r="BR71" s="2">
        <f t="shared" si="45"/>
        <v>-12891496423.484964</v>
      </c>
      <c r="BS71" s="2">
        <f t="shared" si="45"/>
        <v>-4434380327.2392006</v>
      </c>
      <c r="BT71" s="2">
        <f t="shared" si="45"/>
        <v>-23549224143.062622</v>
      </c>
      <c r="BU71" s="2">
        <f t="shared" si="45"/>
        <v>-0.40875100893786787</v>
      </c>
    </row>
    <row r="72" spans="9:73" x14ac:dyDescent="0.35">
      <c r="BM72" s="2">
        <f t="shared" si="45"/>
        <v>-6741018741.6665955</v>
      </c>
      <c r="BN72" s="2">
        <f t="shared" si="45"/>
        <v>-4128531048.2308979</v>
      </c>
      <c r="BO72" s="2">
        <f t="shared" si="45"/>
        <v>-10987406021.430466</v>
      </c>
      <c r="BP72" s="2">
        <f t="shared" si="45"/>
        <v>-0.21856955811327961</v>
      </c>
      <c r="BR72" s="2">
        <f t="shared" si="45"/>
        <v>-13490567691.934414</v>
      </c>
      <c r="BS72" s="2">
        <f t="shared" si="45"/>
        <v>-4293953538.4620724</v>
      </c>
      <c r="BT72" s="2">
        <f t="shared" si="45"/>
        <v>-22235041466.295532</v>
      </c>
      <c r="BU72" s="2">
        <f t="shared" si="45"/>
        <v>-0.40019562696692024</v>
      </c>
    </row>
    <row r="73" spans="9:73" x14ac:dyDescent="0.35">
      <c r="BM73" s="2">
        <f t="shared" si="45"/>
        <v>-10592334714.938873</v>
      </c>
      <c r="BN73" s="2">
        <f t="shared" si="45"/>
        <v>-5711476983.6572418</v>
      </c>
      <c r="BO73" s="2">
        <f t="shared" si="45"/>
        <v>-10722588854.957932</v>
      </c>
      <c r="BP73" s="2">
        <f t="shared" si="45"/>
        <v>-0.27026400553554031</v>
      </c>
      <c r="BR73" s="2">
        <f t="shared" si="45"/>
        <v>-13893043064.042568</v>
      </c>
      <c r="BS73" s="2">
        <f t="shared" si="45"/>
        <v>-4134590814.6294422</v>
      </c>
      <c r="BT73" s="2">
        <f t="shared" si="45"/>
        <v>-21212261387.056641</v>
      </c>
      <c r="BU73" s="2">
        <f t="shared" si="45"/>
        <v>-0.39239895265728642</v>
      </c>
    </row>
    <row r="74" spans="9:73" x14ac:dyDescent="0.35">
      <c r="BM74" s="2">
        <f t="shared" ref="BM74:BP77" si="46">BM21-BM49</f>
        <v>-14831376599.327667</v>
      </c>
      <c r="BN74" s="2">
        <f t="shared" si="46"/>
        <v>-7451531346.459403</v>
      </c>
      <c r="BO74" s="2">
        <f t="shared" si="46"/>
        <v>-10587554011.278595</v>
      </c>
      <c r="BP74" s="2">
        <f t="shared" si="46"/>
        <v>-0.32870461957065666</v>
      </c>
      <c r="BR74" s="2">
        <f t="shared" ref="BR74:BU77" si="47">BR21-BR49</f>
        <v>-14008782712.271706</v>
      </c>
      <c r="BS74" s="2">
        <f t="shared" si="47"/>
        <v>-3823340987.2311726</v>
      </c>
      <c r="BT74" s="2">
        <f t="shared" si="47"/>
        <v>-20231724600.936646</v>
      </c>
      <c r="BU74" s="2">
        <f t="shared" si="47"/>
        <v>-0.38063848300439584</v>
      </c>
    </row>
    <row r="75" spans="9:73" x14ac:dyDescent="0.35">
      <c r="BM75" s="2">
        <f t="shared" si="46"/>
        <v>-19195212607.256859</v>
      </c>
      <c r="BN75" s="2">
        <f t="shared" si="46"/>
        <v>-9131815151.4621563</v>
      </c>
      <c r="BO75" s="2">
        <f t="shared" si="46"/>
        <v>-10195548054.863052</v>
      </c>
      <c r="BP75" s="2">
        <f t="shared" si="46"/>
        <v>-0.38522575813582094</v>
      </c>
      <c r="BR75" s="2">
        <f t="shared" si="47"/>
        <v>-14140652589.012413</v>
      </c>
      <c r="BS75" s="2">
        <f t="shared" si="47"/>
        <v>-3548401892.9061909</v>
      </c>
      <c r="BT75" s="2">
        <f t="shared" si="47"/>
        <v>-19337746910.012085</v>
      </c>
      <c r="BU75" s="2">
        <f t="shared" si="47"/>
        <v>-0.37026801391930775</v>
      </c>
    </row>
    <row r="76" spans="9:73" x14ac:dyDescent="0.35">
      <c r="BM76" s="2">
        <f t="shared" si="46"/>
        <v>-22852904177.464661</v>
      </c>
      <c r="BN76" s="2">
        <f t="shared" si="46"/>
        <v>-10972702019.913536</v>
      </c>
      <c r="BO76" s="2">
        <f t="shared" si="46"/>
        <v>-9646718111.9442444</v>
      </c>
      <c r="BP76" s="2">
        <f t="shared" si="46"/>
        <v>-0.43472324309322419</v>
      </c>
      <c r="BR76" s="2">
        <f t="shared" si="47"/>
        <v>-14284734592.160721</v>
      </c>
      <c r="BS76" s="2">
        <f t="shared" si="47"/>
        <v>-3263211732.5756187</v>
      </c>
      <c r="BT76" s="2">
        <f t="shared" si="47"/>
        <v>-18472122924.75293</v>
      </c>
      <c r="BU76" s="2">
        <f t="shared" si="47"/>
        <v>-0.36020069249489239</v>
      </c>
    </row>
    <row r="77" spans="9:73" x14ac:dyDescent="0.35">
      <c r="BM77" s="2">
        <f t="shared" si="46"/>
        <v>-26520874443.293739</v>
      </c>
      <c r="BN77" s="2">
        <f t="shared" si="46"/>
        <v>-12872008226.570738</v>
      </c>
      <c r="BO77" s="2">
        <f t="shared" si="46"/>
        <v>-8913911763.3580627</v>
      </c>
      <c r="BP77" s="2">
        <f t="shared" si="46"/>
        <v>-0.48306794433222544</v>
      </c>
      <c r="BR77" s="2">
        <f t="shared" si="47"/>
        <v>-14278669222.427357</v>
      </c>
      <c r="BS77" s="2">
        <f t="shared" si="47"/>
        <v>-2944584961.855875</v>
      </c>
      <c r="BT77" s="2">
        <f t="shared" si="47"/>
        <v>-17916637714.199341</v>
      </c>
      <c r="BU77" s="2">
        <f t="shared" si="47"/>
        <v>-0.35139891898482745</v>
      </c>
    </row>
    <row r="82" spans="65:73" x14ac:dyDescent="0.35">
      <c r="BM82" s="2">
        <f>BM5/BM33-1</f>
        <v>0.18140188464210261</v>
      </c>
      <c r="BN82" s="2">
        <f t="shared" ref="BN82:BO82" si="48">BN5/BN33-1</f>
        <v>0.19380912935453698</v>
      </c>
      <c r="BO82" s="2">
        <f t="shared" si="48"/>
        <v>0</v>
      </c>
      <c r="BP82" s="2">
        <f>BP5/BP33-1</f>
        <v>1.9131241516989306E-2</v>
      </c>
      <c r="BR82" s="2">
        <f>BR5/BR33-1</f>
        <v>0.20271532873850751</v>
      </c>
      <c r="BS82" s="2">
        <f t="shared" ref="BS82:BT82" si="49">BS5/BS33-1</f>
        <v>0.20317553623142826</v>
      </c>
      <c r="BT82" s="2">
        <f t="shared" si="49"/>
        <v>0</v>
      </c>
      <c r="BU82" s="2">
        <f>BU5/BU33-1</f>
        <v>2.5512123647093432E-3</v>
      </c>
    </row>
    <row r="83" spans="65:73" x14ac:dyDescent="0.35">
      <c r="BM83" s="2">
        <f t="shared" ref="BM83:BP98" si="50">BM6/BM34-1</f>
        <v>0.16485066101712098</v>
      </c>
      <c r="BN83" s="2">
        <f t="shared" si="50"/>
        <v>8.8323960307338245E-2</v>
      </c>
      <c r="BO83" s="2">
        <f t="shared" si="50"/>
        <v>-7.8891271105258065E-2</v>
      </c>
      <c r="BP83" s="2">
        <f t="shared" si="50"/>
        <v>-5.1910893467030261E-2</v>
      </c>
      <c r="BR83" s="2">
        <f t="shared" ref="BR83:BU98" si="51">BR6/BR34-1</f>
        <v>0.22006617219829572</v>
      </c>
      <c r="BS83" s="2">
        <f t="shared" si="51"/>
        <v>0.22760025025254271</v>
      </c>
      <c r="BT83" s="2">
        <f t="shared" si="51"/>
        <v>-1.256105507917582E-2</v>
      </c>
      <c r="BU83" s="2">
        <f t="shared" si="51"/>
        <v>-8.9636494132282474E-3</v>
      </c>
    </row>
    <row r="84" spans="65:73" x14ac:dyDescent="0.35">
      <c r="BM84" s="2">
        <f t="shared" si="50"/>
        <v>0.1311644224013615</v>
      </c>
      <c r="BN84" s="2">
        <f t="shared" si="50"/>
        <v>9.5482224862305953E-2</v>
      </c>
      <c r="BO84" s="2">
        <f t="shared" si="50"/>
        <v>-7.5774699176188398E-2</v>
      </c>
      <c r="BP84" s="2">
        <f t="shared" si="50"/>
        <v>-4.7585037600364033E-2</v>
      </c>
      <c r="BR84" s="2">
        <f t="shared" si="51"/>
        <v>0.21688059682507266</v>
      </c>
      <c r="BS84" s="2">
        <f t="shared" si="51"/>
        <v>0.23076376388824982</v>
      </c>
      <c r="BT84" s="2">
        <f t="shared" si="51"/>
        <v>-2.2361847844488025E-2</v>
      </c>
      <c r="BU84" s="2">
        <f t="shared" si="51"/>
        <v>-1.7917217731126089E-2</v>
      </c>
    </row>
    <row r="85" spans="65:73" x14ac:dyDescent="0.35">
      <c r="BM85" s="2">
        <f t="shared" si="50"/>
        <v>0.12767541171193586</v>
      </c>
      <c r="BN85" s="2">
        <f t="shared" si="50"/>
        <v>0.10070159427384806</v>
      </c>
      <c r="BO85" s="2">
        <f t="shared" si="50"/>
        <v>-7.4303238240048031E-2</v>
      </c>
      <c r="BP85" s="2">
        <f t="shared" si="50"/>
        <v>-3.779307982185931E-2</v>
      </c>
      <c r="BR85" s="2">
        <f t="shared" si="51"/>
        <v>0.17016389511934316</v>
      </c>
      <c r="BS85" s="2">
        <f t="shared" si="51"/>
        <v>0.1937958962576134</v>
      </c>
      <c r="BT85" s="2">
        <f t="shared" si="51"/>
        <v>-3.0323797371046401E-2</v>
      </c>
      <c r="BU85" s="2">
        <f t="shared" si="51"/>
        <v>-2.5703496393880476E-2</v>
      </c>
    </row>
    <row r="86" spans="65:73" x14ac:dyDescent="0.35">
      <c r="BM86" s="2">
        <f t="shared" si="50"/>
        <v>0.14357421206260179</v>
      </c>
      <c r="BN86" s="2">
        <f t="shared" si="50"/>
        <v>0.10093038614822936</v>
      </c>
      <c r="BO86" s="2">
        <f t="shared" si="50"/>
        <v>-7.5537448077207081E-2</v>
      </c>
      <c r="BP86" s="2">
        <f t="shared" si="50"/>
        <v>-2.3146095333132055E-2</v>
      </c>
      <c r="BR86" s="2">
        <f t="shared" si="51"/>
        <v>3.2374523355456875E-2</v>
      </c>
      <c r="BS86" s="2">
        <f t="shared" si="51"/>
        <v>2.875225031646611E-2</v>
      </c>
      <c r="BT86" s="2">
        <f t="shared" si="51"/>
        <v>-3.6781742406019835E-2</v>
      </c>
      <c r="BU86" s="2">
        <f t="shared" si="51"/>
        <v>-3.4902301489377896E-2</v>
      </c>
    </row>
    <row r="87" spans="65:73" x14ac:dyDescent="0.35">
      <c r="BM87" s="2">
        <f t="shared" si="50"/>
        <v>0.13407371836411319</v>
      </c>
      <c r="BN87" s="2">
        <f t="shared" si="50"/>
        <v>9.9951698010108059E-2</v>
      </c>
      <c r="BO87" s="2">
        <f t="shared" si="50"/>
        <v>-7.63372990115323E-2</v>
      </c>
      <c r="BP87" s="2">
        <f t="shared" si="50"/>
        <v>-2.2232338338097235E-2</v>
      </c>
      <c r="BR87" s="2">
        <f t="shared" si="51"/>
        <v>-0.22160932690173007</v>
      </c>
      <c r="BS87" s="2">
        <f t="shared" si="51"/>
        <v>-0.22359302948700455</v>
      </c>
      <c r="BT87" s="2">
        <f t="shared" si="51"/>
        <v>-4.2113424331930882E-2</v>
      </c>
      <c r="BU87" s="2">
        <f t="shared" si="51"/>
        <v>-4.8123260969512027E-2</v>
      </c>
    </row>
    <row r="88" spans="65:73" x14ac:dyDescent="0.35">
      <c r="BM88" s="2">
        <f t="shared" si="50"/>
        <v>0.12455711550551474</v>
      </c>
      <c r="BN88" s="2">
        <f t="shared" si="50"/>
        <v>9.5269005303820764E-2</v>
      </c>
      <c r="BO88" s="2">
        <f t="shared" si="50"/>
        <v>-7.6854772502460866E-2</v>
      </c>
      <c r="BP88" s="2">
        <f t="shared" si="50"/>
        <v>-2.1255282687930643E-2</v>
      </c>
      <c r="BR88" s="2">
        <f t="shared" si="51"/>
        <v>-0.30819156187015051</v>
      </c>
      <c r="BS88" s="2">
        <f t="shared" si="51"/>
        <v>-0.25455729144379724</v>
      </c>
      <c r="BT88" s="2">
        <f t="shared" si="51"/>
        <v>-4.5937553727174119E-2</v>
      </c>
      <c r="BU88" s="2">
        <f t="shared" si="51"/>
        <v>-5.5480501173700625E-2</v>
      </c>
    </row>
    <row r="89" spans="65:73" x14ac:dyDescent="0.35">
      <c r="BM89" s="2">
        <f t="shared" si="50"/>
        <v>0.11031313069723803</v>
      </c>
      <c r="BN89" s="2">
        <f t="shared" si="50"/>
        <v>9.0350253079695131E-2</v>
      </c>
      <c r="BO89" s="2">
        <f t="shared" si="50"/>
        <v>-7.8202396491163118E-2</v>
      </c>
      <c r="BP89" s="2">
        <f t="shared" si="50"/>
        <v>-2.1655422604566543E-2</v>
      </c>
      <c r="BR89" s="2">
        <f t="shared" si="51"/>
        <v>-0.35224866430680801</v>
      </c>
      <c r="BS89" s="2">
        <f t="shared" si="51"/>
        <v>-0.2673219824951486</v>
      </c>
      <c r="BT89" s="2">
        <f t="shared" si="51"/>
        <v>-4.770639711820146E-2</v>
      </c>
      <c r="BU89" s="2">
        <f t="shared" si="51"/>
        <v>-6.0135046589170349E-2</v>
      </c>
    </row>
    <row r="90" spans="65:73" x14ac:dyDescent="0.35">
      <c r="BM90" s="2">
        <f t="shared" si="50"/>
        <v>9.1985090452118223E-2</v>
      </c>
      <c r="BN90" s="2">
        <f t="shared" si="50"/>
        <v>8.3775776675207636E-2</v>
      </c>
      <c r="BO90" s="2">
        <f t="shared" si="50"/>
        <v>-7.947368515344444E-2</v>
      </c>
      <c r="BP90" s="2">
        <f t="shared" si="50"/>
        <v>-2.2931767376735857E-2</v>
      </c>
      <c r="BR90" s="2">
        <f t="shared" si="51"/>
        <v>-0.38142691627115255</v>
      </c>
      <c r="BS90" s="2">
        <f t="shared" si="51"/>
        <v>-0.27001180367010413</v>
      </c>
      <c r="BT90" s="2">
        <f t="shared" si="51"/>
        <v>-4.8332515058689185E-2</v>
      </c>
      <c r="BU90" s="2">
        <f t="shared" si="51"/>
        <v>-6.3469609590215526E-2</v>
      </c>
    </row>
    <row r="91" spans="65:73" x14ac:dyDescent="0.35">
      <c r="BM91" s="2">
        <f t="shared" si="50"/>
        <v>7.3475849883708255E-2</v>
      </c>
      <c r="BN91" s="2">
        <f t="shared" si="50"/>
        <v>7.2816366983201153E-2</v>
      </c>
      <c r="BO91" s="2">
        <f>BO14/BO42-1</f>
        <v>-8.0532441918210074E-2</v>
      </c>
      <c r="BP91" s="2">
        <f t="shared" si="50"/>
        <v>-2.4275701232923441E-2</v>
      </c>
      <c r="BR91" s="2">
        <f t="shared" si="51"/>
        <v>-0.40014013504504065</v>
      </c>
      <c r="BS91" s="2">
        <f t="shared" si="51"/>
        <v>-0.27036395654085454</v>
      </c>
      <c r="BT91" s="2">
        <f>BT14/BT42-1</f>
        <v>-4.7418326539616307E-2</v>
      </c>
      <c r="BU91" s="2">
        <f t="shared" si="51"/>
        <v>-6.5218277075249742E-2</v>
      </c>
    </row>
    <row r="92" spans="65:73" x14ac:dyDescent="0.35">
      <c r="BM92" s="2">
        <f t="shared" si="50"/>
        <v>4.5234515785004037E-2</v>
      </c>
      <c r="BN92" s="2">
        <f t="shared" si="50"/>
        <v>4.243208965019285E-2</v>
      </c>
      <c r="BO92" s="2">
        <f t="shared" si="50"/>
        <v>-8.1458802423220122E-2</v>
      </c>
      <c r="BP92" s="2">
        <f t="shared" si="50"/>
        <v>-3.5991610862290746E-2</v>
      </c>
      <c r="BR92" s="2">
        <f t="shared" si="51"/>
        <v>-0.4121351540790954</v>
      </c>
      <c r="BS92" s="2">
        <f t="shared" si="51"/>
        <v>-0.26412311920919018</v>
      </c>
      <c r="BT92" s="2">
        <f t="shared" si="51"/>
        <v>-4.5961371155543218E-2</v>
      </c>
      <c r="BU92" s="2">
        <f t="shared" si="51"/>
        <v>-6.5917989066073601E-2</v>
      </c>
    </row>
    <row r="93" spans="65:73" x14ac:dyDescent="0.35">
      <c r="BM93" s="2">
        <f t="shared" si="50"/>
        <v>1.7918432320229494E-2</v>
      </c>
      <c r="BN93" s="2">
        <f t="shared" si="50"/>
        <v>-6.9797048639200776E-3</v>
      </c>
      <c r="BO93" s="2">
        <f t="shared" si="50"/>
        <v>-8.124230031815749E-2</v>
      </c>
      <c r="BP93" s="2">
        <f t="shared" si="50"/>
        <v>-4.8291748851244543E-2</v>
      </c>
      <c r="BR93" s="2">
        <f t="shared" si="51"/>
        <v>-0.42047766432709943</v>
      </c>
      <c r="BS93" s="2">
        <f t="shared" si="51"/>
        <v>-0.25481251616785827</v>
      </c>
      <c r="BT93" s="2">
        <f t="shared" si="51"/>
        <v>-4.4157596920233688E-2</v>
      </c>
      <c r="BU93" s="2">
        <f t="shared" si="51"/>
        <v>-6.5857358012158418E-2</v>
      </c>
    </row>
    <row r="94" spans="65:73" x14ac:dyDescent="0.35">
      <c r="BM94" s="2">
        <f t="shared" si="50"/>
        <v>-2.1020986823574894E-2</v>
      </c>
      <c r="BN94" s="2">
        <f t="shared" si="50"/>
        <v>-5.6298059199004991E-2</v>
      </c>
      <c r="BO94" s="2">
        <f t="shared" si="50"/>
        <v>-8.1908650810355699E-2</v>
      </c>
      <c r="BP94" s="2">
        <f t="shared" si="50"/>
        <v>-6.3644750540099548E-2</v>
      </c>
      <c r="BR94" s="2">
        <f t="shared" si="51"/>
        <v>-0.42734946604801749</v>
      </c>
      <c r="BS94" s="2">
        <f t="shared" si="51"/>
        <v>-0.24467165681228731</v>
      </c>
      <c r="BT94" s="2">
        <f t="shared" si="51"/>
        <v>-4.2146343292007504E-2</v>
      </c>
      <c r="BU94" s="2">
        <f t="shared" si="51"/>
        <v>-6.5314774558673516E-2</v>
      </c>
    </row>
    <row r="95" spans="65:73" x14ac:dyDescent="0.35">
      <c r="BM95" s="2">
        <f t="shared" si="50"/>
        <v>-6.2887076260142671E-2</v>
      </c>
      <c r="BN95" s="2">
        <f t="shared" si="50"/>
        <v>-0.13300595558230721</v>
      </c>
      <c r="BO95" s="2">
        <f t="shared" si="50"/>
        <v>-8.1343750772483681E-2</v>
      </c>
      <c r="BP95" s="2">
        <f t="shared" si="50"/>
        <v>-8.1153812003660897E-2</v>
      </c>
      <c r="BR95" s="2">
        <f t="shared" si="51"/>
        <v>-0.43396821913713135</v>
      </c>
      <c r="BS95" s="2">
        <f t="shared" si="51"/>
        <v>-0.23272296888778454</v>
      </c>
      <c r="BT95" s="2">
        <f t="shared" si="51"/>
        <v>-4.0496628161422743E-2</v>
      </c>
      <c r="BU95" s="2">
        <f t="shared" si="51"/>
        <v>-6.4853199628491565E-2</v>
      </c>
    </row>
    <row r="96" spans="65:73" x14ac:dyDescent="0.35">
      <c r="BM96" s="2">
        <f t="shared" si="50"/>
        <v>-0.11665691324715166</v>
      </c>
      <c r="BN96" s="2">
        <f t="shared" si="50"/>
        <v>-0.23649594749978675</v>
      </c>
      <c r="BO96" s="2">
        <f t="shared" si="50"/>
        <v>-8.1815699823553412E-2</v>
      </c>
      <c r="BP96" s="2">
        <f t="shared" si="50"/>
        <v>-0.10431088481381279</v>
      </c>
      <c r="BR96" s="2">
        <f t="shared" si="51"/>
        <v>-0.43775684487113964</v>
      </c>
      <c r="BS96" s="2">
        <f t="shared" si="51"/>
        <v>-0.2203632840480183</v>
      </c>
      <c r="BT96" s="2">
        <f t="shared" si="51"/>
        <v>-3.8364125970691498E-2</v>
      </c>
      <c r="BU96" s="2">
        <f t="shared" si="51"/>
        <v>-6.3534987635387785E-2</v>
      </c>
    </row>
    <row r="97" spans="65:73" x14ac:dyDescent="0.35">
      <c r="BM97" s="2">
        <f t="shared" si="50"/>
        <v>-0.18388130016272897</v>
      </c>
      <c r="BN97" s="2">
        <f t="shared" si="50"/>
        <v>-0.34723046805598412</v>
      </c>
      <c r="BO97" s="2">
        <f t="shared" si="50"/>
        <v>-8.1133110568051392E-2</v>
      </c>
      <c r="BP97" s="2">
        <f t="shared" si="50"/>
        <v>-0.13106040418530829</v>
      </c>
      <c r="BR97" s="2">
        <f t="shared" si="51"/>
        <v>-0.43985503100838808</v>
      </c>
      <c r="BS97" s="2">
        <f t="shared" si="51"/>
        <v>-0.20994670070626253</v>
      </c>
      <c r="BT97" s="2">
        <f t="shared" si="51"/>
        <v>-3.6712933342038068E-2</v>
      </c>
      <c r="BU97" s="2">
        <f t="shared" si="51"/>
        <v>-6.2378007327040907E-2</v>
      </c>
    </row>
    <row r="98" spans="65:73" x14ac:dyDescent="0.35">
      <c r="BM98" s="2">
        <f t="shared" si="50"/>
        <v>-0.257306733188298</v>
      </c>
      <c r="BN98" s="2">
        <f t="shared" si="50"/>
        <v>-0.48275991729303935</v>
      </c>
      <c r="BO98" s="2">
        <f t="shared" si="50"/>
        <v>-8.1482512384439154E-2</v>
      </c>
      <c r="BP98" s="2">
        <f t="shared" si="50"/>
        <v>-0.16191338117155452</v>
      </c>
      <c r="BR98" s="2">
        <f t="shared" si="51"/>
        <v>-0.43872746805258078</v>
      </c>
      <c r="BS98" s="2">
        <f t="shared" si="51"/>
        <v>-0.19477275905469638</v>
      </c>
      <c r="BT98" s="2">
        <f t="shared" si="51"/>
        <v>-3.5136787349007048E-2</v>
      </c>
      <c r="BU98" s="2">
        <f t="shared" si="51"/>
        <v>-6.0673135839561909E-2</v>
      </c>
    </row>
    <row r="99" spans="65:73" x14ac:dyDescent="0.35">
      <c r="BM99" s="2">
        <f>BM22/BM50-1</f>
        <v>-0.32832796058930291</v>
      </c>
      <c r="BN99" s="2">
        <f t="shared" ref="BN99:BP99" si="52">BN22/BN50-1</f>
        <v>-0.56627913642450634</v>
      </c>
      <c r="BO99" s="2">
        <f t="shared" si="52"/>
        <v>-8.0615933676507878E-2</v>
      </c>
      <c r="BP99" s="2">
        <f t="shared" si="52"/>
        <v>-0.19159725942430761</v>
      </c>
      <c r="BR99" s="2">
        <f>BR22/BR50-1</f>
        <v>-0.43975246251328048</v>
      </c>
      <c r="BS99" s="2">
        <f t="shared" ref="BS99:BU99" si="53">BS22/BS50-1</f>
        <v>-0.18142105597054514</v>
      </c>
      <c r="BT99" s="2">
        <f t="shared" si="53"/>
        <v>-3.3664836219051919E-2</v>
      </c>
      <c r="BU99" s="2">
        <f t="shared" si="53"/>
        <v>-5.9135527944556898E-2</v>
      </c>
    </row>
    <row r="100" spans="65:73" x14ac:dyDescent="0.35">
      <c r="BM100" s="2">
        <f t="shared" ref="BM100:BP101" si="54">BM23/BM51-1</f>
        <v>-0.3554064863205636</v>
      </c>
      <c r="BN100" s="2">
        <f t="shared" si="54"/>
        <v>-0.67005722462794659</v>
      </c>
      <c r="BO100" s="2">
        <f t="shared" si="54"/>
        <v>-8.0935253559146991E-2</v>
      </c>
      <c r="BP100" s="2">
        <f t="shared" si="54"/>
        <v>-0.21750617717086007</v>
      </c>
      <c r="BR100" s="2">
        <f t="shared" ref="BR100:BU101" si="55">BR23/BR51-1</f>
        <v>-0.44159908630391853</v>
      </c>
      <c r="BS100" s="2">
        <f t="shared" si="55"/>
        <v>-0.16864708463900036</v>
      </c>
      <c r="BT100" s="2">
        <f t="shared" si="55"/>
        <v>-3.2344119728497378E-2</v>
      </c>
      <c r="BU100" s="2">
        <f t="shared" si="55"/>
        <v>-5.7834824692925113E-2</v>
      </c>
    </row>
    <row r="101" spans="65:73" x14ac:dyDescent="0.35">
      <c r="BM101" s="2">
        <f>BM24/BM52-1</f>
        <v>-0.38205871188850948</v>
      </c>
      <c r="BN101" s="2">
        <f t="shared" si="54"/>
        <v>-0.78227035304796377</v>
      </c>
      <c r="BO101" s="2">
        <f t="shared" si="54"/>
        <v>-8.0060208438559655E-2</v>
      </c>
      <c r="BP101" s="2">
        <f t="shared" si="54"/>
        <v>-0.24495043587935816</v>
      </c>
      <c r="BR101" s="2">
        <f>BR24/BR52-1</f>
        <v>-0.43993778253533466</v>
      </c>
      <c r="BS101" s="2">
        <f t="shared" si="55"/>
        <v>-0.15464441931729034</v>
      </c>
      <c r="BT101" s="2">
        <f t="shared" si="55"/>
        <v>-3.1597555254299525E-2</v>
      </c>
      <c r="BU101" s="2">
        <f t="shared" si="55"/>
        <v>-5.6812569936830593E-2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EC1C2-B9D3-446E-8A56-D0E94B458FE4}">
  <dimension ref="A1:R53"/>
  <sheetViews>
    <sheetView zoomScale="81" zoomScaleNormal="85" workbookViewId="0">
      <selection activeCell="E5" sqref="E5:F24"/>
    </sheetView>
  </sheetViews>
  <sheetFormatPr defaultColWidth="9" defaultRowHeight="14.15" x14ac:dyDescent="0.35"/>
  <cols>
    <col min="1" max="1" width="9" style="1"/>
    <col min="2" max="2" width="21.35546875" style="1" customWidth="1"/>
    <col min="3" max="3" width="16" style="1" customWidth="1"/>
    <col min="4" max="4" width="19.35546875" style="2" customWidth="1"/>
    <col min="5" max="6" width="17.140625" style="2" customWidth="1"/>
    <col min="7" max="7" width="11.5" style="2" customWidth="1"/>
    <col min="8" max="8" width="13.85546875" style="2" customWidth="1"/>
    <col min="9" max="14" width="9" style="2"/>
    <col min="15" max="16" width="11.2109375" style="2" bestFit="1" customWidth="1"/>
    <col min="17" max="17" width="12.640625" style="2" bestFit="1" customWidth="1"/>
    <col min="18" max="16384" width="9" style="2"/>
  </cols>
  <sheetData>
    <row r="1" spans="1:18" ht="14.6" x14ac:dyDescent="0.35">
      <c r="A1" s="1" t="s">
        <v>0</v>
      </c>
      <c r="B1" s="1" t="s">
        <v>8</v>
      </c>
      <c r="C1" s="1" t="s">
        <v>1</v>
      </c>
      <c r="D1" s="1" t="s">
        <v>24</v>
      </c>
      <c r="E1" s="1" t="s">
        <v>63</v>
      </c>
      <c r="F1" s="1" t="s">
        <v>66</v>
      </c>
      <c r="G1" s="3" t="s">
        <v>4</v>
      </c>
      <c r="H1" s="3" t="s">
        <v>6</v>
      </c>
      <c r="J1" s="27"/>
    </row>
    <row r="2" spans="1:18" x14ac:dyDescent="0.35">
      <c r="A2" s="1">
        <v>2018</v>
      </c>
      <c r="B2" s="1">
        <v>25411</v>
      </c>
      <c r="C2" s="1">
        <v>202332</v>
      </c>
      <c r="D2" s="2">
        <v>10790</v>
      </c>
    </row>
    <row r="3" spans="1:18" x14ac:dyDescent="0.35">
      <c r="A3" s="1">
        <v>2019</v>
      </c>
      <c r="B3" s="1">
        <v>23562</v>
      </c>
      <c r="C3" s="1">
        <v>222992</v>
      </c>
      <c r="D3" s="2">
        <v>10590</v>
      </c>
    </row>
    <row r="4" spans="1:18" x14ac:dyDescent="0.35">
      <c r="A4" s="1">
        <v>2020</v>
      </c>
      <c r="B4" s="1">
        <v>24584</v>
      </c>
      <c r="C4" s="1">
        <v>240900</v>
      </c>
      <c r="D4" s="2">
        <v>10560</v>
      </c>
      <c r="G4" s="12"/>
      <c r="H4" s="12"/>
    </row>
    <row r="5" spans="1:18" s="21" customFormat="1" x14ac:dyDescent="0.35">
      <c r="A5" s="21">
        <v>2021</v>
      </c>
      <c r="B5" s="21">
        <v>25535</v>
      </c>
      <c r="C5" s="21">
        <v>258441</v>
      </c>
      <c r="D5" s="21">
        <v>10540</v>
      </c>
      <c r="E5" s="2">
        <v>60.36</v>
      </c>
      <c r="F5" s="2">
        <v>205.33</v>
      </c>
      <c r="G5" s="15">
        <f>B5*D5*15*E5+C5*F5*D5</f>
        <v>802990738246.20007</v>
      </c>
      <c r="H5" s="15">
        <f>(G5)/100000000000</f>
        <v>8.0299073824620013</v>
      </c>
    </row>
    <row r="6" spans="1:18" x14ac:dyDescent="0.35">
      <c r="A6" s="1">
        <v>2022</v>
      </c>
      <c r="B6" s="1">
        <v>26419</v>
      </c>
      <c r="C6" s="1">
        <v>275271</v>
      </c>
      <c r="D6" s="2">
        <v>10530</v>
      </c>
      <c r="E6" s="2">
        <v>50.419899999999998</v>
      </c>
      <c r="F6" s="2">
        <v>195.74948000000001</v>
      </c>
      <c r="G6" s="15">
        <f>B6*D6*15*E6+C6*F6*D6</f>
        <v>777796398551.50745</v>
      </c>
      <c r="H6" s="15">
        <f t="shared" ref="H6:H24" si="0">(G6)/100000000000</f>
        <v>7.7779639855150746</v>
      </c>
      <c r="J6" s="21"/>
      <c r="K6" s="21"/>
      <c r="L6" s="21"/>
      <c r="M6" s="21"/>
      <c r="O6" s="21"/>
      <c r="P6" s="21"/>
      <c r="Q6" s="21"/>
      <c r="R6" s="21"/>
    </row>
    <row r="7" spans="1:18" x14ac:dyDescent="0.35">
      <c r="A7" s="1">
        <v>2023</v>
      </c>
      <c r="B7" s="1">
        <v>27241</v>
      </c>
      <c r="C7" s="1">
        <v>291214</v>
      </c>
      <c r="D7" s="2">
        <v>10550</v>
      </c>
      <c r="E7" s="2">
        <v>46.958550000000002</v>
      </c>
      <c r="F7" s="2">
        <v>188.31628000000001</v>
      </c>
      <c r="G7" s="15">
        <f>B7*D7*15*E7+C7*F7*D7</f>
        <v>780998618511.39343</v>
      </c>
      <c r="H7" s="15">
        <f t="shared" si="0"/>
        <v>7.8099861851139343</v>
      </c>
      <c r="J7" s="21"/>
      <c r="K7" s="21"/>
      <c r="L7" s="21"/>
      <c r="M7" s="21"/>
      <c r="O7" s="21"/>
      <c r="P7" s="21"/>
      <c r="Q7" s="21"/>
      <c r="R7" s="21"/>
    </row>
    <row r="8" spans="1:18" x14ac:dyDescent="0.35">
      <c r="A8" s="1">
        <v>2024</v>
      </c>
      <c r="B8" s="1">
        <v>27993</v>
      </c>
      <c r="C8" s="1">
        <v>306166</v>
      </c>
      <c r="D8" s="2">
        <v>10590</v>
      </c>
      <c r="E8" s="2">
        <v>44.774630000000002</v>
      </c>
      <c r="F8" s="2">
        <v>182.69018</v>
      </c>
      <c r="G8" s="15">
        <f>B8*D8*15*E8+C8*F8*D8</f>
        <v>791434806436.40076</v>
      </c>
      <c r="H8" s="15">
        <f t="shared" si="0"/>
        <v>7.9143480643640078</v>
      </c>
      <c r="J8" s="21"/>
      <c r="K8" s="21"/>
      <c r="L8" s="21"/>
      <c r="M8" s="21"/>
      <c r="O8" s="21"/>
      <c r="P8" s="21"/>
      <c r="Q8" s="21"/>
      <c r="R8" s="21"/>
    </row>
    <row r="9" spans="1:18" x14ac:dyDescent="0.35">
      <c r="A9" s="1">
        <v>2025</v>
      </c>
      <c r="B9" s="1">
        <v>28671</v>
      </c>
      <c r="C9" s="1">
        <v>320049</v>
      </c>
      <c r="D9" s="2">
        <v>10670</v>
      </c>
      <c r="E9" s="2">
        <v>43.193939999999998</v>
      </c>
      <c r="F9" s="2">
        <v>178.26751999999999</v>
      </c>
      <c r="G9" s="15">
        <f>B9*D9*15*E9+C9*F9*D9</f>
        <v>806977897166.5686</v>
      </c>
      <c r="H9" s="15">
        <f t="shared" si="0"/>
        <v>8.069778971665686</v>
      </c>
      <c r="J9" s="21"/>
      <c r="K9" s="21"/>
      <c r="L9" s="21"/>
      <c r="M9" s="21"/>
      <c r="O9" s="21"/>
      <c r="P9" s="21"/>
      <c r="Q9" s="21"/>
      <c r="R9" s="21"/>
    </row>
    <row r="10" spans="1:18" x14ac:dyDescent="0.35">
      <c r="A10" s="1">
        <v>2026</v>
      </c>
      <c r="B10" s="1">
        <v>29267</v>
      </c>
      <c r="C10" s="1">
        <v>332813</v>
      </c>
      <c r="D10" s="2">
        <v>10790</v>
      </c>
      <c r="E10" s="2">
        <v>41.950789999999998</v>
      </c>
      <c r="F10" s="2">
        <v>174.61367999999999</v>
      </c>
      <c r="G10" s="15">
        <f>B10*D10*15*E10+C10*F10*D10</f>
        <v>825762036762.0741</v>
      </c>
      <c r="H10" s="15">
        <f t="shared" si="0"/>
        <v>8.2576203676207403</v>
      </c>
      <c r="J10" s="21"/>
      <c r="K10" s="21"/>
      <c r="L10" s="21"/>
      <c r="M10" s="21"/>
      <c r="O10" s="21"/>
      <c r="P10" s="21"/>
      <c r="Q10" s="21"/>
      <c r="R10" s="21"/>
    </row>
    <row r="11" spans="1:18" x14ac:dyDescent="0.35">
      <c r="A11" s="1">
        <v>2027</v>
      </c>
      <c r="B11" s="1">
        <v>29821</v>
      </c>
      <c r="C11" s="1">
        <v>344472</v>
      </c>
      <c r="D11" s="2">
        <v>10940</v>
      </c>
      <c r="E11" s="2">
        <v>40.902859999999997</v>
      </c>
      <c r="F11" s="2">
        <v>171.52633</v>
      </c>
      <c r="G11" s="15">
        <f>B11*D11*15*E11+C11*F11*D11</f>
        <v>846564339609.14038</v>
      </c>
      <c r="H11" s="15">
        <f t="shared" si="0"/>
        <v>8.4656433960914033</v>
      </c>
      <c r="J11" s="21"/>
      <c r="K11" s="21"/>
      <c r="L11" s="21"/>
      <c r="M11" s="21"/>
      <c r="O11" s="21"/>
      <c r="P11" s="21"/>
      <c r="Q11" s="21"/>
      <c r="R11" s="21"/>
    </row>
    <row r="12" spans="1:18" x14ac:dyDescent="0.35">
      <c r="A12" s="1">
        <v>2028</v>
      </c>
      <c r="B12" s="1">
        <v>30337</v>
      </c>
      <c r="C12" s="1">
        <v>355083</v>
      </c>
      <c r="D12" s="2">
        <v>11100</v>
      </c>
      <c r="E12" s="2">
        <v>39.976779999999998</v>
      </c>
      <c r="F12" s="2">
        <v>168.74739</v>
      </c>
      <c r="G12" s="15">
        <f>B12*D12*15*E12+C12*F12*D12</f>
        <v>867031690479.59692</v>
      </c>
      <c r="H12" s="15">
        <f t="shared" si="0"/>
        <v>8.6703169047959694</v>
      </c>
      <c r="J12" s="21"/>
      <c r="K12" s="21"/>
      <c r="L12" s="21"/>
      <c r="M12" s="21"/>
      <c r="O12" s="21"/>
      <c r="P12" s="21"/>
      <c r="Q12" s="21"/>
      <c r="R12" s="21"/>
    </row>
    <row r="13" spans="1:18" x14ac:dyDescent="0.35">
      <c r="A13" s="1">
        <v>2029</v>
      </c>
      <c r="B13" s="1">
        <v>30767</v>
      </c>
      <c r="C13" s="1">
        <v>364714</v>
      </c>
      <c r="D13" s="2">
        <v>11270</v>
      </c>
      <c r="E13" s="2">
        <v>39.072429999999997</v>
      </c>
      <c r="F13" s="2">
        <v>166.26446999999999</v>
      </c>
      <c r="G13" s="15">
        <f>B13*D13*15*E13+C13*F13*D13</f>
        <v>886623316370.08704</v>
      </c>
      <c r="H13" s="15">
        <f t="shared" si="0"/>
        <v>8.8662331637008709</v>
      </c>
      <c r="J13" s="21"/>
      <c r="K13" s="21"/>
      <c r="L13" s="21"/>
      <c r="M13" s="21"/>
      <c r="O13" s="21"/>
      <c r="P13" s="21"/>
      <c r="Q13" s="21"/>
      <c r="R13" s="21"/>
    </row>
    <row r="14" spans="1:18" x14ac:dyDescent="0.35">
      <c r="A14" s="1">
        <v>2030</v>
      </c>
      <c r="B14" s="1">
        <v>31057</v>
      </c>
      <c r="C14" s="1">
        <v>373443</v>
      </c>
      <c r="D14" s="2">
        <v>11440</v>
      </c>
      <c r="E14" s="2">
        <v>38.219380000000001</v>
      </c>
      <c r="F14" s="2">
        <v>163.91615999999999</v>
      </c>
      <c r="G14" s="15">
        <f>B14*D14*15*E14+C14*F14*D14</f>
        <v>903966283892.44324</v>
      </c>
      <c r="H14" s="15">
        <f t="shared" si="0"/>
        <v>9.039662838924432</v>
      </c>
      <c r="J14" s="21"/>
      <c r="K14" s="21"/>
      <c r="L14" s="21"/>
      <c r="M14" s="21"/>
      <c r="O14" s="21"/>
      <c r="P14" s="21"/>
      <c r="Q14" s="21"/>
      <c r="R14" s="21"/>
    </row>
    <row r="15" spans="1:18" x14ac:dyDescent="0.35">
      <c r="A15" s="1">
        <v>2031</v>
      </c>
      <c r="B15" s="1">
        <v>31116</v>
      </c>
      <c r="C15" s="1">
        <v>381268</v>
      </c>
      <c r="D15" s="2">
        <v>11620</v>
      </c>
      <c r="E15" s="2">
        <v>37.368459999999999</v>
      </c>
      <c r="F15" s="2">
        <v>161.78325000000001</v>
      </c>
      <c r="G15" s="15">
        <f>B15*D15*15*E15+C15*F15*D15</f>
        <v>919422404327.86804</v>
      </c>
      <c r="H15" s="15">
        <f t="shared" si="0"/>
        <v>9.1942240432786804</v>
      </c>
      <c r="J15" s="21"/>
      <c r="K15" s="21"/>
      <c r="L15" s="21"/>
      <c r="M15" s="21"/>
      <c r="O15" s="21"/>
      <c r="P15" s="21"/>
      <c r="Q15" s="21"/>
      <c r="R15" s="21"/>
    </row>
    <row r="16" spans="1:18" x14ac:dyDescent="0.35">
      <c r="A16" s="1">
        <v>2032</v>
      </c>
      <c r="B16" s="1">
        <v>31274</v>
      </c>
      <c r="C16" s="1">
        <v>388489</v>
      </c>
      <c r="D16" s="2">
        <v>11780</v>
      </c>
      <c r="E16" s="2">
        <v>36.47878</v>
      </c>
      <c r="F16" s="2">
        <v>159.80692999999999</v>
      </c>
      <c r="G16" s="15">
        <f>B16*D16*15*E16+C16*F16*D16</f>
        <v>932926464093.63452</v>
      </c>
      <c r="H16" s="15">
        <f t="shared" si="0"/>
        <v>9.329264640936346</v>
      </c>
      <c r="J16" s="21"/>
      <c r="K16" s="21"/>
      <c r="L16" s="21"/>
      <c r="M16" s="21"/>
      <c r="O16" s="21"/>
      <c r="P16" s="21"/>
      <c r="Q16" s="21"/>
      <c r="R16" s="21"/>
    </row>
    <row r="17" spans="1:18" x14ac:dyDescent="0.35">
      <c r="A17" s="1">
        <v>2033</v>
      </c>
      <c r="B17" s="1">
        <v>31474</v>
      </c>
      <c r="C17" s="1">
        <v>395263</v>
      </c>
      <c r="D17" s="2">
        <v>11940</v>
      </c>
      <c r="E17" s="2">
        <v>35.6325</v>
      </c>
      <c r="F17" s="2">
        <v>157.92497</v>
      </c>
      <c r="G17" s="15">
        <f>B17*D17*15*E17+C17*F17*D17</f>
        <v>946177622485.79346</v>
      </c>
      <c r="H17" s="15">
        <f t="shared" si="0"/>
        <v>9.4617762248579353</v>
      </c>
      <c r="J17" s="21"/>
      <c r="K17" s="21"/>
      <c r="L17" s="21"/>
      <c r="M17" s="21"/>
      <c r="O17" s="21"/>
      <c r="P17" s="21"/>
      <c r="Q17" s="21"/>
      <c r="R17" s="21"/>
    </row>
    <row r="18" spans="1:18" x14ac:dyDescent="0.35">
      <c r="A18" s="1">
        <v>2034</v>
      </c>
      <c r="B18" s="1">
        <v>31657</v>
      </c>
      <c r="C18" s="1">
        <v>401608</v>
      </c>
      <c r="D18" s="2">
        <v>12100</v>
      </c>
      <c r="E18" s="2">
        <v>34.790379999999999</v>
      </c>
      <c r="F18" s="2">
        <v>156.22633999999999</v>
      </c>
      <c r="G18" s="15">
        <f>B18*D18*15*E18+C18*F18*D18</f>
        <v>959071819580.40198</v>
      </c>
      <c r="H18" s="15">
        <f t="shared" si="0"/>
        <v>9.5907181958040191</v>
      </c>
      <c r="J18" s="21"/>
      <c r="K18" s="21"/>
      <c r="L18" s="21"/>
      <c r="M18" s="21"/>
      <c r="O18" s="21"/>
      <c r="P18" s="21"/>
      <c r="Q18" s="21"/>
      <c r="R18" s="21"/>
    </row>
    <row r="19" spans="1:18" x14ac:dyDescent="0.35">
      <c r="A19" s="1">
        <v>2035</v>
      </c>
      <c r="B19" s="1">
        <v>31591</v>
      </c>
      <c r="C19" s="1">
        <v>407260</v>
      </c>
      <c r="D19" s="2">
        <v>12250</v>
      </c>
      <c r="E19" s="2">
        <v>33.953629999999997</v>
      </c>
      <c r="F19" s="2">
        <v>154.63978</v>
      </c>
      <c r="G19" s="15">
        <f>B19*D19*15*E19+C19*F19*D19</f>
        <v>968583412613.6875</v>
      </c>
      <c r="H19" s="15">
        <f t="shared" si="0"/>
        <v>9.685834126136875</v>
      </c>
      <c r="J19" s="21"/>
      <c r="K19" s="21"/>
      <c r="L19" s="21"/>
      <c r="M19" s="21"/>
      <c r="O19" s="21"/>
      <c r="P19" s="21"/>
      <c r="Q19" s="21"/>
      <c r="R19" s="21"/>
    </row>
    <row r="20" spans="1:18" x14ac:dyDescent="0.35">
      <c r="A20" s="1">
        <v>2036</v>
      </c>
      <c r="B20" s="1">
        <v>31484</v>
      </c>
      <c r="C20" s="1">
        <v>412157</v>
      </c>
      <c r="D20" s="2">
        <v>12400</v>
      </c>
      <c r="E20" s="2">
        <v>33.084150000000001</v>
      </c>
      <c r="F20" s="2">
        <v>153.16999999999999</v>
      </c>
      <c r="G20" s="15">
        <f>B20*D20*15*E20+C20*F20*D20</f>
        <v>976554663775.59998</v>
      </c>
      <c r="H20" s="15">
        <f t="shared" si="0"/>
        <v>9.7655466377559996</v>
      </c>
      <c r="J20" s="21"/>
      <c r="K20" s="21"/>
      <c r="L20" s="21"/>
      <c r="M20" s="21"/>
      <c r="O20" s="21"/>
      <c r="P20" s="21"/>
      <c r="Q20" s="21"/>
      <c r="R20" s="21"/>
    </row>
    <row r="21" spans="1:18" x14ac:dyDescent="0.35">
      <c r="A21" s="1">
        <v>2037</v>
      </c>
      <c r="B21" s="1">
        <v>31388</v>
      </c>
      <c r="C21" s="1">
        <v>416303</v>
      </c>
      <c r="D21" s="2">
        <v>12540</v>
      </c>
      <c r="E21" s="2">
        <v>32.262259999999998</v>
      </c>
      <c r="F21" s="2">
        <v>151.81923</v>
      </c>
      <c r="G21" s="15">
        <f>B21*D21*15*E21+C21*F21*D21</f>
        <v>983042177725.02051</v>
      </c>
      <c r="H21" s="15">
        <f t="shared" si="0"/>
        <v>9.8304217772502049</v>
      </c>
      <c r="J21" s="21"/>
      <c r="K21" s="21"/>
      <c r="L21" s="21"/>
      <c r="M21" s="21"/>
      <c r="O21" s="21"/>
      <c r="P21" s="21"/>
      <c r="Q21" s="21"/>
      <c r="R21" s="21"/>
    </row>
    <row r="22" spans="1:18" x14ac:dyDescent="0.35">
      <c r="A22" s="1">
        <v>2038</v>
      </c>
      <c r="B22" s="1">
        <v>31354</v>
      </c>
      <c r="C22" s="1">
        <v>419771</v>
      </c>
      <c r="D22" s="2">
        <v>12700</v>
      </c>
      <c r="E22" s="2">
        <v>31.449490000000001</v>
      </c>
      <c r="F22" s="2">
        <v>150.52055999999999</v>
      </c>
      <c r="G22" s="15">
        <f>B22*D22*15*E22+C22*F22*D22</f>
        <v>990284730547.48193</v>
      </c>
      <c r="H22" s="15">
        <f t="shared" si="0"/>
        <v>9.9028473054748201</v>
      </c>
      <c r="J22" s="21"/>
      <c r="K22" s="21"/>
      <c r="L22" s="21"/>
      <c r="M22" s="21"/>
      <c r="O22" s="21"/>
      <c r="P22" s="21"/>
      <c r="Q22" s="21"/>
      <c r="R22" s="21"/>
    </row>
    <row r="23" spans="1:18" x14ac:dyDescent="0.35">
      <c r="A23" s="1">
        <v>2039</v>
      </c>
      <c r="B23" s="1">
        <v>31390</v>
      </c>
      <c r="C23" s="1">
        <v>422668</v>
      </c>
      <c r="D23" s="2">
        <v>12840</v>
      </c>
      <c r="E23" s="2">
        <v>30.647089999999999</v>
      </c>
      <c r="F23" s="2">
        <v>149.34522999999999</v>
      </c>
      <c r="G23" s="15">
        <f>B23*D23*15*E23+C23*F23*D23</f>
        <v>995788634881.79761</v>
      </c>
      <c r="H23" s="15">
        <f t="shared" si="0"/>
        <v>9.9578863488179756</v>
      </c>
      <c r="J23" s="21"/>
      <c r="K23" s="21"/>
      <c r="L23" s="21"/>
      <c r="M23" s="21"/>
      <c r="O23" s="21"/>
      <c r="P23" s="21"/>
      <c r="Q23" s="21"/>
      <c r="R23" s="21"/>
    </row>
    <row r="24" spans="1:18" x14ac:dyDescent="0.35">
      <c r="A24" s="1">
        <v>2040</v>
      </c>
      <c r="B24" s="1">
        <v>31159</v>
      </c>
      <c r="C24" s="1">
        <v>424773</v>
      </c>
      <c r="D24" s="2">
        <v>12990</v>
      </c>
      <c r="E24" s="2">
        <v>29.856280000000002</v>
      </c>
      <c r="F24" s="2">
        <v>148.29026999999999</v>
      </c>
      <c r="G24" s="15">
        <f>B24*D24*15*E24+C24*F24*D24</f>
        <v>999503602921.76489</v>
      </c>
      <c r="H24" s="15">
        <f t="shared" si="0"/>
        <v>9.9950360292176494</v>
      </c>
      <c r="J24" s="21"/>
      <c r="K24" s="21"/>
      <c r="L24" s="21"/>
      <c r="M24" s="21"/>
      <c r="O24" s="21"/>
      <c r="P24" s="21"/>
      <c r="Q24" s="21"/>
      <c r="R24" s="21"/>
    </row>
    <row r="25" spans="1:18" x14ac:dyDescent="0.35">
      <c r="A25" s="1">
        <v>2041</v>
      </c>
      <c r="B25" s="1">
        <v>31288</v>
      </c>
      <c r="D25" s="2">
        <v>13140</v>
      </c>
    </row>
    <row r="26" spans="1:18" x14ac:dyDescent="0.35">
      <c r="A26" s="1">
        <v>2042</v>
      </c>
      <c r="B26" s="1">
        <v>31331</v>
      </c>
      <c r="D26" s="2">
        <v>13270</v>
      </c>
    </row>
    <row r="27" spans="1:18" x14ac:dyDescent="0.35">
      <c r="A27" s="1">
        <v>2043</v>
      </c>
      <c r="B27" s="1">
        <v>31300</v>
      </c>
      <c r="D27" s="2">
        <v>13390</v>
      </c>
    </row>
    <row r="28" spans="1:18" x14ac:dyDescent="0.35">
      <c r="A28" s="1">
        <v>2044</v>
      </c>
      <c r="B28" s="1">
        <v>31233</v>
      </c>
      <c r="D28" s="2">
        <v>13510</v>
      </c>
      <c r="N28" s="21"/>
    </row>
    <row r="29" spans="1:18" x14ac:dyDescent="0.35">
      <c r="A29" s="1">
        <v>2045</v>
      </c>
      <c r="B29" s="1">
        <v>31117</v>
      </c>
      <c r="D29" s="2">
        <v>13620</v>
      </c>
    </row>
    <row r="30" spans="1:18" x14ac:dyDescent="0.35">
      <c r="A30" s="1">
        <v>2046</v>
      </c>
      <c r="B30" s="1">
        <v>30947</v>
      </c>
      <c r="D30" s="2">
        <v>13720</v>
      </c>
    </row>
    <row r="31" spans="1:18" x14ac:dyDescent="0.35">
      <c r="A31" s="1">
        <v>2047</v>
      </c>
      <c r="B31" s="1">
        <v>30717</v>
      </c>
      <c r="D31" s="2">
        <v>13800</v>
      </c>
    </row>
    <row r="32" spans="1:18" x14ac:dyDescent="0.35">
      <c r="A32" s="1">
        <v>2048</v>
      </c>
      <c r="B32" s="1">
        <v>30435</v>
      </c>
      <c r="D32" s="2">
        <v>13880</v>
      </c>
    </row>
    <row r="33" spans="1:15" x14ac:dyDescent="0.35">
      <c r="A33" s="1">
        <v>2049</v>
      </c>
      <c r="B33" s="1">
        <v>30101</v>
      </c>
      <c r="D33" s="2">
        <v>13950</v>
      </c>
      <c r="H33" s="2">
        <f>SUM(H5:H24)</f>
        <v>179.61501658978457</v>
      </c>
    </row>
    <row r="34" spans="1:15" x14ac:dyDescent="0.35">
      <c r="A34" s="1">
        <v>2050</v>
      </c>
      <c r="B34" s="1">
        <v>29716</v>
      </c>
      <c r="D34" s="2">
        <v>14020</v>
      </c>
      <c r="N34" s="2">
        <v>60.36</v>
      </c>
      <c r="O34" s="2">
        <v>205.33</v>
      </c>
    </row>
    <row r="35" spans="1:15" x14ac:dyDescent="0.35">
      <c r="N35" s="2">
        <v>50.419899999999998</v>
      </c>
      <c r="O35" s="2">
        <v>195.74948000000001</v>
      </c>
    </row>
    <row r="36" spans="1:15" ht="14.6" x14ac:dyDescent="0.35">
      <c r="C36" s="8"/>
      <c r="N36" s="2">
        <v>46.958550000000002</v>
      </c>
      <c r="O36" s="2">
        <v>188.31628000000001</v>
      </c>
    </row>
    <row r="37" spans="1:15" x14ac:dyDescent="0.35">
      <c r="N37" s="2">
        <v>44.774630000000002</v>
      </c>
      <c r="O37" s="2">
        <v>182.69018</v>
      </c>
    </row>
    <row r="38" spans="1:15" x14ac:dyDescent="0.35">
      <c r="N38" s="2">
        <v>43.193939999999998</v>
      </c>
      <c r="O38" s="2">
        <v>178.26751999999999</v>
      </c>
    </row>
    <row r="39" spans="1:15" x14ac:dyDescent="0.35">
      <c r="N39" s="2">
        <v>41.950789999999998</v>
      </c>
      <c r="O39" s="2">
        <v>174.61367999999999</v>
      </c>
    </row>
    <row r="40" spans="1:15" x14ac:dyDescent="0.35">
      <c r="B40" s="2"/>
      <c r="N40" s="2">
        <v>40.902859999999997</v>
      </c>
      <c r="O40" s="2">
        <v>171.52633</v>
      </c>
    </row>
    <row r="41" spans="1:15" x14ac:dyDescent="0.35">
      <c r="N41" s="2">
        <v>39.976779999999998</v>
      </c>
      <c r="O41" s="2">
        <v>168.74739</v>
      </c>
    </row>
    <row r="42" spans="1:15" x14ac:dyDescent="0.35">
      <c r="N42" s="2">
        <v>39.072429999999997</v>
      </c>
      <c r="O42" s="2">
        <v>166.26446999999999</v>
      </c>
    </row>
    <row r="43" spans="1:15" x14ac:dyDescent="0.35">
      <c r="N43" s="2">
        <v>38.219380000000001</v>
      </c>
      <c r="O43" s="2">
        <v>163.91615999999999</v>
      </c>
    </row>
    <row r="44" spans="1:15" x14ac:dyDescent="0.35">
      <c r="N44" s="2">
        <v>37.368459999999999</v>
      </c>
      <c r="O44" s="2">
        <v>161.78325000000001</v>
      </c>
    </row>
    <row r="45" spans="1:15" x14ac:dyDescent="0.35">
      <c r="N45" s="2">
        <v>36.47878</v>
      </c>
      <c r="O45" s="2">
        <v>159.80692999999999</v>
      </c>
    </row>
    <row r="46" spans="1:15" x14ac:dyDescent="0.35">
      <c r="N46" s="2">
        <v>35.6325</v>
      </c>
      <c r="O46" s="2">
        <v>157.92497</v>
      </c>
    </row>
    <row r="47" spans="1:15" x14ac:dyDescent="0.35">
      <c r="N47" s="2">
        <v>34.790379999999999</v>
      </c>
      <c r="O47" s="2">
        <v>156.22633999999999</v>
      </c>
    </row>
    <row r="48" spans="1:15" x14ac:dyDescent="0.35">
      <c r="N48" s="2">
        <v>33.953629999999997</v>
      </c>
      <c r="O48" s="2">
        <v>154.63978</v>
      </c>
    </row>
    <row r="49" spans="14:15" x14ac:dyDescent="0.35">
      <c r="N49" s="2">
        <v>33.084150000000001</v>
      </c>
      <c r="O49" s="2">
        <v>153.16999999999999</v>
      </c>
    </row>
    <row r="50" spans="14:15" x14ac:dyDescent="0.35">
      <c r="N50" s="2">
        <v>32.262259999999998</v>
      </c>
      <c r="O50" s="2">
        <v>151.81923</v>
      </c>
    </row>
    <row r="51" spans="14:15" x14ac:dyDescent="0.35">
      <c r="N51" s="2">
        <v>31.449490000000001</v>
      </c>
      <c r="O51" s="2">
        <v>150.52055999999999</v>
      </c>
    </row>
    <row r="52" spans="14:15" x14ac:dyDescent="0.35">
      <c r="N52" s="2">
        <v>30.647089999999999</v>
      </c>
      <c r="O52" s="2">
        <v>149.34522999999999</v>
      </c>
    </row>
    <row r="53" spans="14:15" x14ac:dyDescent="0.35">
      <c r="N53" s="2">
        <v>29.856280000000002</v>
      </c>
      <c r="O53" s="2">
        <v>148.29026999999999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26D7B-591F-4984-B9A2-11E4AD4B76CA}">
  <dimension ref="A1:BV101"/>
  <sheetViews>
    <sheetView topLeftCell="BD31" zoomScale="85" zoomScaleNormal="85" workbookViewId="0">
      <selection activeCell="BV58" sqref="BV58"/>
    </sheetView>
  </sheetViews>
  <sheetFormatPr defaultColWidth="9" defaultRowHeight="14.15" x14ac:dyDescent="0.35"/>
  <cols>
    <col min="1" max="1" width="9" style="1"/>
    <col min="2" max="2" width="23.140625" style="1" customWidth="1"/>
    <col min="3" max="3" width="18.85546875" style="1" customWidth="1"/>
    <col min="4" max="4" width="17" style="1" customWidth="1"/>
    <col min="5" max="5" width="18.5" style="1" customWidth="1"/>
    <col min="6" max="6" width="16.85546875" style="1" customWidth="1"/>
    <col min="7" max="7" width="16" style="1" customWidth="1"/>
    <col min="8" max="10" width="18.85546875" style="1" customWidth="1"/>
    <col min="11" max="11" width="19.35546875" style="1" customWidth="1"/>
    <col min="12" max="12" width="18.7109375" style="1" customWidth="1"/>
    <col min="13" max="18" width="18" style="1" customWidth="1"/>
    <col min="19" max="20" width="20.7109375" style="1" customWidth="1"/>
    <col min="21" max="25" width="18" style="1" customWidth="1"/>
    <col min="26" max="31" width="20.7109375" style="1" customWidth="1"/>
    <col min="32" max="33" width="18" style="1" customWidth="1"/>
    <col min="34" max="34" width="21" style="1" customWidth="1"/>
    <col min="35" max="35" width="22.640625" style="1" customWidth="1"/>
    <col min="36" max="41" width="20.7109375" style="1" customWidth="1"/>
    <col min="42" max="45" width="18" style="1" customWidth="1"/>
    <col min="46" max="46" width="19" style="2" customWidth="1"/>
    <col min="47" max="49" width="19.35546875" style="2" customWidth="1"/>
    <col min="50" max="50" width="21.35546875" style="2" customWidth="1"/>
    <col min="51" max="54" width="17.140625" style="2" customWidth="1"/>
    <col min="55" max="55" width="13.140625" style="2" customWidth="1"/>
    <col min="56" max="56" width="15.85546875" style="2" customWidth="1"/>
    <col min="57" max="57" width="11.5" style="2" customWidth="1"/>
    <col min="58" max="58" width="13.85546875" style="2" customWidth="1"/>
    <col min="59" max="16384" width="9" style="2"/>
  </cols>
  <sheetData>
    <row r="1" spans="1:74" s="3" customFormat="1" ht="14.6" x14ac:dyDescent="0.35">
      <c r="A1" s="13" t="s">
        <v>0</v>
      </c>
      <c r="B1" s="13" t="s">
        <v>8</v>
      </c>
      <c r="C1" s="14" t="s">
        <v>5</v>
      </c>
      <c r="D1" s="13" t="s">
        <v>11</v>
      </c>
      <c r="E1" s="13" t="s">
        <v>12</v>
      </c>
      <c r="F1" s="13" t="s">
        <v>7</v>
      </c>
      <c r="G1" s="13" t="s">
        <v>1</v>
      </c>
      <c r="H1" s="14" t="s">
        <v>2</v>
      </c>
      <c r="I1" s="13" t="s">
        <v>9</v>
      </c>
      <c r="J1" s="13" t="s">
        <v>10</v>
      </c>
      <c r="K1" s="13" t="s">
        <v>3</v>
      </c>
      <c r="L1" s="3" t="s">
        <v>13</v>
      </c>
      <c r="M1" s="3" t="s">
        <v>14</v>
      </c>
      <c r="N1" s="13" t="s">
        <v>15</v>
      </c>
      <c r="O1" s="13" t="s">
        <v>16</v>
      </c>
      <c r="P1" s="14" t="s">
        <v>26</v>
      </c>
      <c r="Q1" s="14" t="s">
        <v>48</v>
      </c>
      <c r="R1" s="14" t="s">
        <v>28</v>
      </c>
      <c r="S1" s="14" t="s">
        <v>29</v>
      </c>
      <c r="T1" s="14" t="s">
        <v>30</v>
      </c>
      <c r="U1" s="14" t="s">
        <v>52</v>
      </c>
      <c r="V1" s="14" t="s">
        <v>38</v>
      </c>
      <c r="W1" s="14" t="s">
        <v>27</v>
      </c>
      <c r="X1" s="13" t="s">
        <v>17</v>
      </c>
      <c r="Y1" s="3" t="s">
        <v>18</v>
      </c>
      <c r="Z1" s="14" t="s">
        <v>39</v>
      </c>
      <c r="AA1" s="14" t="s">
        <v>50</v>
      </c>
      <c r="AB1" s="14" t="s">
        <v>42</v>
      </c>
      <c r="AC1" s="14" t="s">
        <v>31</v>
      </c>
      <c r="AD1" s="14" t="s">
        <v>32</v>
      </c>
      <c r="AE1" s="14" t="s">
        <v>51</v>
      </c>
      <c r="AF1" s="14" t="s">
        <v>40</v>
      </c>
      <c r="AG1" s="14" t="s">
        <v>33</v>
      </c>
      <c r="AH1" s="3" t="s">
        <v>19</v>
      </c>
      <c r="AI1" s="3" t="s">
        <v>20</v>
      </c>
      <c r="AJ1" s="14" t="s">
        <v>43</v>
      </c>
      <c r="AK1" s="14" t="s">
        <v>49</v>
      </c>
      <c r="AL1" s="14" t="s">
        <v>44</v>
      </c>
      <c r="AM1" s="14" t="s">
        <v>34</v>
      </c>
      <c r="AN1" s="14" t="s">
        <v>35</v>
      </c>
      <c r="AO1" s="14" t="s">
        <v>36</v>
      </c>
      <c r="AP1" s="14" t="s">
        <v>45</v>
      </c>
      <c r="AQ1" s="14" t="s">
        <v>37</v>
      </c>
      <c r="AR1" s="14" t="s">
        <v>47</v>
      </c>
      <c r="AS1" s="14" t="s">
        <v>46</v>
      </c>
      <c r="AT1" s="13" t="s">
        <v>23</v>
      </c>
      <c r="AU1" s="13" t="s">
        <v>24</v>
      </c>
      <c r="AV1" s="14" t="s">
        <v>41</v>
      </c>
      <c r="AW1" s="1" t="s">
        <v>61</v>
      </c>
      <c r="AX1" s="1" t="s">
        <v>62</v>
      </c>
      <c r="AY1" s="1" t="s">
        <v>63</v>
      </c>
      <c r="AZ1" s="1" t="s">
        <v>64</v>
      </c>
      <c r="BA1" s="1" t="s">
        <v>65</v>
      </c>
      <c r="BB1" s="1" t="s">
        <v>66</v>
      </c>
      <c r="BC1" s="3" t="s">
        <v>22</v>
      </c>
      <c r="BD1" s="3" t="s">
        <v>21</v>
      </c>
      <c r="BE1" s="3" t="s">
        <v>4</v>
      </c>
      <c r="BF1" s="3" t="s">
        <v>6</v>
      </c>
      <c r="BM1" s="26" t="s">
        <v>67</v>
      </c>
      <c r="BR1" s="26" t="s">
        <v>54</v>
      </c>
    </row>
    <row r="2" spans="1:74" x14ac:dyDescent="0.35">
      <c r="A2" s="1">
        <v>2018</v>
      </c>
      <c r="B2" s="1">
        <v>25411</v>
      </c>
      <c r="C2" s="9"/>
      <c r="G2" s="1">
        <v>202332</v>
      </c>
      <c r="H2" s="9"/>
      <c r="P2" s="9"/>
      <c r="Q2" s="9"/>
      <c r="R2" s="9"/>
      <c r="S2" s="9"/>
      <c r="T2" s="9"/>
      <c r="U2" s="9"/>
      <c r="V2" s="9"/>
      <c r="W2" s="9"/>
      <c r="Z2" s="9"/>
      <c r="AA2" s="9"/>
      <c r="AB2" s="9"/>
      <c r="AC2" s="9"/>
      <c r="AD2" s="9"/>
      <c r="AE2" s="9"/>
      <c r="AF2" s="9"/>
      <c r="AG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2">
        <f>AU2*(1+AV2)</f>
        <v>12986.843999999999</v>
      </c>
      <c r="AU2" s="2">
        <v>10790</v>
      </c>
      <c r="AV2" s="16">
        <v>0.2036</v>
      </c>
      <c r="AW2" s="1"/>
    </row>
    <row r="3" spans="1:74" x14ac:dyDescent="0.35">
      <c r="A3" s="1">
        <v>2019</v>
      </c>
      <c r="B3" s="1">
        <v>23562</v>
      </c>
      <c r="C3" s="11">
        <f>1-F3</f>
        <v>4.1980361785099563E-2</v>
      </c>
      <c r="D3" s="5">
        <v>3.2599898876044975E-2</v>
      </c>
      <c r="E3" s="5">
        <v>9.3804629090546293E-3</v>
      </c>
      <c r="F3" s="4">
        <v>0.95801963821490044</v>
      </c>
      <c r="G3" s="1">
        <v>222992</v>
      </c>
      <c r="H3" s="9">
        <f>I3+J3</f>
        <v>3761.6057246236705</v>
      </c>
      <c r="I3" s="1">
        <v>2938.9294513600444</v>
      </c>
      <c r="J3" s="1">
        <v>822.67627326362594</v>
      </c>
      <c r="K3" s="1">
        <v>219230.55041389901</v>
      </c>
      <c r="L3" s="7">
        <v>989.14128438051591</v>
      </c>
      <c r="M3" s="7"/>
      <c r="N3" s="1">
        <v>768.11881731737174</v>
      </c>
      <c r="P3" s="9"/>
      <c r="Q3" s="9"/>
      <c r="R3" s="9"/>
      <c r="S3" s="9"/>
      <c r="T3" s="9"/>
      <c r="U3" s="9"/>
      <c r="V3" s="9"/>
      <c r="W3" s="9"/>
      <c r="X3" s="1">
        <v>221.02246706314517</v>
      </c>
      <c r="Z3" s="9"/>
      <c r="AA3" s="9"/>
      <c r="AB3" s="9"/>
      <c r="AC3" s="9"/>
      <c r="AD3" s="9"/>
      <c r="AE3" s="9"/>
      <c r="AF3" s="9"/>
      <c r="AG3" s="9"/>
      <c r="AH3" s="1">
        <v>22572.858715619484</v>
      </c>
      <c r="AJ3" s="9"/>
      <c r="AK3" s="9"/>
      <c r="AL3" s="9"/>
      <c r="AM3" s="9"/>
      <c r="AN3" s="9"/>
      <c r="AO3" s="9"/>
      <c r="AP3" s="9"/>
      <c r="AQ3" s="9"/>
      <c r="AR3" s="9"/>
      <c r="AS3" s="9"/>
      <c r="AT3" s="2">
        <f t="shared" ref="AT3:AT34" si="0">AU3*(1+AV3)</f>
        <v>12746.124</v>
      </c>
      <c r="AU3" s="2">
        <v>10590</v>
      </c>
      <c r="AV3" s="16">
        <v>0.2036</v>
      </c>
      <c r="AW3" s="1"/>
    </row>
    <row r="4" spans="1:74" x14ac:dyDescent="0.35">
      <c r="A4" s="1">
        <v>2020</v>
      </c>
      <c r="B4" s="1">
        <v>24584</v>
      </c>
      <c r="C4" s="11">
        <f t="shared" ref="C4:C24" si="1">1-F4</f>
        <v>4.841871752115301E-2</v>
      </c>
      <c r="D4" s="5">
        <v>3.2875363716191972E-2</v>
      </c>
      <c r="E4" s="5">
        <v>1.5543353804961024E-2</v>
      </c>
      <c r="F4" s="4">
        <v>0.95158128247884699</v>
      </c>
      <c r="G4" s="1">
        <v>240900</v>
      </c>
      <c r="H4" s="9">
        <f t="shared" ref="H4:H24" si="2">I4+J4</f>
        <v>4933.5263611349528</v>
      </c>
      <c r="I4" s="1">
        <v>3737.5094828240813</v>
      </c>
      <c r="J4" s="1">
        <v>1196.0168783108711</v>
      </c>
      <c r="K4" s="1">
        <v>235966.22228935646</v>
      </c>
      <c r="L4" s="7">
        <v>1190.3257515400255</v>
      </c>
      <c r="M4" s="7">
        <v>18.405115028743239</v>
      </c>
      <c r="N4" s="1">
        <v>808.20794159886339</v>
      </c>
      <c r="O4" s="1">
        <v>9.6279101348263794</v>
      </c>
      <c r="P4" s="9">
        <f>N4-O4</f>
        <v>798.58003146403701</v>
      </c>
      <c r="Q4" s="9">
        <f>(AS4-AK4)*(D4/(D4+E4))</f>
        <v>640.34431373345922</v>
      </c>
      <c r="R4" s="9">
        <f>P4+Q4</f>
        <v>1438.9243451974962</v>
      </c>
      <c r="S4" s="9">
        <f>I3+R4+O4</f>
        <v>4387.481706692367</v>
      </c>
      <c r="T4" s="9">
        <f>O4/(I4+O4)</f>
        <v>2.5694040877491686E-3</v>
      </c>
      <c r="U4" s="16">
        <f>0.65%*AV4/1%</f>
        <v>0.13234000000000001</v>
      </c>
      <c r="V4" s="9">
        <f>S4*T4*(1+U4)</f>
        <v>12.765110497704191</v>
      </c>
      <c r="W4" s="9">
        <f>S4-V4</f>
        <v>4374.716596194663</v>
      </c>
      <c r="X4" s="1">
        <v>382.11780994116179</v>
      </c>
      <c r="Y4" s="1">
        <v>8.7772048939166325</v>
      </c>
      <c r="Z4" s="9">
        <f>X4-Y4</f>
        <v>373.34060504724516</v>
      </c>
      <c r="AA4" s="9">
        <f>(AS4-AK4)*(E4/(E4+D4))</f>
        <v>302.75249001890012</v>
      </c>
      <c r="AB4" s="9">
        <f>Z4+AA4</f>
        <v>676.09309506614522</v>
      </c>
      <c r="AC4" s="9">
        <f>J3+AB4+Y4</f>
        <v>1507.5465732236878</v>
      </c>
      <c r="AD4" s="9">
        <f>Y4/(J4+Y4)</f>
        <v>7.2852324030086612E-3</v>
      </c>
      <c r="AE4" s="16">
        <f>0.65%*AV4/1%</f>
        <v>0.13234000000000001</v>
      </c>
      <c r="AF4" s="9">
        <f>AC4*AD4*(1+AE4)</f>
        <v>12.436294488569734</v>
      </c>
      <c r="AG4" s="9">
        <f>AC4-AF4</f>
        <v>1495.1102787351181</v>
      </c>
      <c r="AH4" s="1">
        <v>23393.674248459974</v>
      </c>
      <c r="AI4" s="1">
        <v>6658.0023730028479</v>
      </c>
      <c r="AJ4" s="16">
        <v>0.13139999999999999</v>
      </c>
      <c r="AK4" s="9">
        <f>AH4*AJ4</f>
        <v>3073.9287962476405</v>
      </c>
      <c r="AL4" s="9">
        <f>AH4*(1+AJ4)</f>
        <v>26467.603044707615</v>
      </c>
      <c r="AM4" s="9">
        <f>K3+AL4</f>
        <v>245698.15345860663</v>
      </c>
      <c r="AN4" s="9">
        <f>AI4/(AI4+K4)</f>
        <v>2.7441622460693101E-2</v>
      </c>
      <c r="AO4" s="9">
        <v>0</v>
      </c>
      <c r="AP4" s="9">
        <f t="shared" ref="AP4:AP24" si="3">AM4*AN4*(1+AO4)</f>
        <v>6742.3559665005196</v>
      </c>
      <c r="AQ4" s="9">
        <f t="shared" ref="AQ4:AQ24" si="4">AM4-AP4</f>
        <v>238955.7974921061</v>
      </c>
      <c r="AR4" s="15">
        <v>0.16339999999999999</v>
      </c>
      <c r="AS4" s="9">
        <f>B4*(AR4)</f>
        <v>4017.0255999999999</v>
      </c>
      <c r="AT4" s="2">
        <f t="shared" si="0"/>
        <v>12710.016</v>
      </c>
      <c r="AU4" s="2">
        <v>10560</v>
      </c>
      <c r="AV4" s="16">
        <v>0.2036</v>
      </c>
      <c r="AW4" s="1"/>
      <c r="BC4" s="12"/>
      <c r="BD4" s="12"/>
      <c r="BE4" s="12"/>
      <c r="BF4" s="12"/>
    </row>
    <row r="5" spans="1:74" x14ac:dyDescent="0.35">
      <c r="A5" s="1">
        <v>2021</v>
      </c>
      <c r="B5" s="1">
        <v>25535</v>
      </c>
      <c r="C5" s="11">
        <f t="shared" si="1"/>
        <v>8.5303071443216472E-2</v>
      </c>
      <c r="D5" s="5">
        <v>6.2574270188264447E-2</v>
      </c>
      <c r="E5" s="5">
        <v>2.2728801254952052E-2</v>
      </c>
      <c r="F5" s="4">
        <v>0.91469692855678353</v>
      </c>
      <c r="G5" s="1">
        <v>258441</v>
      </c>
      <c r="H5" s="9">
        <f t="shared" si="2"/>
        <v>7077.5500876005735</v>
      </c>
      <c r="I5" s="1">
        <v>5305.874459771424</v>
      </c>
      <c r="J5" s="1">
        <v>1771.6756278291491</v>
      </c>
      <c r="K5" s="1">
        <v>251363.51751336726</v>
      </c>
      <c r="L5" s="7">
        <v>2178.2139293025325</v>
      </c>
      <c r="M5" s="7">
        <v>34.19020283691134</v>
      </c>
      <c r="N5" s="1">
        <v>1597.8339892573326</v>
      </c>
      <c r="O5" s="1">
        <v>29.469012309989921</v>
      </c>
      <c r="P5" s="9">
        <f t="shared" ref="P5:P23" si="5">N5-O5</f>
        <v>1568.3649769473427</v>
      </c>
      <c r="Q5" s="9">
        <f t="shared" ref="Q5:Q24" si="6">(AS5-AK5)*(D5/(D5+E5))</f>
        <v>809.35569840660457</v>
      </c>
      <c r="R5" s="9">
        <f t="shared" ref="R5:R24" si="7">P5+Q5</f>
        <v>2377.7206753539472</v>
      </c>
      <c r="S5" s="9">
        <f t="shared" ref="S5:S24" si="8">I4+R5+O5</f>
        <v>6144.6991704880184</v>
      </c>
      <c r="T5" s="9">
        <f t="shared" ref="T5:T24" si="9">O5/(I5+O5)</f>
        <v>5.5233580488668194E-3</v>
      </c>
      <c r="U5" s="16">
        <f t="shared" ref="U5:U24" si="10">0.65%*AV5/1%</f>
        <v>0.13234000000000001</v>
      </c>
      <c r="V5" s="9">
        <f t="shared" ref="V5:V24" si="11">S5*T5*(1+U5)</f>
        <v>38.430910326207268</v>
      </c>
      <c r="W5" s="9">
        <f t="shared" ref="W5:W24" si="12">S5-V5</f>
        <v>6106.2682601618108</v>
      </c>
      <c r="X5" s="1">
        <v>580.37994004520067</v>
      </c>
      <c r="Y5" s="1">
        <v>4.7211905269227827</v>
      </c>
      <c r="Z5" s="9">
        <f t="shared" ref="Z5:Z24" si="13">X5-Y5</f>
        <v>575.65874951827789</v>
      </c>
      <c r="AA5" s="9">
        <f t="shared" ref="AA5:AA24" si="14">(AS5-AK5)*(E5/(E5+D5))</f>
        <v>293.9816119037481</v>
      </c>
      <c r="AB5" s="9">
        <f t="shared" ref="AB5:AB24" si="15">Z5+AA5</f>
        <v>869.64036142202599</v>
      </c>
      <c r="AC5" s="9">
        <f t="shared" ref="AC5:AC24" si="16">J4+AB5+Y5</f>
        <v>2070.3784302598201</v>
      </c>
      <c r="AD5" s="9">
        <f t="shared" ref="AD5:AD24" si="17">Y5/(J5+Y5)</f>
        <v>2.6577341718568865E-3</v>
      </c>
      <c r="AE5" s="16">
        <f t="shared" ref="AE5:AE24" si="18">0.65%*AV5/1%</f>
        <v>0.13234000000000001</v>
      </c>
      <c r="AF5" s="9">
        <f t="shared" ref="AF5:AF24" si="19">AC5*AD5*(1+AE5)</f>
        <v>6.2307184044144446</v>
      </c>
      <c r="AG5" s="9">
        <f t="shared" ref="AG5:AG24" si="20">AC5-AF5</f>
        <v>2064.1477118554058</v>
      </c>
      <c r="AH5" s="1">
        <v>23356.786070697468</v>
      </c>
      <c r="AI5" s="1">
        <v>7959.4908466866764</v>
      </c>
      <c r="AJ5" s="16">
        <v>0.13139999999999999</v>
      </c>
      <c r="AK5" s="9">
        <f t="shared" ref="AK5:AK24" si="21">AH5*AJ5</f>
        <v>3069.0816896896472</v>
      </c>
      <c r="AL5" s="9">
        <f>AH5*(1+AJ5)</f>
        <v>26425.867760387115</v>
      </c>
      <c r="AM5" s="9">
        <f t="shared" ref="AM5:AM24" si="22">K4+AL5</f>
        <v>262392.09004974359</v>
      </c>
      <c r="AN5" s="9">
        <f t="shared" ref="AN5:AN24" si="23">AI5/(AI5+K5)</f>
        <v>3.0693346097679909E-2</v>
      </c>
      <c r="AO5" s="9">
        <v>0</v>
      </c>
      <c r="AP5" s="9">
        <f t="shared" si="3"/>
        <v>8053.6912331903732</v>
      </c>
      <c r="AQ5" s="9">
        <f t="shared" si="4"/>
        <v>254338.39881655324</v>
      </c>
      <c r="AR5" s="15">
        <v>0.16339999999999999</v>
      </c>
      <c r="AS5" s="9">
        <f t="shared" ref="AS5:AS24" si="24">B5*(AR5)</f>
        <v>4172.4189999999999</v>
      </c>
      <c r="AT5" s="2">
        <f t="shared" si="0"/>
        <v>12685.944</v>
      </c>
      <c r="AU5" s="2">
        <v>10540</v>
      </c>
      <c r="AV5" s="16">
        <v>0.2036</v>
      </c>
      <c r="AW5" s="21">
        <v>69.959999999999994</v>
      </c>
      <c r="AX5" s="21">
        <v>87.12</v>
      </c>
      <c r="AY5" s="21">
        <v>60.36</v>
      </c>
      <c r="AZ5" s="21">
        <v>81.150000000000006</v>
      </c>
      <c r="BA5" s="21">
        <v>127.98</v>
      </c>
      <c r="BB5" s="2">
        <v>205.33</v>
      </c>
      <c r="BC5" s="15">
        <f>AW5*15*AT5*R5+W5*AZ5*AT5</f>
        <v>37939900242.708572</v>
      </c>
      <c r="BD5" s="15">
        <f>AT5*15*AX5*AB5+AG5*AT5*BA5</f>
        <v>17768131682.008503</v>
      </c>
      <c r="BE5" s="15">
        <f>AU5*15*AY5*AL5+AQ5*AU5*BB5</f>
        <v>802613454406.17261</v>
      </c>
      <c r="BF5" s="15">
        <f t="shared" ref="BF5:BF24" si="25">(BE5+BD5+BC5)/100000000000</f>
        <v>8.583214863308898</v>
      </c>
      <c r="BH5" s="2">
        <v>7.9948243476950953</v>
      </c>
      <c r="BJ5" s="2">
        <f>BF5/BH5-1</f>
        <v>7.3596428142093551E-2</v>
      </c>
      <c r="BM5" s="2">
        <f>AW5*15*AT5*R5</f>
        <v>31653714723.140358</v>
      </c>
      <c r="BN5" s="2">
        <f>AT5*15*AX5*AB5</f>
        <v>14416890623.372406</v>
      </c>
      <c r="BO5" s="2">
        <f>AU5*15*AY5*AL5</f>
        <v>252179836264.48236</v>
      </c>
      <c r="BP5" s="2">
        <f>SUM(BM5:BO5)/100000000000</f>
        <v>2.982504416109951</v>
      </c>
      <c r="BR5" s="2">
        <f>W5*AZ5*AT5</f>
        <v>6286185519.5682116</v>
      </c>
      <c r="BS5" s="2">
        <f>AG5*AT5*BA5</f>
        <v>3351241058.6360974</v>
      </c>
      <c r="BT5" s="2">
        <f>AQ5*AU5*BB5</f>
        <v>550433618141.69031</v>
      </c>
      <c r="BU5" s="2">
        <f>SUM(BR5:BT5)/100000000000</f>
        <v>5.6007104471989466</v>
      </c>
      <c r="BV5" s="2">
        <f>BF5-BP5-BU5</f>
        <v>0</v>
      </c>
    </row>
    <row r="6" spans="1:74" x14ac:dyDescent="0.35">
      <c r="A6" s="1">
        <v>2022</v>
      </c>
      <c r="B6" s="1">
        <v>26419</v>
      </c>
      <c r="C6" s="11">
        <f t="shared" si="1"/>
        <v>9.4837247323858342E-2</v>
      </c>
      <c r="D6" s="5">
        <v>7.1484498314780251E-2</v>
      </c>
      <c r="E6" s="5">
        <v>2.3352749009078133E-2</v>
      </c>
      <c r="F6" s="4">
        <v>0.90516275267614166</v>
      </c>
      <c r="G6" s="1">
        <v>275271</v>
      </c>
      <c r="H6" s="9">
        <f t="shared" si="2"/>
        <v>9519.2580105828947</v>
      </c>
      <c r="I6" s="1">
        <v>7133.6224703718135</v>
      </c>
      <c r="J6" s="1">
        <v>2385.6355402110812</v>
      </c>
      <c r="K6" s="1">
        <v>265751.54015669355</v>
      </c>
      <c r="L6" s="7">
        <v>2505.5052370490134</v>
      </c>
      <c r="M6" s="7">
        <v>63.797314066692707</v>
      </c>
      <c r="N6" s="1">
        <v>1888.5489609781794</v>
      </c>
      <c r="O6" s="1">
        <v>60.800950377789377</v>
      </c>
      <c r="P6" s="9">
        <f t="shared" si="5"/>
        <v>1827.74801060039</v>
      </c>
      <c r="Q6" s="9">
        <f t="shared" si="6"/>
        <v>885.38984266202851</v>
      </c>
      <c r="R6" s="9">
        <f t="shared" si="7"/>
        <v>2713.1378532624185</v>
      </c>
      <c r="S6" s="9">
        <f t="shared" si="8"/>
        <v>8079.8132634116319</v>
      </c>
      <c r="T6" s="9">
        <f t="shared" si="9"/>
        <v>8.4511220457822861E-3</v>
      </c>
      <c r="U6" s="16">
        <f t="shared" si="10"/>
        <v>0.13234000000000001</v>
      </c>
      <c r="V6" s="9">
        <f t="shared" si="11"/>
        <v>77.320124797642208</v>
      </c>
      <c r="W6" s="9">
        <f t="shared" si="12"/>
        <v>8002.4931386139897</v>
      </c>
      <c r="X6" s="1">
        <v>616.9562760708352</v>
      </c>
      <c r="Y6" s="1">
        <v>2.9963636889033296</v>
      </c>
      <c r="Z6" s="9">
        <f t="shared" si="13"/>
        <v>613.95991238193187</v>
      </c>
      <c r="AA6" s="9">
        <f t="shared" si="14"/>
        <v>289.24154548621163</v>
      </c>
      <c r="AB6" s="9">
        <f t="shared" si="15"/>
        <v>903.20145786814351</v>
      </c>
      <c r="AC6" s="9">
        <f t="shared" si="16"/>
        <v>2677.8734493861957</v>
      </c>
      <c r="AD6" s="9">
        <f t="shared" si="17"/>
        <v>1.2544267218448707E-3</v>
      </c>
      <c r="AE6" s="16">
        <f t="shared" si="18"/>
        <v>0.13234000000000001</v>
      </c>
      <c r="AF6" s="9">
        <f t="shared" si="19"/>
        <v>3.8037520129402562</v>
      </c>
      <c r="AG6" s="9">
        <f t="shared" si="20"/>
        <v>2674.0696973732556</v>
      </c>
      <c r="AH6" s="1">
        <v>23913.494762950988</v>
      </c>
      <c r="AI6" s="1">
        <v>9525.4721196247265</v>
      </c>
      <c r="AJ6" s="16">
        <v>0.13139999999999999</v>
      </c>
      <c r="AK6" s="9">
        <f t="shared" si="21"/>
        <v>3142.2332118517597</v>
      </c>
      <c r="AL6" s="9">
        <f t="shared" ref="AL6:AL24" si="26">AH6*(1+AJ6)</f>
        <v>27055.727974802747</v>
      </c>
      <c r="AM6" s="9">
        <f t="shared" si="22"/>
        <v>278419.24548817001</v>
      </c>
      <c r="AN6" s="9">
        <f t="shared" si="23"/>
        <v>3.4603224006453631E-2</v>
      </c>
      <c r="AO6" s="9">
        <v>0</v>
      </c>
      <c r="AP6" s="9">
        <f t="shared" si="3"/>
        <v>9634.2035193349511</v>
      </c>
      <c r="AQ6" s="9">
        <f t="shared" si="4"/>
        <v>268785.04196883505</v>
      </c>
      <c r="AR6" s="15">
        <v>0.16339999999999999</v>
      </c>
      <c r="AS6" s="9">
        <f t="shared" si="24"/>
        <v>4316.8645999999999</v>
      </c>
      <c r="AT6" s="2">
        <f t="shared" si="0"/>
        <v>12673.907999999999</v>
      </c>
      <c r="AU6" s="2">
        <v>10530</v>
      </c>
      <c r="AV6" s="16">
        <v>0.2036</v>
      </c>
      <c r="AW6" s="1">
        <v>63.504390000000001</v>
      </c>
      <c r="AX6" s="2">
        <v>68.623549999999994</v>
      </c>
      <c r="AY6" s="2">
        <v>46.442210000000003</v>
      </c>
      <c r="AZ6" s="2">
        <v>75.006529999999998</v>
      </c>
      <c r="BA6" s="2">
        <v>119.99232000000001</v>
      </c>
      <c r="BB6" s="2">
        <v>193.29066</v>
      </c>
      <c r="BC6" s="15">
        <f t="shared" ref="BC6:BC24" si="27">AW6*15*AT6*R6+W6*AZ6*AT6</f>
        <v>40362362964.261459</v>
      </c>
      <c r="BD6" s="15">
        <f t="shared" ref="BD6:BD24" si="28">AT6*15*AX6*AB6+AG6*AT6*BA6</f>
        <v>15849750858.489508</v>
      </c>
      <c r="BE6" s="15">
        <f t="shared" ref="BE6:BE24" si="29">AU6*15*AY6*AL6+AQ6*AU6*BB6</f>
        <v>745540375886.54224</v>
      </c>
      <c r="BF6" s="12">
        <f t="shared" si="25"/>
        <v>8.0175248970929314</v>
      </c>
      <c r="BH6" s="2">
        <v>7.5059507090926161</v>
      </c>
      <c r="BJ6" s="2">
        <f t="shared" ref="BJ6:BJ24" si="30">BF6/BH6-1</f>
        <v>6.815581500962975E-2</v>
      </c>
      <c r="BM6" s="2">
        <f t="shared" ref="BM6:BM24" si="31">AW6*15*AT6*R6</f>
        <v>32754986037.266975</v>
      </c>
      <c r="BN6" s="2">
        <f t="shared" ref="BN6:BN24" si="32">AT6*15*AX6*AB6</f>
        <v>11783101541.092304</v>
      </c>
      <c r="BO6" s="2">
        <f t="shared" ref="BO6:BO24" si="33">AU6*15*AY6*AL6</f>
        <v>198468566058.75348</v>
      </c>
      <c r="BP6" s="2">
        <f t="shared" ref="BP6:BP24" si="34">SUM(BM6:BO6)/100000000000</f>
        <v>2.4300665363711276</v>
      </c>
      <c r="BR6" s="2">
        <f t="shared" ref="BR6:BR24" si="35">W6*AZ6*AT6</f>
        <v>7607376926.9944859</v>
      </c>
      <c r="BS6" s="2">
        <f t="shared" ref="BS6:BS24" si="36">AG6*AT6*BA6</f>
        <v>4066649317.397203</v>
      </c>
      <c r="BT6" s="2">
        <f t="shared" ref="BT6:BT24" si="37">AQ6*AU6*BB6</f>
        <v>547071809827.78876</v>
      </c>
      <c r="BU6" s="2">
        <f t="shared" ref="BU6:BU24" si="38">SUM(BR6:BT6)/100000000000</f>
        <v>5.5874583607218042</v>
      </c>
      <c r="BV6" s="2">
        <f t="shared" ref="BV6:BV24" si="39">BF6-BP6-BU6</f>
        <v>0</v>
      </c>
    </row>
    <row r="7" spans="1:74" x14ac:dyDescent="0.35">
      <c r="A7" s="1">
        <v>2023</v>
      </c>
      <c r="B7" s="1">
        <v>27241</v>
      </c>
      <c r="C7" s="11">
        <f t="shared" si="1"/>
        <v>0.11320892178558561</v>
      </c>
      <c r="D7" s="5">
        <v>8.5150312799082042E-2</v>
      </c>
      <c r="E7" s="5">
        <v>2.8058608986503586E-2</v>
      </c>
      <c r="F7" s="4">
        <v>0.88679107821441439</v>
      </c>
      <c r="G7" s="1">
        <v>291214</v>
      </c>
      <c r="H7" s="9">
        <f t="shared" si="2"/>
        <v>12461.078389745917</v>
      </c>
      <c r="I7" s="1">
        <v>9313.604190806489</v>
      </c>
      <c r="J7" s="1">
        <v>3147.4741989394274</v>
      </c>
      <c r="K7" s="1">
        <v>278752.82919117855</v>
      </c>
      <c r="L7" s="7">
        <v>3083.9242383611377</v>
      </c>
      <c r="M7" s="7">
        <v>142.10385919811597</v>
      </c>
      <c r="N7" s="1">
        <v>2319.5796709597939</v>
      </c>
      <c r="O7" s="1">
        <v>139.59795052511799</v>
      </c>
      <c r="P7" s="9">
        <f t="shared" si="5"/>
        <v>2179.9817204346759</v>
      </c>
      <c r="Q7" s="9">
        <f t="shared" si="6"/>
        <v>960.45266111161527</v>
      </c>
      <c r="R7" s="9">
        <f t="shared" si="7"/>
        <v>3140.4343815462912</v>
      </c>
      <c r="S7" s="9">
        <f t="shared" si="8"/>
        <v>10413.654802443223</v>
      </c>
      <c r="T7" s="9">
        <f t="shared" si="9"/>
        <v>1.4767265994954573E-2</v>
      </c>
      <c r="U7" s="16">
        <f t="shared" si="10"/>
        <v>0.13234000000000001</v>
      </c>
      <c r="V7" s="9">
        <f t="shared" si="11"/>
        <v>174.13261583791291</v>
      </c>
      <c r="W7" s="9">
        <f t="shared" si="12"/>
        <v>10239.522186605311</v>
      </c>
      <c r="X7" s="1">
        <v>764.34456740134419</v>
      </c>
      <c r="Y7" s="1">
        <v>2.5059086729979754</v>
      </c>
      <c r="Z7" s="9">
        <f t="shared" si="13"/>
        <v>761.83865872834622</v>
      </c>
      <c r="AA7" s="9">
        <f t="shared" si="14"/>
        <v>316.48698380903858</v>
      </c>
      <c r="AB7" s="9">
        <f t="shared" si="15"/>
        <v>1078.3256425373847</v>
      </c>
      <c r="AC7" s="9">
        <f t="shared" si="16"/>
        <v>3466.4670914214639</v>
      </c>
      <c r="AD7" s="9">
        <f t="shared" si="17"/>
        <v>7.9553158667321439E-4</v>
      </c>
      <c r="AE7" s="16">
        <f t="shared" si="18"/>
        <v>0.13234000000000001</v>
      </c>
      <c r="AF7" s="9">
        <f t="shared" si="19"/>
        <v>3.1226359746025802</v>
      </c>
      <c r="AG7" s="9">
        <f t="shared" si="20"/>
        <v>3463.3444554468615</v>
      </c>
      <c r="AH7" s="1">
        <v>24157.075761638862</v>
      </c>
      <c r="AI7" s="1">
        <v>11155.786727153871</v>
      </c>
      <c r="AJ7" s="16">
        <v>0.13139999999999999</v>
      </c>
      <c r="AK7" s="9">
        <f t="shared" si="21"/>
        <v>3174.2397550793462</v>
      </c>
      <c r="AL7" s="9">
        <f t="shared" si="26"/>
        <v>27331.315516718209</v>
      </c>
      <c r="AM7" s="9">
        <f t="shared" si="22"/>
        <v>293082.85567341174</v>
      </c>
      <c r="AN7" s="9">
        <f t="shared" si="23"/>
        <v>3.8480355928077928E-2</v>
      </c>
      <c r="AO7" s="9">
        <v>0</v>
      </c>
      <c r="AP7" s="9">
        <f t="shared" si="3"/>
        <v>11277.932602730378</v>
      </c>
      <c r="AQ7" s="9">
        <f t="shared" si="4"/>
        <v>281804.92307068134</v>
      </c>
      <c r="AR7" s="15">
        <v>0.16339999999999999</v>
      </c>
      <c r="AS7" s="9">
        <f t="shared" si="24"/>
        <v>4451.1794</v>
      </c>
      <c r="AT7" s="2">
        <f t="shared" si="0"/>
        <v>12697.98</v>
      </c>
      <c r="AU7" s="2">
        <v>10550</v>
      </c>
      <c r="AV7" s="16">
        <v>0.2036</v>
      </c>
      <c r="AW7" s="1">
        <v>58.607979999999998</v>
      </c>
      <c r="AX7" s="2">
        <v>64.112650000000002</v>
      </c>
      <c r="AY7" s="2">
        <v>43.400280000000002</v>
      </c>
      <c r="AZ7" s="2">
        <v>68.554559999999995</v>
      </c>
      <c r="BA7" s="2">
        <v>111.48886</v>
      </c>
      <c r="BB7" s="2">
        <v>184.10517999999999</v>
      </c>
      <c r="BC7" s="15">
        <f t="shared" si="27"/>
        <v>43970357779.480484</v>
      </c>
      <c r="BD7" s="15">
        <f t="shared" si="28"/>
        <v>18070991101.620033</v>
      </c>
      <c r="BE7" s="15">
        <f t="shared" si="29"/>
        <v>735066473801.0741</v>
      </c>
      <c r="BF7" s="12">
        <f t="shared" si="25"/>
        <v>7.9710782268217457</v>
      </c>
      <c r="BH7" s="2">
        <v>7.4704387996656747</v>
      </c>
      <c r="BJ7" s="2">
        <f t="shared" si="30"/>
        <v>6.7016067005123636E-2</v>
      </c>
      <c r="BM7" s="2">
        <f t="shared" si="31"/>
        <v>35056808336.640816</v>
      </c>
      <c r="BN7" s="2">
        <f t="shared" si="32"/>
        <v>13167992143.668127</v>
      </c>
      <c r="BO7" s="2">
        <f t="shared" si="33"/>
        <v>187714052585.18704</v>
      </c>
      <c r="BP7" s="2">
        <f t="shared" si="34"/>
        <v>2.3593885306549596</v>
      </c>
      <c r="BR7" s="2">
        <f t="shared" si="35"/>
        <v>8913549442.8396664</v>
      </c>
      <c r="BS7" s="2">
        <f t="shared" si="36"/>
        <v>4902998957.9519072</v>
      </c>
      <c r="BT7" s="2">
        <f t="shared" si="37"/>
        <v>547352421215.88702</v>
      </c>
      <c r="BU7" s="2">
        <f t="shared" si="38"/>
        <v>5.6116896961667857</v>
      </c>
      <c r="BV7" s="2">
        <f t="shared" si="39"/>
        <v>0</v>
      </c>
    </row>
    <row r="8" spans="1:74" x14ac:dyDescent="0.35">
      <c r="A8" s="1">
        <v>2024</v>
      </c>
      <c r="B8" s="1">
        <v>27993</v>
      </c>
      <c r="C8" s="11">
        <f t="shared" si="1"/>
        <v>0.15192154957380077</v>
      </c>
      <c r="D8" s="5">
        <v>0.1171488662991543</v>
      </c>
      <c r="E8" s="5">
        <v>3.4772683274646443E-2</v>
      </c>
      <c r="F8" s="4">
        <v>0.84807845042619923</v>
      </c>
      <c r="G8" s="1">
        <v>306166</v>
      </c>
      <c r="H8" s="9">
        <f t="shared" si="2"/>
        <v>16506.477207661184</v>
      </c>
      <c r="I8" s="1">
        <v>12386.08703205054</v>
      </c>
      <c r="J8" s="1">
        <v>4120.3901756106434</v>
      </c>
      <c r="K8" s="1">
        <v>289658.97814981191</v>
      </c>
      <c r="L8" s="7">
        <v>4252.739937219405</v>
      </c>
      <c r="M8" s="7">
        <v>207.34111930413928</v>
      </c>
      <c r="N8" s="1">
        <v>3279.3482143122264</v>
      </c>
      <c r="O8" s="1">
        <v>206.86537306817445</v>
      </c>
      <c r="P8" s="9">
        <f t="shared" si="5"/>
        <v>3072.482841244052</v>
      </c>
      <c r="Q8" s="9">
        <f t="shared" si="6"/>
        <v>1121.6519615790105</v>
      </c>
      <c r="R8" s="9">
        <f t="shared" si="7"/>
        <v>4194.1348028230623</v>
      </c>
      <c r="S8" s="9">
        <f t="shared" si="8"/>
        <v>13714.604366697726</v>
      </c>
      <c r="T8" s="9">
        <f t="shared" si="9"/>
        <v>1.6427074955360662E-2</v>
      </c>
      <c r="U8" s="16">
        <f t="shared" si="10"/>
        <v>0.13234000000000001</v>
      </c>
      <c r="V8" s="9">
        <f t="shared" si="11"/>
        <v>255.1058228751528</v>
      </c>
      <c r="W8" s="9">
        <f t="shared" si="12"/>
        <v>13459.498543822572</v>
      </c>
      <c r="X8" s="1">
        <v>973.39172290717784</v>
      </c>
      <c r="Y8" s="1">
        <v>0.47574623596210586</v>
      </c>
      <c r="Z8" s="9">
        <f t="shared" si="13"/>
        <v>972.91597667121573</v>
      </c>
      <c r="AA8" s="9">
        <f t="shared" si="14"/>
        <v>332.93406617161941</v>
      </c>
      <c r="AB8" s="9">
        <f t="shared" si="15"/>
        <v>1305.8500428428351</v>
      </c>
      <c r="AC8" s="9">
        <f t="shared" si="16"/>
        <v>4453.7999880182242</v>
      </c>
      <c r="AD8" s="9">
        <f t="shared" si="17"/>
        <v>1.1544812303646093E-4</v>
      </c>
      <c r="AE8" s="16">
        <f t="shared" si="18"/>
        <v>0.13234000000000001</v>
      </c>
      <c r="AF8" s="9">
        <f t="shared" si="19"/>
        <v>0.58222980723271511</v>
      </c>
      <c r="AG8" s="9">
        <f t="shared" si="20"/>
        <v>4453.2177582109916</v>
      </c>
      <c r="AH8" s="1">
        <v>23740.260062780595</v>
      </c>
      <c r="AI8" s="1">
        <v>12834.111104147218</v>
      </c>
      <c r="AJ8" s="16">
        <v>0.13139999999999999</v>
      </c>
      <c r="AK8" s="9">
        <f t="shared" si="21"/>
        <v>3119.4701722493701</v>
      </c>
      <c r="AL8" s="9">
        <f t="shared" si="26"/>
        <v>26859.730235029965</v>
      </c>
      <c r="AM8" s="9">
        <f t="shared" si="22"/>
        <v>305612.55942620849</v>
      </c>
      <c r="AN8" s="9">
        <f t="shared" si="23"/>
        <v>4.2427782848858057E-2</v>
      </c>
      <c r="AO8" s="9">
        <v>0</v>
      </c>
      <c r="AP8" s="9">
        <f t="shared" si="3"/>
        <v>12966.463307218903</v>
      </c>
      <c r="AQ8" s="9">
        <f t="shared" si="4"/>
        <v>292646.09611898958</v>
      </c>
      <c r="AR8" s="15">
        <v>0.16339999999999999</v>
      </c>
      <c r="AS8" s="9">
        <f t="shared" si="24"/>
        <v>4574.0562</v>
      </c>
      <c r="AT8" s="2">
        <f t="shared" si="0"/>
        <v>12746.124</v>
      </c>
      <c r="AU8" s="2">
        <v>10590</v>
      </c>
      <c r="AV8" s="16">
        <v>0.2036</v>
      </c>
      <c r="AW8" s="1">
        <v>54.935490000000001</v>
      </c>
      <c r="AX8" s="2">
        <v>61.078470000000003</v>
      </c>
      <c r="AY8" s="2">
        <v>41.44773</v>
      </c>
      <c r="AZ8" s="2">
        <v>61.091749999999998</v>
      </c>
      <c r="BA8" s="2">
        <v>101.3207</v>
      </c>
      <c r="BB8" s="2">
        <v>177.15031999999999</v>
      </c>
      <c r="BC8" s="15">
        <f t="shared" si="27"/>
        <v>54532597293.089371</v>
      </c>
      <c r="BD8" s="15">
        <f t="shared" si="28"/>
        <v>21000424431.090805</v>
      </c>
      <c r="BE8" s="15">
        <f t="shared" si="29"/>
        <v>725854191382.13806</v>
      </c>
      <c r="BF8" s="12">
        <f t="shared" si="25"/>
        <v>8.0138721310631826</v>
      </c>
      <c r="BH8" s="2">
        <v>7.5020762738379956</v>
      </c>
      <c r="BJ8" s="2">
        <f t="shared" si="30"/>
        <v>6.8220561687698966E-2</v>
      </c>
      <c r="BM8" s="2">
        <f t="shared" si="31"/>
        <v>44051914307.496025</v>
      </c>
      <c r="BN8" s="2">
        <f t="shared" si="32"/>
        <v>15249333252.905241</v>
      </c>
      <c r="BO8" s="2">
        <f t="shared" si="33"/>
        <v>176843709391.04486</v>
      </c>
      <c r="BP8" s="2">
        <f t="shared" si="34"/>
        <v>2.3614495695144613</v>
      </c>
      <c r="BR8" s="2">
        <f t="shared" si="35"/>
        <v>10480682985.593342</v>
      </c>
      <c r="BS8" s="2">
        <f t="shared" si="36"/>
        <v>5751091178.1855631</v>
      </c>
      <c r="BT8" s="2">
        <f t="shared" si="37"/>
        <v>549010481991.0932</v>
      </c>
      <c r="BU8" s="2">
        <f t="shared" si="38"/>
        <v>5.6524225615487209</v>
      </c>
      <c r="BV8" s="2">
        <f t="shared" si="39"/>
        <v>0</v>
      </c>
    </row>
    <row r="9" spans="1:74" x14ac:dyDescent="0.35">
      <c r="A9" s="1">
        <v>2025</v>
      </c>
      <c r="B9" s="1">
        <v>28671</v>
      </c>
      <c r="C9" s="11">
        <f t="shared" si="1"/>
        <v>0.2094625169609623</v>
      </c>
      <c r="D9" s="5">
        <v>0.16499388378638058</v>
      </c>
      <c r="E9" s="5">
        <v>4.45686331745817E-2</v>
      </c>
      <c r="F9" s="4">
        <v>0.7905374830390377</v>
      </c>
      <c r="G9" s="1">
        <v>320049</v>
      </c>
      <c r="H9" s="9">
        <f t="shared" si="2"/>
        <v>22278.430777238369</v>
      </c>
      <c r="I9" s="1">
        <v>16880.705795573318</v>
      </c>
      <c r="J9" s="1">
        <v>5397.7249816650519</v>
      </c>
      <c r="K9" s="1">
        <v>297770.37729223614</v>
      </c>
      <c r="L9" s="7">
        <v>6008.3669237877493</v>
      </c>
      <c r="M9" s="7">
        <v>236.41335421056283</v>
      </c>
      <c r="N9" s="1">
        <v>4730.5396420393172</v>
      </c>
      <c r="O9" s="1">
        <v>235.92087851653923</v>
      </c>
      <c r="P9" s="9">
        <f t="shared" si="5"/>
        <v>4494.618763522778</v>
      </c>
      <c r="Q9" s="9">
        <f t="shared" si="6"/>
        <v>1343.6452656960103</v>
      </c>
      <c r="R9" s="9">
        <f t="shared" si="7"/>
        <v>5838.264029218788</v>
      </c>
      <c r="S9" s="9">
        <f t="shared" si="8"/>
        <v>18460.271939785867</v>
      </c>
      <c r="T9" s="9">
        <f t="shared" si="9"/>
        <v>1.3783140977986181E-2</v>
      </c>
      <c r="U9" s="16">
        <f t="shared" si="10"/>
        <v>0.13234000000000001</v>
      </c>
      <c r="V9" s="9">
        <f t="shared" si="11"/>
        <v>288.11319046266806</v>
      </c>
      <c r="W9" s="9">
        <f t="shared" si="12"/>
        <v>18172.1587493232</v>
      </c>
      <c r="X9" s="1">
        <v>1277.8272817484319</v>
      </c>
      <c r="Y9" s="1">
        <v>0.49247569402541558</v>
      </c>
      <c r="Z9" s="9">
        <f t="shared" si="13"/>
        <v>1277.3348060544065</v>
      </c>
      <c r="AA9" s="9">
        <f t="shared" si="14"/>
        <v>362.94941114969987</v>
      </c>
      <c r="AB9" s="9">
        <f t="shared" si="15"/>
        <v>1640.2842172041064</v>
      </c>
      <c r="AC9" s="9">
        <f t="shared" si="16"/>
        <v>5761.1668685087752</v>
      </c>
      <c r="AD9" s="9">
        <f t="shared" si="17"/>
        <v>9.1229317439602575E-5</v>
      </c>
      <c r="AE9" s="16">
        <f t="shared" si="18"/>
        <v>0.13234000000000001</v>
      </c>
      <c r="AF9" s="9">
        <f t="shared" si="19"/>
        <v>0.59514354714007345</v>
      </c>
      <c r="AG9" s="9">
        <f t="shared" si="20"/>
        <v>5760.5717249616355</v>
      </c>
      <c r="AH9" s="1">
        <v>22665.500176212248</v>
      </c>
      <c r="AI9" s="1">
        <v>14554.101033788</v>
      </c>
      <c r="AJ9" s="16">
        <v>0.13139999999999999</v>
      </c>
      <c r="AK9" s="9">
        <f t="shared" si="21"/>
        <v>2978.2467231542892</v>
      </c>
      <c r="AL9" s="9">
        <f t="shared" si="26"/>
        <v>25643.746899366535</v>
      </c>
      <c r="AM9" s="9">
        <f t="shared" si="22"/>
        <v>315302.72504917847</v>
      </c>
      <c r="AN9" s="9">
        <f t="shared" si="23"/>
        <v>4.6599296705125699E-2</v>
      </c>
      <c r="AO9" s="9">
        <v>0</v>
      </c>
      <c r="AP9" s="9">
        <f t="shared" si="3"/>
        <v>14692.885236501337</v>
      </c>
      <c r="AQ9" s="9">
        <f t="shared" si="4"/>
        <v>300609.83981267712</v>
      </c>
      <c r="AR9" s="15">
        <v>0.16339999999999999</v>
      </c>
      <c r="AS9" s="9">
        <f t="shared" si="24"/>
        <v>4684.8413999999993</v>
      </c>
      <c r="AT9" s="2">
        <f t="shared" si="0"/>
        <v>12842.412</v>
      </c>
      <c r="AU9" s="2">
        <v>10670</v>
      </c>
      <c r="AV9" s="16">
        <v>0.2036</v>
      </c>
      <c r="AW9" s="1">
        <v>52.137970000000003</v>
      </c>
      <c r="AX9" s="2">
        <v>58.705590000000001</v>
      </c>
      <c r="AY9" s="2">
        <v>39.931179999999998</v>
      </c>
      <c r="AZ9" s="2">
        <v>50.384039999999999</v>
      </c>
      <c r="BA9" s="2">
        <v>82.538269999999997</v>
      </c>
      <c r="BB9" s="2">
        <v>171.71053000000001</v>
      </c>
      <c r="BC9" s="15">
        <f t="shared" si="27"/>
        <v>70395877808.144104</v>
      </c>
      <c r="BD9" s="15">
        <f t="shared" si="28"/>
        <v>24655831074.125065</v>
      </c>
      <c r="BE9" s="15">
        <f t="shared" si="29"/>
        <v>714651536352.94348</v>
      </c>
      <c r="BF9" s="12">
        <f t="shared" si="25"/>
        <v>8.097032452352126</v>
      </c>
      <c r="BH9" s="2">
        <v>7.5572509220646777</v>
      </c>
      <c r="BJ9" s="2">
        <f t="shared" si="30"/>
        <v>7.1425646158110867E-2</v>
      </c>
      <c r="BM9" s="2">
        <f t="shared" si="31"/>
        <v>58637535243.517578</v>
      </c>
      <c r="BN9" s="2">
        <f t="shared" si="32"/>
        <v>18549679949.057079</v>
      </c>
      <c r="BO9" s="2">
        <f t="shared" si="33"/>
        <v>163888810983.75314</v>
      </c>
      <c r="BP9" s="2">
        <f t="shared" si="34"/>
        <v>2.4107602617632784</v>
      </c>
      <c r="BR9" s="2">
        <f t="shared" si="35"/>
        <v>11758342564.62652</v>
      </c>
      <c r="BS9" s="2">
        <f t="shared" si="36"/>
        <v>6106151125.0679865</v>
      </c>
      <c r="BT9" s="2">
        <f t="shared" si="37"/>
        <v>550762725369.19031</v>
      </c>
      <c r="BU9" s="2">
        <f t="shared" si="38"/>
        <v>5.6862721905888476</v>
      </c>
      <c r="BV9" s="2">
        <f t="shared" si="39"/>
        <v>0</v>
      </c>
    </row>
    <row r="10" spans="1:74" x14ac:dyDescent="0.35">
      <c r="A10" s="1">
        <v>2026</v>
      </c>
      <c r="B10" s="1">
        <v>29267</v>
      </c>
      <c r="C10" s="11">
        <f t="shared" si="1"/>
        <v>0.22670453402191204</v>
      </c>
      <c r="D10" s="5">
        <v>0.1754607757738634</v>
      </c>
      <c r="E10" s="5">
        <v>5.1243758248048665E-2</v>
      </c>
      <c r="F10" s="4">
        <v>0.77329546597808796</v>
      </c>
      <c r="G10" s="1">
        <v>332813</v>
      </c>
      <c r="H10" s="9">
        <f t="shared" si="2"/>
        <v>28616.730210257509</v>
      </c>
      <c r="I10" s="1">
        <v>21719.279486322554</v>
      </c>
      <c r="J10" s="1">
        <v>6897.4507239349559</v>
      </c>
      <c r="K10" s="1">
        <v>304197.06345807243</v>
      </c>
      <c r="L10" s="7">
        <v>6634.9615972192996</v>
      </c>
      <c r="M10" s="7">
        <v>296.66216420015917</v>
      </c>
      <c r="N10" s="1">
        <v>5135.2105245736602</v>
      </c>
      <c r="O10" s="1">
        <v>296.63683382442468</v>
      </c>
      <c r="P10" s="9">
        <f t="shared" si="5"/>
        <v>4838.5736907492355</v>
      </c>
      <c r="Q10" s="9">
        <f t="shared" si="6"/>
        <v>1399.6164657585691</v>
      </c>
      <c r="R10" s="9">
        <f t="shared" si="7"/>
        <v>6238.1901565078042</v>
      </c>
      <c r="S10" s="9">
        <f t="shared" si="8"/>
        <v>23415.532785905547</v>
      </c>
      <c r="T10" s="9">
        <f t="shared" si="9"/>
        <v>1.3473744608711537E-2</v>
      </c>
      <c r="U10" s="16">
        <f t="shared" si="10"/>
        <v>0.13234000000000001</v>
      </c>
      <c r="V10" s="9">
        <f t="shared" si="11"/>
        <v>357.24750484285357</v>
      </c>
      <c r="W10" s="9">
        <f t="shared" si="12"/>
        <v>23058.285281062694</v>
      </c>
      <c r="X10" s="1">
        <v>1499.7510726456403</v>
      </c>
      <c r="Y10" s="1">
        <v>2.5330375734483823E-2</v>
      </c>
      <c r="Z10" s="9">
        <f t="shared" si="13"/>
        <v>1499.7257422699058</v>
      </c>
      <c r="AA10" s="9">
        <f t="shared" si="14"/>
        <v>408.76148811604668</v>
      </c>
      <c r="AB10" s="9">
        <f t="shared" si="15"/>
        <v>1908.4872303859524</v>
      </c>
      <c r="AC10" s="9">
        <f t="shared" si="16"/>
        <v>7306.2375424267393</v>
      </c>
      <c r="AD10" s="9">
        <f t="shared" si="17"/>
        <v>3.6724122758865093E-6</v>
      </c>
      <c r="AE10" s="16">
        <f t="shared" si="18"/>
        <v>0.13234000000000001</v>
      </c>
      <c r="AF10" s="9">
        <f t="shared" si="19"/>
        <v>3.038239932719921E-2</v>
      </c>
      <c r="AG10" s="9">
        <f t="shared" si="20"/>
        <v>7306.2071600274121</v>
      </c>
      <c r="AH10" s="1">
        <v>22632.038402780701</v>
      </c>
      <c r="AI10" s="1">
        <v>16205.352236944425</v>
      </c>
      <c r="AJ10" s="16">
        <v>0.13139999999999999</v>
      </c>
      <c r="AK10" s="9">
        <f t="shared" si="21"/>
        <v>2973.8498461253839</v>
      </c>
      <c r="AL10" s="9">
        <f t="shared" si="26"/>
        <v>25605.888248906085</v>
      </c>
      <c r="AM10" s="9">
        <f t="shared" si="22"/>
        <v>323376.2655411422</v>
      </c>
      <c r="AN10" s="9">
        <f t="shared" si="23"/>
        <v>5.0578121272250018E-2</v>
      </c>
      <c r="AO10" s="9">
        <v>0</v>
      </c>
      <c r="AP10" s="9">
        <f t="shared" si="3"/>
        <v>16355.763975107215</v>
      </c>
      <c r="AQ10" s="9">
        <f t="shared" si="4"/>
        <v>307020.50156603497</v>
      </c>
      <c r="AR10" s="15">
        <v>0.16339999999999999</v>
      </c>
      <c r="AS10" s="9">
        <f t="shared" si="24"/>
        <v>4782.2277999999997</v>
      </c>
      <c r="AT10" s="2">
        <f t="shared" si="0"/>
        <v>12986.843999999999</v>
      </c>
      <c r="AU10" s="2">
        <v>10790</v>
      </c>
      <c r="AV10" s="16">
        <v>0.2036</v>
      </c>
      <c r="AW10" s="1">
        <v>49.822929999999999</v>
      </c>
      <c r="AX10" s="2">
        <v>56.744840000000003</v>
      </c>
      <c r="AY10" s="2">
        <v>38.748379999999997</v>
      </c>
      <c r="AZ10" s="2">
        <v>35.76314</v>
      </c>
      <c r="BA10" s="2">
        <v>59.285899999999998</v>
      </c>
      <c r="BB10" s="2">
        <v>167.26009999999999</v>
      </c>
      <c r="BC10" s="15">
        <f t="shared" si="27"/>
        <v>71255051480.611404</v>
      </c>
      <c r="BD10" s="15">
        <f t="shared" si="28"/>
        <v>26721822486.226345</v>
      </c>
      <c r="BE10" s="15">
        <f t="shared" si="29"/>
        <v>714676514447.07983</v>
      </c>
      <c r="BF10" s="12">
        <f t="shared" si="25"/>
        <v>8.1265338841391763</v>
      </c>
      <c r="BH10" s="2">
        <v>7.5890753249521463</v>
      </c>
      <c r="BJ10" s="2">
        <f t="shared" si="30"/>
        <v>7.0820032240280772E-2</v>
      </c>
      <c r="BM10" s="2">
        <f t="shared" si="31"/>
        <v>60545623500.169281</v>
      </c>
      <c r="BN10" s="2">
        <f t="shared" si="32"/>
        <v>21096505202.396004</v>
      </c>
      <c r="BO10" s="2">
        <f t="shared" si="33"/>
        <v>160585415469.97998</v>
      </c>
      <c r="BP10" s="2">
        <f t="shared" si="34"/>
        <v>2.4222754417254526</v>
      </c>
      <c r="BR10" s="2">
        <f t="shared" si="35"/>
        <v>10709427980.442123</v>
      </c>
      <c r="BS10" s="2">
        <f t="shared" si="36"/>
        <v>5625317283.8303423</v>
      </c>
      <c r="BT10" s="2">
        <f t="shared" si="37"/>
        <v>554091098977.09985</v>
      </c>
      <c r="BU10" s="2">
        <f t="shared" si="38"/>
        <v>5.7042584424137228</v>
      </c>
      <c r="BV10" s="2">
        <f t="shared" si="39"/>
        <v>0</v>
      </c>
    </row>
    <row r="11" spans="1:74" x14ac:dyDescent="0.35">
      <c r="A11" s="1">
        <v>2027</v>
      </c>
      <c r="B11" s="1">
        <v>29821</v>
      </c>
      <c r="C11" s="11">
        <f t="shared" si="1"/>
        <v>0.24564251923401348</v>
      </c>
      <c r="D11" s="5">
        <v>0.18694886515138218</v>
      </c>
      <c r="E11" s="5">
        <v>5.8693654082631302E-2</v>
      </c>
      <c r="F11" s="4">
        <v>0.75435748076598652</v>
      </c>
      <c r="G11" s="1">
        <v>344472</v>
      </c>
      <c r="H11" s="9">
        <f t="shared" si="2"/>
        <v>35569.850536714555</v>
      </c>
      <c r="I11" s="1">
        <v>26928.159753146312</v>
      </c>
      <c r="J11" s="1">
        <v>8641.6907835682396</v>
      </c>
      <c r="K11" s="1">
        <v>308902.25746204203</v>
      </c>
      <c r="L11" s="7">
        <v>7325.3055660775162</v>
      </c>
      <c r="M11" s="7">
        <v>372.18523962047038</v>
      </c>
      <c r="N11" s="1">
        <v>5575.0021076793682</v>
      </c>
      <c r="O11" s="1">
        <v>366.12184085560875</v>
      </c>
      <c r="P11" s="9">
        <f t="shared" si="5"/>
        <v>5208.8802668237595</v>
      </c>
      <c r="Q11" s="9">
        <f t="shared" si="6"/>
        <v>1458.8141835994502</v>
      </c>
      <c r="R11" s="9">
        <f t="shared" si="7"/>
        <v>6667.6944504232097</v>
      </c>
      <c r="S11" s="9">
        <f t="shared" si="8"/>
        <v>28753.095777601371</v>
      </c>
      <c r="T11" s="9">
        <f t="shared" si="9"/>
        <v>1.3413866182726941E-2</v>
      </c>
      <c r="U11" s="16">
        <f t="shared" si="10"/>
        <v>0.13234000000000001</v>
      </c>
      <c r="V11" s="9">
        <f t="shared" si="11"/>
        <v>436.73241740195346</v>
      </c>
      <c r="W11" s="9">
        <f t="shared" si="12"/>
        <v>28316.363360199419</v>
      </c>
      <c r="X11" s="1">
        <v>1750.303458398148</v>
      </c>
      <c r="Y11" s="1">
        <v>6.0633987648652692</v>
      </c>
      <c r="Z11" s="9">
        <f t="shared" si="13"/>
        <v>1744.2400596332827</v>
      </c>
      <c r="AA11" s="9">
        <f t="shared" si="14"/>
        <v>458.00296778313589</v>
      </c>
      <c r="AB11" s="9">
        <f t="shared" si="15"/>
        <v>2202.2430274164185</v>
      </c>
      <c r="AC11" s="9">
        <f t="shared" si="16"/>
        <v>9105.7571501162402</v>
      </c>
      <c r="AD11" s="9">
        <f t="shared" si="17"/>
        <v>7.0115299730101784E-4</v>
      </c>
      <c r="AE11" s="16">
        <f t="shared" si="18"/>
        <v>0.13234000000000001</v>
      </c>
      <c r="AF11" s="9">
        <f t="shared" si="19"/>
        <v>7.2294574755733576</v>
      </c>
      <c r="AG11" s="9">
        <f t="shared" si="20"/>
        <v>9098.5276926406659</v>
      </c>
      <c r="AH11" s="1">
        <v>22495.694433922483</v>
      </c>
      <c r="AI11" s="1">
        <v>17790.500429952866</v>
      </c>
      <c r="AJ11" s="16">
        <v>0.13139999999999999</v>
      </c>
      <c r="AK11" s="9">
        <f t="shared" si="21"/>
        <v>2955.9342486174141</v>
      </c>
      <c r="AL11" s="9">
        <f t="shared" si="26"/>
        <v>25451.628682539897</v>
      </c>
      <c r="AM11" s="9">
        <f t="shared" si="22"/>
        <v>329648.69214061234</v>
      </c>
      <c r="AN11" s="9">
        <f t="shared" si="23"/>
        <v>5.4456366112145133E-2</v>
      </c>
      <c r="AO11" s="9">
        <v>0</v>
      </c>
      <c r="AP11" s="9">
        <f t="shared" si="3"/>
        <v>17951.469867599004</v>
      </c>
      <c r="AQ11" s="9">
        <f t="shared" si="4"/>
        <v>311697.22227301332</v>
      </c>
      <c r="AR11" s="15">
        <v>0.16339999999999999</v>
      </c>
      <c r="AS11" s="9">
        <f t="shared" si="24"/>
        <v>4872.7514000000001</v>
      </c>
      <c r="AT11" s="2">
        <f t="shared" si="0"/>
        <v>13167.384</v>
      </c>
      <c r="AU11" s="2">
        <v>10940</v>
      </c>
      <c r="AV11" s="16">
        <v>0.2036</v>
      </c>
      <c r="AW11" s="1">
        <v>47.812869999999997</v>
      </c>
      <c r="AX11" s="2">
        <v>55.034590000000001</v>
      </c>
      <c r="AY11" s="2">
        <v>37.759279999999997</v>
      </c>
      <c r="AZ11" s="2">
        <v>30.016919999999999</v>
      </c>
      <c r="BA11" s="2">
        <v>54.327069999999999</v>
      </c>
      <c r="BB11" s="2">
        <v>163.64682999999999</v>
      </c>
      <c r="BC11" s="15">
        <f t="shared" si="27"/>
        <v>74158629435.49968</v>
      </c>
      <c r="BD11" s="15">
        <f t="shared" si="28"/>
        <v>30446803532.188538</v>
      </c>
      <c r="BE11" s="15">
        <f t="shared" si="29"/>
        <v>715736262085.6543</v>
      </c>
      <c r="BF11" s="12">
        <f t="shared" si="25"/>
        <v>8.2034169505334233</v>
      </c>
      <c r="BH11" s="2">
        <v>7.6594476910802722</v>
      </c>
      <c r="BJ11" s="2">
        <f t="shared" si="30"/>
        <v>7.1019384346292291E-2</v>
      </c>
      <c r="BM11" s="2">
        <f t="shared" si="31"/>
        <v>62966747876.968376</v>
      </c>
      <c r="BN11" s="2">
        <f t="shared" si="32"/>
        <v>23938213670.681656</v>
      </c>
      <c r="BO11" s="2">
        <f t="shared" si="33"/>
        <v>157705872033.71701</v>
      </c>
      <c r="BP11" s="2">
        <f>SUM(BM11:BO11)/100000000000</f>
        <v>2.4461083358136704</v>
      </c>
      <c r="BR11" s="2">
        <f t="shared" si="35"/>
        <v>11191881558.531298</v>
      </c>
      <c r="BS11" s="2">
        <f t="shared" si="36"/>
        <v>6508589861.5068817</v>
      </c>
      <c r="BT11" s="2">
        <f t="shared" si="37"/>
        <v>558030390051.93726</v>
      </c>
      <c r="BU11" s="2">
        <f t="shared" si="38"/>
        <v>5.7573086147197543</v>
      </c>
      <c r="BV11" s="2">
        <f t="shared" si="39"/>
        <v>0</v>
      </c>
    </row>
    <row r="12" spans="1:74" x14ac:dyDescent="0.35">
      <c r="A12" s="1">
        <v>2028</v>
      </c>
      <c r="B12" s="1">
        <v>30337</v>
      </c>
      <c r="C12" s="11">
        <f t="shared" si="1"/>
        <v>0.26683786999660664</v>
      </c>
      <c r="D12" s="5">
        <v>0.19659272375015785</v>
      </c>
      <c r="E12" s="5">
        <v>7.0245146246448731E-2</v>
      </c>
      <c r="F12" s="4">
        <v>0.73316213000339336</v>
      </c>
      <c r="G12" s="1">
        <v>355083</v>
      </c>
      <c r="H12" s="9">
        <f t="shared" si="2"/>
        <v>43186.796627248375</v>
      </c>
      <c r="I12" s="1">
        <v>32429.941626700056</v>
      </c>
      <c r="J12" s="1">
        <v>10756.855000548323</v>
      </c>
      <c r="K12" s="1">
        <v>311896.16448354826</v>
      </c>
      <c r="L12" s="7">
        <v>8095.0604620870554</v>
      </c>
      <c r="M12" s="7">
        <v>478.11437155323802</v>
      </c>
      <c r="N12" s="1">
        <v>5964.0334604085383</v>
      </c>
      <c r="O12" s="1">
        <v>462.25158685479255</v>
      </c>
      <c r="P12" s="9">
        <f t="shared" si="5"/>
        <v>5501.7818735537458</v>
      </c>
      <c r="Q12" s="9">
        <f t="shared" si="6"/>
        <v>1498.8988286733691</v>
      </c>
      <c r="R12" s="9">
        <f t="shared" si="7"/>
        <v>7000.680702227115</v>
      </c>
      <c r="S12" s="9">
        <f t="shared" si="8"/>
        <v>34391.092042228222</v>
      </c>
      <c r="T12" s="9">
        <f t="shared" si="9"/>
        <v>1.4053534948356651E-2</v>
      </c>
      <c r="U12" s="16">
        <f t="shared" si="10"/>
        <v>0.13234000000000001</v>
      </c>
      <c r="V12" s="9">
        <f t="shared" si="11"/>
        <v>547.27850814678391</v>
      </c>
      <c r="W12" s="9">
        <f t="shared" si="12"/>
        <v>33843.813534081441</v>
      </c>
      <c r="X12" s="1">
        <v>2131.0270016785153</v>
      </c>
      <c r="Y12" s="1">
        <v>15.862784698430914</v>
      </c>
      <c r="Z12" s="9">
        <f t="shared" si="13"/>
        <v>2115.1642169800843</v>
      </c>
      <c r="AA12" s="9">
        <f t="shared" si="14"/>
        <v>535.57611604486942</v>
      </c>
      <c r="AB12" s="9">
        <f t="shared" si="15"/>
        <v>2650.7403330249535</v>
      </c>
      <c r="AC12" s="9">
        <f t="shared" si="16"/>
        <v>11308.293901291625</v>
      </c>
      <c r="AD12" s="9">
        <f t="shared" si="17"/>
        <v>1.4724960789518696E-3</v>
      </c>
      <c r="AE12" s="16">
        <f t="shared" si="18"/>
        <v>0.13234000000000001</v>
      </c>
      <c r="AF12" s="9">
        <f t="shared" si="19"/>
        <v>18.855067144219134</v>
      </c>
      <c r="AG12" s="9">
        <f t="shared" si="20"/>
        <v>11289.438834147406</v>
      </c>
      <c r="AH12" s="1">
        <v>22241.939537912946</v>
      </c>
      <c r="AI12" s="1">
        <v>19248.032516406733</v>
      </c>
      <c r="AJ12" s="16">
        <v>0.13139999999999999</v>
      </c>
      <c r="AK12" s="9">
        <f t="shared" si="21"/>
        <v>2922.5908552817609</v>
      </c>
      <c r="AL12" s="9">
        <f t="shared" si="26"/>
        <v>25164.530393194706</v>
      </c>
      <c r="AM12" s="9">
        <f t="shared" si="22"/>
        <v>334066.78785523673</v>
      </c>
      <c r="AN12" s="9">
        <f t="shared" si="23"/>
        <v>5.8125833672420808E-2</v>
      </c>
      <c r="AO12" s="9">
        <v>0</v>
      </c>
      <c r="AP12" s="9">
        <f t="shared" si="3"/>
        <v>19417.910546353378</v>
      </c>
      <c r="AQ12" s="9">
        <f t="shared" si="4"/>
        <v>314648.87730888335</v>
      </c>
      <c r="AR12" s="15">
        <v>0.16339999999999999</v>
      </c>
      <c r="AS12" s="9">
        <f t="shared" si="24"/>
        <v>4957.0657999999994</v>
      </c>
      <c r="AT12" s="2">
        <f t="shared" si="0"/>
        <v>13359.96</v>
      </c>
      <c r="AU12" s="2">
        <v>11100</v>
      </c>
      <c r="AV12" s="16">
        <v>0.2036</v>
      </c>
      <c r="AW12" s="1">
        <v>46.107779999999998</v>
      </c>
      <c r="AX12" s="2">
        <v>53.493830000000003</v>
      </c>
      <c r="AY12" s="2">
        <v>36.850499999999997</v>
      </c>
      <c r="AZ12" s="2">
        <v>26.595590000000001</v>
      </c>
      <c r="BA12" s="2">
        <v>51.053429999999999</v>
      </c>
      <c r="BB12" s="2">
        <v>160.69705999999999</v>
      </c>
      <c r="BC12" s="15">
        <f t="shared" si="27"/>
        <v>76711338878.838562</v>
      </c>
      <c r="BD12" s="15">
        <f t="shared" si="28"/>
        <v>36116492442.813553</v>
      </c>
      <c r="BE12" s="15">
        <f t="shared" si="29"/>
        <v>715650659913.66602</v>
      </c>
      <c r="BF12" s="12">
        <f t="shared" si="25"/>
        <v>8.2847849123531816</v>
      </c>
      <c r="BH12" s="2">
        <v>7.7324420854882616</v>
      </c>
      <c r="BJ12" s="2">
        <f t="shared" si="30"/>
        <v>7.1431873754543851E-2</v>
      </c>
      <c r="BM12" s="2">
        <f t="shared" si="31"/>
        <v>64686089800.466667</v>
      </c>
      <c r="BN12" s="2">
        <f t="shared" si="32"/>
        <v>28416284771.943993</v>
      </c>
      <c r="BO12" s="2">
        <f t="shared" si="33"/>
        <v>154399700287.86115</v>
      </c>
      <c r="BP12" s="2">
        <f t="shared" si="34"/>
        <v>2.4750207486027178</v>
      </c>
      <c r="BR12" s="2">
        <f t="shared" si="35"/>
        <v>12025249078.371899</v>
      </c>
      <c r="BS12" s="2">
        <f t="shared" si="36"/>
        <v>7700207670.8695631</v>
      </c>
      <c r="BT12" s="2">
        <f t="shared" si="37"/>
        <v>561250959625.80481</v>
      </c>
      <c r="BU12" s="2">
        <f t="shared" si="38"/>
        <v>5.8097641637504625</v>
      </c>
      <c r="BV12" s="2">
        <f t="shared" si="39"/>
        <v>0</v>
      </c>
    </row>
    <row r="13" spans="1:74" x14ac:dyDescent="0.35">
      <c r="A13" s="1">
        <v>2029</v>
      </c>
      <c r="B13" s="1">
        <v>30767</v>
      </c>
      <c r="C13" s="11">
        <f t="shared" si="1"/>
        <v>0.29022574714939564</v>
      </c>
      <c r="D13" s="5">
        <v>0.20753145092589789</v>
      </c>
      <c r="E13" s="5">
        <v>8.2694296223497804E-2</v>
      </c>
      <c r="F13" s="4">
        <v>0.70977425285060436</v>
      </c>
      <c r="G13" s="1">
        <v>364714</v>
      </c>
      <c r="H13" s="9">
        <f t="shared" si="2"/>
        <v>51490.711787627777</v>
      </c>
      <c r="I13" s="1">
        <v>38222.942628063545</v>
      </c>
      <c r="J13" s="1">
        <v>13267.769159564232</v>
      </c>
      <c r="K13" s="1">
        <v>313224.08225906215</v>
      </c>
      <c r="L13" s="7">
        <v>8929.375562545456</v>
      </c>
      <c r="M13" s="7">
        <v>625.46040216605616</v>
      </c>
      <c r="N13" s="1">
        <v>6385.1201506371008</v>
      </c>
      <c r="O13" s="1">
        <v>592.11914927361067</v>
      </c>
      <c r="P13" s="9">
        <f t="shared" si="5"/>
        <v>5793.0010013634901</v>
      </c>
      <c r="Q13" s="9">
        <f t="shared" si="6"/>
        <v>1543.0217360736692</v>
      </c>
      <c r="R13" s="9">
        <f t="shared" si="7"/>
        <v>7336.0227374371589</v>
      </c>
      <c r="S13" s="9">
        <f t="shared" si="8"/>
        <v>40358.083513410827</v>
      </c>
      <c r="T13" s="9">
        <f t="shared" si="9"/>
        <v>1.5254881021967861E-2</v>
      </c>
      <c r="U13" s="16">
        <f t="shared" si="10"/>
        <v>0.13234000000000001</v>
      </c>
      <c r="V13" s="9">
        <f t="shared" si="11"/>
        <v>697.13391053076509</v>
      </c>
      <c r="W13" s="9">
        <f t="shared" si="12"/>
        <v>39660.949602880064</v>
      </c>
      <c r="X13" s="1">
        <v>2544.255411908357</v>
      </c>
      <c r="Y13" s="1">
        <v>33.34125289244912</v>
      </c>
      <c r="Z13" s="9">
        <f t="shared" si="13"/>
        <v>2510.9141590159079</v>
      </c>
      <c r="AA13" s="9">
        <f t="shared" si="14"/>
        <v>614.84221284480373</v>
      </c>
      <c r="AB13" s="9">
        <f t="shared" si="15"/>
        <v>3125.7563718607116</v>
      </c>
      <c r="AC13" s="9">
        <f t="shared" si="16"/>
        <v>13915.952625301485</v>
      </c>
      <c r="AD13" s="9">
        <f t="shared" si="17"/>
        <v>2.5066518402271556E-3</v>
      </c>
      <c r="AE13" s="16">
        <f t="shared" si="18"/>
        <v>0.13234000000000001</v>
      </c>
      <c r="AF13" s="9">
        <f t="shared" si="19"/>
        <v>39.498791459020985</v>
      </c>
      <c r="AG13" s="9">
        <f t="shared" si="20"/>
        <v>13876.453833842465</v>
      </c>
      <c r="AH13" s="1">
        <v>21837.624437454546</v>
      </c>
      <c r="AI13" s="1">
        <v>20509.706661940669</v>
      </c>
      <c r="AJ13" s="16">
        <v>0.13139999999999999</v>
      </c>
      <c r="AK13" s="9">
        <f t="shared" si="21"/>
        <v>2869.4638510815271</v>
      </c>
      <c r="AL13" s="9">
        <f t="shared" si="26"/>
        <v>24707.088288536073</v>
      </c>
      <c r="AM13" s="9">
        <f t="shared" si="22"/>
        <v>336603.25277208432</v>
      </c>
      <c r="AN13" s="9">
        <f t="shared" si="23"/>
        <v>6.1455289643433324E-2</v>
      </c>
      <c r="AO13" s="9">
        <v>0</v>
      </c>
      <c r="AP13" s="9">
        <f t="shared" si="3"/>
        <v>20686.050394030244</v>
      </c>
      <c r="AQ13" s="9">
        <f t="shared" si="4"/>
        <v>315917.20237805409</v>
      </c>
      <c r="AR13" s="15">
        <v>0.16339999999999999</v>
      </c>
      <c r="AS13" s="9">
        <f t="shared" si="24"/>
        <v>5027.3278</v>
      </c>
      <c r="AT13" s="2">
        <f t="shared" si="0"/>
        <v>13564.572</v>
      </c>
      <c r="AU13" s="2">
        <v>11270</v>
      </c>
      <c r="AV13" s="16">
        <v>0.2036</v>
      </c>
      <c r="AW13" s="1">
        <v>44.642710000000001</v>
      </c>
      <c r="AX13" s="2">
        <v>52.048549999999999</v>
      </c>
      <c r="AY13" s="2">
        <v>35.967199999999998</v>
      </c>
      <c r="AZ13" s="2">
        <v>24.089770000000001</v>
      </c>
      <c r="BA13" s="2">
        <v>48.666719999999998</v>
      </c>
      <c r="BB13" s="2">
        <v>158.22848999999999</v>
      </c>
      <c r="BC13" s="15">
        <f t="shared" si="27"/>
        <v>79595853012.605011</v>
      </c>
      <c r="BD13" s="15">
        <f t="shared" si="28"/>
        <v>42262971430.952995</v>
      </c>
      <c r="BE13" s="15">
        <f t="shared" si="29"/>
        <v>713580039437.56201</v>
      </c>
      <c r="BF13" s="12">
        <f t="shared" si="25"/>
        <v>8.3543886388111996</v>
      </c>
      <c r="BH13" s="2">
        <v>7.7955869639898134</v>
      </c>
      <c r="BJ13" s="2">
        <f t="shared" si="30"/>
        <v>7.1681796047258661E-2</v>
      </c>
      <c r="BM13" s="2">
        <f t="shared" si="31"/>
        <v>66635946850.858292</v>
      </c>
      <c r="BN13" s="2">
        <f t="shared" si="32"/>
        <v>33102524411.604782</v>
      </c>
      <c r="BO13" s="2">
        <f t="shared" si="33"/>
        <v>150225401054.94702</v>
      </c>
      <c r="BP13" s="2">
        <f t="shared" si="34"/>
        <v>2.4996387231741011</v>
      </c>
      <c r="BR13" s="2">
        <f t="shared" si="35"/>
        <v>12959906161.746721</v>
      </c>
      <c r="BS13" s="2">
        <f t="shared" si="36"/>
        <v>9160447019.3482113</v>
      </c>
      <c r="BT13" s="2">
        <f t="shared" si="37"/>
        <v>563354638382.61499</v>
      </c>
      <c r="BU13" s="2">
        <f t="shared" si="38"/>
        <v>5.8547499156370995</v>
      </c>
      <c r="BV13" s="2">
        <f t="shared" si="39"/>
        <v>0</v>
      </c>
    </row>
    <row r="14" spans="1:74" x14ac:dyDescent="0.35">
      <c r="A14" s="1">
        <v>2030</v>
      </c>
      <c r="B14" s="1">
        <v>31057</v>
      </c>
      <c r="C14" s="11">
        <f t="shared" si="1"/>
        <v>0.31951723432331114</v>
      </c>
      <c r="D14" s="5">
        <v>0.22584556778859621</v>
      </c>
      <c r="E14" s="5">
        <v>9.3671666534714926E-2</v>
      </c>
      <c r="F14" s="4">
        <v>0.68048276567668886</v>
      </c>
      <c r="G14" s="1">
        <v>373443</v>
      </c>
      <c r="H14" s="9">
        <f t="shared" si="2"/>
        <v>60592.017756678557</v>
      </c>
      <c r="I14" s="1">
        <v>44478.718395789765</v>
      </c>
      <c r="J14" s="1">
        <v>16113.299360888792</v>
      </c>
      <c r="K14" s="1">
        <v>312850.81059358316</v>
      </c>
      <c r="L14" s="7">
        <v>9923.2467463790745</v>
      </c>
      <c r="M14" s="7">
        <v>821.94077732829464</v>
      </c>
      <c r="N14" s="1">
        <v>7014.0857988104326</v>
      </c>
      <c r="O14" s="1">
        <v>758.31003108421282</v>
      </c>
      <c r="P14" s="9">
        <f t="shared" si="5"/>
        <v>6255.7757677262198</v>
      </c>
      <c r="Q14" s="9">
        <f t="shared" si="6"/>
        <v>1624.1192276263228</v>
      </c>
      <c r="R14" s="9">
        <f t="shared" si="7"/>
        <v>7879.8949953525425</v>
      </c>
      <c r="S14" s="9">
        <f t="shared" si="8"/>
        <v>46861.147654500302</v>
      </c>
      <c r="T14" s="9">
        <f t="shared" si="9"/>
        <v>1.6763038100745878E-2</v>
      </c>
      <c r="U14" s="16">
        <f t="shared" si="10"/>
        <v>0.13234000000000001</v>
      </c>
      <c r="V14" s="9">
        <f t="shared" si="11"/>
        <v>889.49293241845601</v>
      </c>
      <c r="W14" s="9">
        <f t="shared" si="12"/>
        <v>45971.654722081847</v>
      </c>
      <c r="X14" s="1">
        <v>2909.1609475686414</v>
      </c>
      <c r="Y14" s="1">
        <v>63.63074624408182</v>
      </c>
      <c r="Z14" s="9">
        <f t="shared" si="13"/>
        <v>2845.5302013245596</v>
      </c>
      <c r="AA14" s="9">
        <f t="shared" si="14"/>
        <v>673.61939484788718</v>
      </c>
      <c r="AB14" s="9">
        <f t="shared" si="15"/>
        <v>3519.1495961724468</v>
      </c>
      <c r="AC14" s="9">
        <f t="shared" si="16"/>
        <v>16850.54950198076</v>
      </c>
      <c r="AD14" s="9">
        <f t="shared" si="17"/>
        <v>3.9334253052144422E-3</v>
      </c>
      <c r="AE14" s="16">
        <f t="shared" si="18"/>
        <v>0.13234000000000001</v>
      </c>
      <c r="AF14" s="9">
        <f t="shared" si="19"/>
        <v>75.051923018275318</v>
      </c>
      <c r="AG14" s="9">
        <f t="shared" si="20"/>
        <v>16775.497578962484</v>
      </c>
      <c r="AH14" s="1">
        <v>21133.753253620926</v>
      </c>
      <c r="AI14" s="1">
        <v>21507.024919099931</v>
      </c>
      <c r="AJ14" s="16">
        <v>0.13139999999999999</v>
      </c>
      <c r="AK14" s="9">
        <f t="shared" si="21"/>
        <v>2776.9751775257896</v>
      </c>
      <c r="AL14" s="9">
        <f t="shared" si="26"/>
        <v>23910.728431146716</v>
      </c>
      <c r="AM14" s="9">
        <f t="shared" si="22"/>
        <v>337134.81069020886</v>
      </c>
      <c r="AN14" s="9">
        <f t="shared" si="23"/>
        <v>6.4323376439264307E-2</v>
      </c>
      <c r="AO14" s="9">
        <v>0</v>
      </c>
      <c r="AP14" s="9">
        <f t="shared" si="3"/>
        <v>21685.649338806412</v>
      </c>
      <c r="AQ14" s="9">
        <f t="shared" si="4"/>
        <v>315449.16135140246</v>
      </c>
      <c r="AR14" s="15">
        <v>0.16339999999999999</v>
      </c>
      <c r="AS14" s="9">
        <f t="shared" si="24"/>
        <v>5074.7137999999995</v>
      </c>
      <c r="AT14" s="2">
        <f t="shared" si="0"/>
        <v>13769.183999999999</v>
      </c>
      <c r="AU14" s="2">
        <v>11440</v>
      </c>
      <c r="AV14" s="16">
        <v>0.2036</v>
      </c>
      <c r="AW14" s="1">
        <v>43.356009999999998</v>
      </c>
      <c r="AX14" s="2">
        <v>50.694240000000001</v>
      </c>
      <c r="AY14" s="2">
        <v>35.141480000000001</v>
      </c>
      <c r="AZ14" s="2">
        <v>22.095759999999999</v>
      </c>
      <c r="BA14" s="2">
        <v>46.577910000000003</v>
      </c>
      <c r="BB14" s="2">
        <v>156.14353</v>
      </c>
      <c r="BC14" s="15">
        <f t="shared" si="27"/>
        <v>84548169969.562317</v>
      </c>
      <c r="BD14" s="15">
        <f t="shared" si="28"/>
        <v>47605257726.882736</v>
      </c>
      <c r="BE14" s="15">
        <f t="shared" si="29"/>
        <v>707669492394.73523</v>
      </c>
      <c r="BF14" s="12">
        <f t="shared" si="25"/>
        <v>8.3982292009118016</v>
      </c>
      <c r="BH14" s="2">
        <v>7.836025053152996</v>
      </c>
      <c r="BJ14" s="2">
        <f t="shared" si="30"/>
        <v>7.174608860299525E-2</v>
      </c>
      <c r="BM14" s="2">
        <f t="shared" si="31"/>
        <v>70561726840.747177</v>
      </c>
      <c r="BN14" s="2">
        <f t="shared" si="32"/>
        <v>36846463244.504669</v>
      </c>
      <c r="BO14" s="2">
        <f t="shared" si="33"/>
        <v>144188338857.17526</v>
      </c>
      <c r="BP14" s="2">
        <f t="shared" si="34"/>
        <v>2.5159652894242712</v>
      </c>
      <c r="BR14" s="2">
        <f t="shared" si="35"/>
        <v>13986443128.815136</v>
      </c>
      <c r="BS14" s="2">
        <f t="shared" si="36"/>
        <v>10758794482.378071</v>
      </c>
      <c r="BT14" s="2">
        <f t="shared" si="37"/>
        <v>563481153537.55994</v>
      </c>
      <c r="BU14" s="2">
        <f t="shared" si="38"/>
        <v>5.8822639114875317</v>
      </c>
      <c r="BV14" s="2">
        <f t="shared" si="39"/>
        <v>0</v>
      </c>
    </row>
    <row r="15" spans="1:74" x14ac:dyDescent="0.35">
      <c r="A15" s="1">
        <v>2031</v>
      </c>
      <c r="B15" s="1">
        <v>31116</v>
      </c>
      <c r="C15" s="11">
        <f t="shared" si="1"/>
        <v>0.31724573423014646</v>
      </c>
      <c r="D15" s="5">
        <v>0.23019164365711484</v>
      </c>
      <c r="E15" s="5">
        <v>8.7054090573031623E-2</v>
      </c>
      <c r="F15" s="4">
        <v>0.68275426576985354</v>
      </c>
      <c r="G15" s="1">
        <v>381268</v>
      </c>
      <c r="H15" s="9">
        <f t="shared" si="2"/>
        <v>69389.878089916776</v>
      </c>
      <c r="I15" s="1">
        <v>50698.926006462214</v>
      </c>
      <c r="J15" s="1">
        <v>18690.952083454562</v>
      </c>
      <c r="K15" s="1">
        <v>311878.53369285492</v>
      </c>
      <c r="L15" s="7">
        <v>9871.4182663052379</v>
      </c>
      <c r="M15" s="7">
        <v>1073.5579330670153</v>
      </c>
      <c r="N15" s="1">
        <v>7162.643184034785</v>
      </c>
      <c r="O15" s="1">
        <v>942.43557336233789</v>
      </c>
      <c r="P15" s="9">
        <f t="shared" si="5"/>
        <v>6220.2076106724471</v>
      </c>
      <c r="Q15" s="9">
        <f t="shared" si="6"/>
        <v>1663.6541003062084</v>
      </c>
      <c r="R15" s="9">
        <f t="shared" si="7"/>
        <v>7883.8617109786555</v>
      </c>
      <c r="S15" s="9">
        <f t="shared" si="8"/>
        <v>53305.01568013076</v>
      </c>
      <c r="T15" s="9">
        <f t="shared" si="9"/>
        <v>1.8249626743585559E-2</v>
      </c>
      <c r="U15" s="16">
        <f t="shared" si="10"/>
        <v>0.13234000000000001</v>
      </c>
      <c r="V15" s="9">
        <f t="shared" si="11"/>
        <v>1101.5365470243516</v>
      </c>
      <c r="W15" s="9">
        <f t="shared" si="12"/>
        <v>52203.479133106412</v>
      </c>
      <c r="X15" s="1">
        <v>2708.775082270452</v>
      </c>
      <c r="Y15" s="1">
        <v>131.122359704681</v>
      </c>
      <c r="Z15" s="9">
        <f t="shared" si="13"/>
        <v>2577.652722565771</v>
      </c>
      <c r="AA15" s="9">
        <f t="shared" si="14"/>
        <v>629.16225988629935</v>
      </c>
      <c r="AB15" s="9">
        <f t="shared" si="15"/>
        <v>3206.8149824520706</v>
      </c>
      <c r="AC15" s="9">
        <f t="shared" si="16"/>
        <v>19451.236703045543</v>
      </c>
      <c r="AD15" s="9">
        <f t="shared" si="17"/>
        <v>6.9664138297113442E-3</v>
      </c>
      <c r="AE15" s="16">
        <f t="shared" si="18"/>
        <v>0.13234000000000001</v>
      </c>
      <c r="AF15" s="9">
        <f t="shared" si="19"/>
        <v>153.43814429421951</v>
      </c>
      <c r="AG15" s="9">
        <f t="shared" si="20"/>
        <v>19297.798558751321</v>
      </c>
      <c r="AH15" s="1">
        <v>21244.581733694762</v>
      </c>
      <c r="AI15" s="1">
        <v>22216.858634422999</v>
      </c>
      <c r="AJ15" s="16">
        <v>0.13139999999999999</v>
      </c>
      <c r="AK15" s="9">
        <f t="shared" si="21"/>
        <v>2791.5380398074917</v>
      </c>
      <c r="AL15" s="9">
        <f t="shared" si="26"/>
        <v>24036.119773502254</v>
      </c>
      <c r="AM15" s="9">
        <f t="shared" si="22"/>
        <v>336886.93036708538</v>
      </c>
      <c r="AN15" s="9">
        <f t="shared" si="23"/>
        <v>6.6498548452471593E-2</v>
      </c>
      <c r="AO15" s="9">
        <v>0</v>
      </c>
      <c r="AP15" s="9">
        <f t="shared" si="3"/>
        <v>22402.491862020051</v>
      </c>
      <c r="AQ15" s="9">
        <f t="shared" si="4"/>
        <v>314484.43850506534</v>
      </c>
      <c r="AR15" s="15">
        <v>0.16339999999999999</v>
      </c>
      <c r="AS15" s="9">
        <f t="shared" si="24"/>
        <v>5084.3543999999993</v>
      </c>
      <c r="AT15" s="2">
        <f t="shared" si="0"/>
        <v>13985.832</v>
      </c>
      <c r="AU15" s="2">
        <v>11620</v>
      </c>
      <c r="AV15" s="16">
        <v>0.2036</v>
      </c>
      <c r="AW15" s="1">
        <v>42.237810000000003</v>
      </c>
      <c r="AX15" s="2">
        <v>49.363909999999997</v>
      </c>
      <c r="AY15" s="2">
        <v>34.324469999999998</v>
      </c>
      <c r="AZ15" s="2">
        <v>20.495059999999999</v>
      </c>
      <c r="BA15" s="2">
        <v>44.965850000000003</v>
      </c>
      <c r="BB15" s="2">
        <v>154.34746999999999</v>
      </c>
      <c r="BC15" s="15">
        <f t="shared" si="27"/>
        <v>84822242184.366211</v>
      </c>
      <c r="BD15" s="15">
        <f t="shared" si="28"/>
        <v>45345645032.121513</v>
      </c>
      <c r="BE15" s="15">
        <f t="shared" si="29"/>
        <v>707835594489.12061</v>
      </c>
      <c r="BF15" s="12">
        <f t="shared" si="25"/>
        <v>8.3800348170560834</v>
      </c>
      <c r="BH15" s="2">
        <v>7.8433932349566664</v>
      </c>
      <c r="BJ15" s="2">
        <f t="shared" si="30"/>
        <v>6.8419568676946652E-2</v>
      </c>
      <c r="BM15" s="2">
        <f t="shared" si="31"/>
        <v>69858612599.357529</v>
      </c>
      <c r="BN15" s="2">
        <f t="shared" si="32"/>
        <v>33209552385.055416</v>
      </c>
      <c r="BO15" s="2">
        <f t="shared" si="33"/>
        <v>143802218663.88995</v>
      </c>
      <c r="BP15" s="2">
        <f t="shared" si="34"/>
        <v>2.4687038364830292</v>
      </c>
      <c r="BR15" s="2">
        <f t="shared" si="35"/>
        <v>14963629585.008688</v>
      </c>
      <c r="BS15" s="2">
        <f t="shared" si="36"/>
        <v>12136092647.066097</v>
      </c>
      <c r="BT15" s="2">
        <f t="shared" si="37"/>
        <v>564033375825.23059</v>
      </c>
      <c r="BU15" s="2">
        <f t="shared" si="38"/>
        <v>5.9113309805730543</v>
      </c>
      <c r="BV15" s="2">
        <f t="shared" si="39"/>
        <v>0</v>
      </c>
    </row>
    <row r="16" spans="1:74" x14ac:dyDescent="0.35">
      <c r="A16" s="1">
        <v>2032</v>
      </c>
      <c r="B16" s="1">
        <v>31274</v>
      </c>
      <c r="C16" s="11">
        <f t="shared" si="1"/>
        <v>0.31631223919636553</v>
      </c>
      <c r="D16" s="5">
        <v>0.23976860134897926</v>
      </c>
      <c r="E16" s="5">
        <v>7.654363784738627E-2</v>
      </c>
      <c r="F16" s="4">
        <v>0.68368776080363447</v>
      </c>
      <c r="G16" s="1">
        <v>388489</v>
      </c>
      <c r="H16" s="9">
        <f t="shared" si="2"/>
        <v>77903.868324715528</v>
      </c>
      <c r="I16" s="1">
        <v>57040.638385774517</v>
      </c>
      <c r="J16" s="1">
        <v>20863.229938941018</v>
      </c>
      <c r="K16" s="1">
        <v>310585.41303931957</v>
      </c>
      <c r="L16" s="7">
        <v>9892.348968627135</v>
      </c>
      <c r="M16" s="7">
        <v>1378.3587338283833</v>
      </c>
      <c r="N16" s="1">
        <v>7498.5232385879772</v>
      </c>
      <c r="O16" s="1">
        <v>1156.8108592756762</v>
      </c>
      <c r="P16" s="9">
        <f t="shared" si="5"/>
        <v>6341.712379312301</v>
      </c>
      <c r="Q16" s="9">
        <f t="shared" si="6"/>
        <v>1743.9005126622037</v>
      </c>
      <c r="R16" s="9">
        <f t="shared" si="7"/>
        <v>8085.6128919745042</v>
      </c>
      <c r="S16" s="9">
        <f t="shared" si="8"/>
        <v>59941.349757712393</v>
      </c>
      <c r="T16" s="9">
        <f t="shared" si="9"/>
        <v>1.9877346417791073E-2</v>
      </c>
      <c r="U16" s="16">
        <f t="shared" si="10"/>
        <v>0.13234000000000001</v>
      </c>
      <c r="V16" s="9">
        <f t="shared" si="11"/>
        <v>1349.1547719278383</v>
      </c>
      <c r="W16" s="9">
        <f t="shared" si="12"/>
        <v>58592.194985784554</v>
      </c>
      <c r="X16" s="1">
        <v>2393.8257300391583</v>
      </c>
      <c r="Y16" s="1">
        <v>221.54787455270343</v>
      </c>
      <c r="Z16" s="9">
        <f t="shared" si="13"/>
        <v>2172.2778554864549</v>
      </c>
      <c r="AA16" s="9">
        <f t="shared" si="14"/>
        <v>556.72214181540176</v>
      </c>
      <c r="AB16" s="9">
        <f t="shared" si="15"/>
        <v>2728.9999973018566</v>
      </c>
      <c r="AC16" s="9">
        <f t="shared" si="16"/>
        <v>21641.499955309122</v>
      </c>
      <c r="AD16" s="9">
        <f t="shared" si="17"/>
        <v>1.050747968569621E-2</v>
      </c>
      <c r="AE16" s="16">
        <f t="shared" si="18"/>
        <v>0.13234000000000001</v>
      </c>
      <c r="AF16" s="9">
        <f t="shared" si="19"/>
        <v>257.49142233118613</v>
      </c>
      <c r="AG16" s="9">
        <f t="shared" si="20"/>
        <v>21384.008532977936</v>
      </c>
      <c r="AH16" s="1">
        <v>21381.651031372865</v>
      </c>
      <c r="AI16" s="1">
        <v>22674.771684908192</v>
      </c>
      <c r="AJ16" s="16">
        <v>0.13139999999999999</v>
      </c>
      <c r="AK16" s="9">
        <f t="shared" si="21"/>
        <v>2809.5489455223942</v>
      </c>
      <c r="AL16" s="9">
        <f t="shared" si="26"/>
        <v>24191.199976895259</v>
      </c>
      <c r="AM16" s="9">
        <f t="shared" si="22"/>
        <v>336069.73366975016</v>
      </c>
      <c r="AN16" s="9">
        <f t="shared" si="23"/>
        <v>6.80392459833494E-2</v>
      </c>
      <c r="AO16" s="9">
        <v>0</v>
      </c>
      <c r="AP16" s="9">
        <f t="shared" si="3"/>
        <v>22865.931276714851</v>
      </c>
      <c r="AQ16" s="9">
        <f t="shared" si="4"/>
        <v>313203.80239303532</v>
      </c>
      <c r="AR16" s="15">
        <v>0.16339999999999999</v>
      </c>
      <c r="AS16" s="9">
        <f t="shared" si="24"/>
        <v>5110.1715999999997</v>
      </c>
      <c r="AT16" s="2">
        <f t="shared" si="0"/>
        <v>14178.407999999999</v>
      </c>
      <c r="AU16" s="2">
        <v>11780</v>
      </c>
      <c r="AV16" s="16">
        <v>0.2036</v>
      </c>
      <c r="AW16" s="1">
        <v>41.223779999999998</v>
      </c>
      <c r="AX16" s="2">
        <v>48.118499999999997</v>
      </c>
      <c r="AY16" s="2">
        <v>33.515160000000002</v>
      </c>
      <c r="AZ16" s="2">
        <v>19.104690000000002</v>
      </c>
      <c r="BA16" s="2">
        <v>43.500430000000001</v>
      </c>
      <c r="BB16" s="2">
        <v>152.75023999999999</v>
      </c>
      <c r="BC16" s="15">
        <f t="shared" si="27"/>
        <v>86760211198.227463</v>
      </c>
      <c r="BD16" s="15">
        <f t="shared" si="28"/>
        <v>41116594339.761353</v>
      </c>
      <c r="BE16" s="15">
        <f t="shared" si="29"/>
        <v>706841642909.18311</v>
      </c>
      <c r="BF16" s="12">
        <f t="shared" si="25"/>
        <v>8.3471844844717182</v>
      </c>
      <c r="BH16" s="2">
        <v>7.8399449356183757</v>
      </c>
      <c r="BJ16" s="2">
        <f t="shared" si="30"/>
        <v>6.469937646485957E-2</v>
      </c>
      <c r="BM16" s="2">
        <f t="shared" si="31"/>
        <v>70889103727.682602</v>
      </c>
      <c r="BN16" s="2">
        <f t="shared" si="32"/>
        <v>27927646869.508507</v>
      </c>
      <c r="BO16" s="2">
        <f t="shared" si="33"/>
        <v>143263401412.37714</v>
      </c>
      <c r="BP16" s="2">
        <f t="shared" si="34"/>
        <v>2.4208015200956825</v>
      </c>
      <c r="BR16" s="2">
        <f t="shared" si="35"/>
        <v>15871107470.544867</v>
      </c>
      <c r="BS16" s="2">
        <f t="shared" si="36"/>
        <v>13188947470.252848</v>
      </c>
      <c r="BT16" s="2">
        <f t="shared" si="37"/>
        <v>563578241496.80591</v>
      </c>
      <c r="BU16" s="2">
        <f t="shared" si="38"/>
        <v>5.9263829643760362</v>
      </c>
      <c r="BV16" s="2">
        <f t="shared" si="39"/>
        <v>0</v>
      </c>
    </row>
    <row r="17" spans="1:74" x14ac:dyDescent="0.35">
      <c r="A17" s="1">
        <v>2033</v>
      </c>
      <c r="B17" s="1">
        <v>31474</v>
      </c>
      <c r="C17" s="11">
        <f t="shared" si="1"/>
        <v>0.31655016431183913</v>
      </c>
      <c r="D17" s="5">
        <v>0.2425913238103507</v>
      </c>
      <c r="E17" s="5">
        <v>7.3958840501488321E-2</v>
      </c>
      <c r="F17" s="4">
        <v>0.68344983568816087</v>
      </c>
      <c r="G17" s="1">
        <v>395263</v>
      </c>
      <c r="H17" s="9">
        <f t="shared" si="2"/>
        <v>86123.837077481541</v>
      </c>
      <c r="I17" s="1">
        <v>63251.021718002507</v>
      </c>
      <c r="J17" s="1">
        <v>22872.815359479035</v>
      </c>
      <c r="K17" s="1">
        <v>309139.71266088448</v>
      </c>
      <c r="L17" s="7">
        <v>9963.0998715508249</v>
      </c>
      <c r="M17" s="7">
        <v>1743.1311187848187</v>
      </c>
      <c r="N17" s="1">
        <v>7635.3193256069781</v>
      </c>
      <c r="O17" s="1">
        <v>1424.9359933789892</v>
      </c>
      <c r="P17" s="9">
        <f t="shared" si="5"/>
        <v>6210.3833322279888</v>
      </c>
      <c r="Q17" s="9">
        <f t="shared" si="6"/>
        <v>1775.1340366073914</v>
      </c>
      <c r="R17" s="9">
        <f t="shared" si="7"/>
        <v>7985.5173688353807</v>
      </c>
      <c r="S17" s="9">
        <f t="shared" si="8"/>
        <v>66451.091747988889</v>
      </c>
      <c r="T17" s="9">
        <f t="shared" si="9"/>
        <v>2.2031927223061947E-2</v>
      </c>
      <c r="U17" s="16">
        <f t="shared" si="10"/>
        <v>0.13234000000000001</v>
      </c>
      <c r="V17" s="9">
        <f t="shared" si="11"/>
        <v>1657.7974142761614</v>
      </c>
      <c r="W17" s="9">
        <f t="shared" si="12"/>
        <v>64793.294333712729</v>
      </c>
      <c r="X17" s="1">
        <v>2327.7805459438432</v>
      </c>
      <c r="Y17" s="1">
        <v>318.19512540582582</v>
      </c>
      <c r="Z17" s="9">
        <f t="shared" si="13"/>
        <v>2009.5854205380174</v>
      </c>
      <c r="AA17" s="9">
        <f t="shared" si="14"/>
        <v>541.18528651438749</v>
      </c>
      <c r="AB17" s="9">
        <f t="shared" si="15"/>
        <v>2550.7707070524048</v>
      </c>
      <c r="AC17" s="9">
        <f t="shared" si="16"/>
        <v>23732.195771399249</v>
      </c>
      <c r="AD17" s="9">
        <f t="shared" si="17"/>
        <v>1.372062358443652E-2</v>
      </c>
      <c r="AE17" s="16">
        <f t="shared" si="18"/>
        <v>0.13234000000000001</v>
      </c>
      <c r="AF17" s="9">
        <f t="shared" si="19"/>
        <v>368.71314529155046</v>
      </c>
      <c r="AG17" s="9">
        <f t="shared" si="20"/>
        <v>23363.4826261077</v>
      </c>
      <c r="AH17" s="1">
        <v>21510.900128449175</v>
      </c>
      <c r="AI17" s="1">
        <v>22956.600506884279</v>
      </c>
      <c r="AJ17" s="16">
        <v>0.13139999999999999</v>
      </c>
      <c r="AK17" s="9">
        <f t="shared" si="21"/>
        <v>2826.5322768782212</v>
      </c>
      <c r="AL17" s="9">
        <f t="shared" si="26"/>
        <v>24337.432405327396</v>
      </c>
      <c r="AM17" s="9">
        <f t="shared" si="22"/>
        <v>334922.84544464696</v>
      </c>
      <c r="AN17" s="9">
        <f t="shared" si="23"/>
        <v>6.9126333526283501E-2</v>
      </c>
      <c r="AO17" s="9">
        <v>0</v>
      </c>
      <c r="AP17" s="9">
        <f t="shared" si="3"/>
        <v>23151.988319778568</v>
      </c>
      <c r="AQ17" s="9">
        <f t="shared" si="4"/>
        <v>311770.85712486837</v>
      </c>
      <c r="AR17" s="15">
        <v>0.16339999999999999</v>
      </c>
      <c r="AS17" s="9">
        <f t="shared" si="24"/>
        <v>5142.8516</v>
      </c>
      <c r="AT17" s="2">
        <f t="shared" si="0"/>
        <v>14370.984</v>
      </c>
      <c r="AU17" s="2">
        <v>11940</v>
      </c>
      <c r="AV17" s="16">
        <v>0.2036</v>
      </c>
      <c r="AW17" s="1">
        <v>40.301769999999998</v>
      </c>
      <c r="AX17" s="2">
        <v>46.8934</v>
      </c>
      <c r="AY17" s="2">
        <v>32.713889999999999</v>
      </c>
      <c r="AZ17" s="2">
        <v>17.837299999999999</v>
      </c>
      <c r="BA17" s="2">
        <v>42.170499999999997</v>
      </c>
      <c r="BB17" s="2">
        <v>151.26901000000001</v>
      </c>
      <c r="BC17" s="15">
        <f t="shared" si="27"/>
        <v>85984395215.868332</v>
      </c>
      <c r="BD17" s="15">
        <f t="shared" si="28"/>
        <v>39943638567.491028</v>
      </c>
      <c r="BE17" s="15">
        <f t="shared" si="29"/>
        <v>705699971423.64124</v>
      </c>
      <c r="BF17" s="12">
        <f t="shared" si="25"/>
        <v>8.316280052070006</v>
      </c>
      <c r="BH17" s="2">
        <v>7.8403697791214295</v>
      </c>
      <c r="BJ17" s="2">
        <f t="shared" si="30"/>
        <v>6.0699977980108288E-2</v>
      </c>
      <c r="BM17" s="2">
        <f t="shared" si="31"/>
        <v>69375311115.238968</v>
      </c>
      <c r="BN17" s="2">
        <f t="shared" si="32"/>
        <v>25784630259.25182</v>
      </c>
      <c r="BO17" s="2">
        <f t="shared" si="33"/>
        <v>142594420708.32556</v>
      </c>
      <c r="BP17" s="2">
        <f t="shared" si="34"/>
        <v>2.3775436208281633</v>
      </c>
      <c r="BR17" s="2">
        <f t="shared" si="35"/>
        <v>16609084100.629362</v>
      </c>
      <c r="BS17" s="2">
        <f t="shared" si="36"/>
        <v>14159008308.239204</v>
      </c>
      <c r="BT17" s="2">
        <f t="shared" si="37"/>
        <v>563105550715.31567</v>
      </c>
      <c r="BU17" s="2">
        <f t="shared" si="38"/>
        <v>5.9387364312418418</v>
      </c>
      <c r="BV17" s="2">
        <f t="shared" si="39"/>
        <v>0</v>
      </c>
    </row>
    <row r="18" spans="1:74" x14ac:dyDescent="0.35">
      <c r="A18" s="1">
        <v>2034</v>
      </c>
      <c r="B18" s="1">
        <v>31657</v>
      </c>
      <c r="C18" s="11">
        <f t="shared" si="1"/>
        <v>0.3176542984632662</v>
      </c>
      <c r="D18" s="5">
        <v>0.25040652175604927</v>
      </c>
      <c r="E18" s="5">
        <v>6.7247776707216878E-2</v>
      </c>
      <c r="F18" s="4">
        <v>0.6823457015367338</v>
      </c>
      <c r="G18" s="1">
        <v>401608</v>
      </c>
      <c r="H18" s="9">
        <f t="shared" si="2"/>
        <v>93985.85646785947</v>
      </c>
      <c r="I18" s="1">
        <v>69423.010672682416</v>
      </c>
      <c r="J18" s="1">
        <v>24562.845795177051</v>
      </c>
      <c r="K18" s="1">
        <v>307622.50915612216</v>
      </c>
      <c r="L18" s="7">
        <v>10055.982126451618</v>
      </c>
      <c r="M18" s="7">
        <v>2193.9627360736922</v>
      </c>
      <c r="N18" s="1">
        <v>7927.1192592312518</v>
      </c>
      <c r="O18" s="1">
        <v>1755.1303045513487</v>
      </c>
      <c r="P18" s="9">
        <f t="shared" si="5"/>
        <v>6171.9889546799031</v>
      </c>
      <c r="Q18" s="9">
        <f t="shared" si="6"/>
        <v>1840.1891363019624</v>
      </c>
      <c r="R18" s="9">
        <f t="shared" si="7"/>
        <v>8012.1780909818654</v>
      </c>
      <c r="S18" s="9">
        <f t="shared" si="8"/>
        <v>73018.330113535718</v>
      </c>
      <c r="T18" s="9">
        <f t="shared" si="9"/>
        <v>2.4658276831263756E-2</v>
      </c>
      <c r="U18" s="16">
        <f t="shared" si="10"/>
        <v>0.13234000000000001</v>
      </c>
      <c r="V18" s="9">
        <f t="shared" si="11"/>
        <v>2038.7851878992772</v>
      </c>
      <c r="W18" s="9">
        <f t="shared" si="12"/>
        <v>70979.544925636437</v>
      </c>
      <c r="X18" s="1">
        <v>2128.8628672203645</v>
      </c>
      <c r="Y18" s="1">
        <v>438.83243152234718</v>
      </c>
      <c r="Z18" s="9">
        <f t="shared" si="13"/>
        <v>1690.0304356980173</v>
      </c>
      <c r="AA18" s="9">
        <f t="shared" si="14"/>
        <v>494.19091511378002</v>
      </c>
      <c r="AB18" s="9">
        <f t="shared" si="15"/>
        <v>2184.2213508117975</v>
      </c>
      <c r="AC18" s="9">
        <f t="shared" si="16"/>
        <v>25495.869141813178</v>
      </c>
      <c r="AD18" s="9">
        <f t="shared" si="17"/>
        <v>1.7552119003504181E-2</v>
      </c>
      <c r="AE18" s="16">
        <f t="shared" si="18"/>
        <v>0.13234000000000001</v>
      </c>
      <c r="AF18" s="9">
        <f t="shared" si="19"/>
        <v>506.72954335911191</v>
      </c>
      <c r="AG18" s="9">
        <f t="shared" si="20"/>
        <v>24989.139598454065</v>
      </c>
      <c r="AH18" s="1">
        <v>21601.017873548382</v>
      </c>
      <c r="AI18" s="1">
        <v>23118.2213783107</v>
      </c>
      <c r="AJ18" s="16">
        <v>0.13139999999999999</v>
      </c>
      <c r="AK18" s="9">
        <f t="shared" si="21"/>
        <v>2838.3737485842571</v>
      </c>
      <c r="AL18" s="9">
        <f t="shared" si="26"/>
        <v>24439.39162213264</v>
      </c>
      <c r="AM18" s="9">
        <f t="shared" si="22"/>
        <v>333579.10428301711</v>
      </c>
      <c r="AN18" s="9">
        <f t="shared" si="23"/>
        <v>6.9898319874164699E-2</v>
      </c>
      <c r="AO18" s="9">
        <v>0</v>
      </c>
      <c r="AP18" s="9">
        <f t="shared" si="3"/>
        <v>23316.618934511673</v>
      </c>
      <c r="AQ18" s="9">
        <f t="shared" si="4"/>
        <v>310262.48534850543</v>
      </c>
      <c r="AR18" s="15">
        <v>0.16339999999999999</v>
      </c>
      <c r="AS18" s="9">
        <f t="shared" si="24"/>
        <v>5172.7537999999995</v>
      </c>
      <c r="AT18" s="2">
        <f t="shared" si="0"/>
        <v>14563.56</v>
      </c>
      <c r="AU18" s="2">
        <v>12100</v>
      </c>
      <c r="AV18" s="16">
        <v>0.2036</v>
      </c>
      <c r="AW18" s="1">
        <v>39.420169999999999</v>
      </c>
      <c r="AX18" s="2">
        <v>45.747700000000002</v>
      </c>
      <c r="AY18" s="2">
        <v>31.9604</v>
      </c>
      <c r="AZ18" s="2">
        <v>16.686710000000001</v>
      </c>
      <c r="BA18" s="2">
        <v>40.966389999999997</v>
      </c>
      <c r="BB18" s="2">
        <v>149.8997</v>
      </c>
      <c r="BC18" s="15">
        <f t="shared" si="27"/>
        <v>86245932700.938568</v>
      </c>
      <c r="BD18" s="15">
        <f t="shared" si="28"/>
        <v>36737474082.859283</v>
      </c>
      <c r="BE18" s="15">
        <f t="shared" si="29"/>
        <v>704518197905.44531</v>
      </c>
      <c r="BF18" s="12">
        <f t="shared" si="25"/>
        <v>8.2750160468924321</v>
      </c>
      <c r="BH18" s="2">
        <v>7.8385078614516468</v>
      </c>
      <c r="BJ18" s="2">
        <f t="shared" si="30"/>
        <v>5.5687663156843037E-2</v>
      </c>
      <c r="BM18" s="2">
        <f t="shared" si="31"/>
        <v>68996632587.781937</v>
      </c>
      <c r="BN18" s="2">
        <f t="shared" si="32"/>
        <v>21828541608.67741</v>
      </c>
      <c r="BO18" s="2">
        <f t="shared" si="33"/>
        <v>141768330858.00143</v>
      </c>
      <c r="BP18" s="2">
        <f t="shared" si="34"/>
        <v>2.3259350505446079</v>
      </c>
      <c r="BR18" s="2">
        <f t="shared" si="35"/>
        <v>17249300113.156631</v>
      </c>
      <c r="BS18" s="2">
        <f t="shared" si="36"/>
        <v>14908932474.18187</v>
      </c>
      <c r="BT18" s="2">
        <f t="shared" si="37"/>
        <v>562749867047.44385</v>
      </c>
      <c r="BU18" s="2">
        <f t="shared" si="38"/>
        <v>5.9490809963478233</v>
      </c>
      <c r="BV18" s="2">
        <f t="shared" si="39"/>
        <v>0</v>
      </c>
    </row>
    <row r="19" spans="1:74" x14ac:dyDescent="0.35">
      <c r="A19" s="1">
        <v>2035</v>
      </c>
      <c r="B19" s="1">
        <v>31591</v>
      </c>
      <c r="C19" s="11">
        <f t="shared" si="1"/>
        <v>0.31863222355280363</v>
      </c>
      <c r="D19" s="5">
        <v>0.25753335495839463</v>
      </c>
      <c r="E19" s="5">
        <v>6.1098868594408884E-2</v>
      </c>
      <c r="F19" s="4">
        <v>0.68136777644719637</v>
      </c>
      <c r="G19" s="1">
        <v>407260</v>
      </c>
      <c r="H19" s="9">
        <f t="shared" si="2"/>
        <v>101307.49798615481</v>
      </c>
      <c r="I19" s="1">
        <v>75393.969747526033</v>
      </c>
      <c r="J19" s="1">
        <v>25913.52823862878</v>
      </c>
      <c r="K19" s="1">
        <v>305953.42796606512</v>
      </c>
      <c r="L19" s="7">
        <v>10065.910574256619</v>
      </c>
      <c r="M19" s="7">
        <v>2744.269055961282</v>
      </c>
      <c r="N19" s="1">
        <v>8135.7362164906444</v>
      </c>
      <c r="O19" s="1">
        <v>2164.7771416470205</v>
      </c>
      <c r="P19" s="9">
        <f t="shared" si="5"/>
        <v>5970.959074843624</v>
      </c>
      <c r="Q19" s="9">
        <f t="shared" si="6"/>
        <v>1886.1017468758951</v>
      </c>
      <c r="R19" s="9">
        <f t="shared" si="7"/>
        <v>7857.0608217195186</v>
      </c>
      <c r="S19" s="9">
        <f t="shared" si="8"/>
        <v>79444.848636048948</v>
      </c>
      <c r="T19" s="9">
        <f t="shared" si="9"/>
        <v>2.7911450719289743E-2</v>
      </c>
      <c r="U19" s="16">
        <f t="shared" si="10"/>
        <v>0.13234000000000001</v>
      </c>
      <c r="V19" s="9">
        <f t="shared" si="11"/>
        <v>2510.8744697829593</v>
      </c>
      <c r="W19" s="9">
        <f t="shared" si="12"/>
        <v>76933.974166265994</v>
      </c>
      <c r="X19" s="1">
        <v>1930.1743577659711</v>
      </c>
      <c r="Y19" s="1">
        <v>579.49191431424333</v>
      </c>
      <c r="Z19" s="9">
        <f t="shared" si="13"/>
        <v>1350.6824434517277</v>
      </c>
      <c r="AA19" s="9">
        <f t="shared" si="14"/>
        <v>447.47090258142504</v>
      </c>
      <c r="AB19" s="9">
        <f t="shared" si="15"/>
        <v>1798.1533460331527</v>
      </c>
      <c r="AC19" s="9">
        <f t="shared" si="16"/>
        <v>26940.491055524446</v>
      </c>
      <c r="AD19" s="9">
        <f t="shared" si="17"/>
        <v>2.1873380647765426E-2</v>
      </c>
      <c r="AE19" s="16">
        <f t="shared" si="18"/>
        <v>0.13234000000000001</v>
      </c>
      <c r="AF19" s="9">
        <f t="shared" si="19"/>
        <v>667.26488003630959</v>
      </c>
      <c r="AG19" s="9">
        <f t="shared" si="20"/>
        <v>26273.226175488137</v>
      </c>
      <c r="AH19" s="1">
        <v>21525.089425743379</v>
      </c>
      <c r="AI19" s="1">
        <v>23194.170615800424</v>
      </c>
      <c r="AJ19" s="16">
        <v>0.13139999999999999</v>
      </c>
      <c r="AK19" s="9">
        <f t="shared" si="21"/>
        <v>2828.3967505426799</v>
      </c>
      <c r="AL19" s="9">
        <f t="shared" si="26"/>
        <v>24353.48617628606</v>
      </c>
      <c r="AM19" s="9">
        <f t="shared" si="22"/>
        <v>331975.99533240823</v>
      </c>
      <c r="AN19" s="9">
        <f t="shared" si="23"/>
        <v>7.0467385196588558E-2</v>
      </c>
      <c r="AO19" s="9">
        <v>0</v>
      </c>
      <c r="AP19" s="9">
        <f t="shared" si="3"/>
        <v>23393.480339109698</v>
      </c>
      <c r="AQ19" s="9">
        <f t="shared" si="4"/>
        <v>308582.51499329851</v>
      </c>
      <c r="AR19" s="15">
        <v>0.16339999999999999</v>
      </c>
      <c r="AS19" s="9">
        <f t="shared" si="24"/>
        <v>5161.9694</v>
      </c>
      <c r="AT19" s="2">
        <f t="shared" si="0"/>
        <v>14744.1</v>
      </c>
      <c r="AU19" s="2">
        <v>12250</v>
      </c>
      <c r="AV19" s="16">
        <v>0.2036</v>
      </c>
      <c r="AW19" s="1">
        <v>38.653680000000001</v>
      </c>
      <c r="AX19" s="2">
        <v>44.619059999999998</v>
      </c>
      <c r="AY19" s="2">
        <v>31.175689999999999</v>
      </c>
      <c r="AZ19" s="2">
        <v>15.646599999999999</v>
      </c>
      <c r="BA19" s="2">
        <v>39.879779999999997</v>
      </c>
      <c r="BB19" s="2">
        <v>148.70715999999999</v>
      </c>
      <c r="BC19" s="15">
        <f t="shared" si="27"/>
        <v>84915987672.688522</v>
      </c>
      <c r="BD19" s="15">
        <f t="shared" si="28"/>
        <v>33192642744.475334</v>
      </c>
      <c r="BE19" s="15">
        <f t="shared" si="29"/>
        <v>701643010660.46191</v>
      </c>
      <c r="BF19" s="12">
        <f t="shared" si="25"/>
        <v>8.1975164107762577</v>
      </c>
      <c r="BH19" s="2">
        <v>7.8137144193051906</v>
      </c>
      <c r="BJ19" s="2">
        <f t="shared" si="30"/>
        <v>4.9119019569337619E-2</v>
      </c>
      <c r="BM19" s="2">
        <f t="shared" si="31"/>
        <v>67167701805.096657</v>
      </c>
      <c r="BN19" s="2">
        <f t="shared" si="32"/>
        <v>17744210013.717522</v>
      </c>
      <c r="BO19" s="2">
        <f t="shared" si="33"/>
        <v>139509750139.15424</v>
      </c>
      <c r="BP19" s="2">
        <f t="shared" si="34"/>
        <v>2.2442166195796842</v>
      </c>
      <c r="BR19" s="2">
        <f t="shared" si="35"/>
        <v>17748285867.591869</v>
      </c>
      <c r="BS19" s="2">
        <f t="shared" si="36"/>
        <v>15448432730.757811</v>
      </c>
      <c r="BT19" s="2">
        <f t="shared" si="37"/>
        <v>562133260521.30774</v>
      </c>
      <c r="BU19" s="2">
        <f t="shared" si="38"/>
        <v>5.9532997911965744</v>
      </c>
      <c r="BV19" s="2">
        <f t="shared" si="39"/>
        <v>0</v>
      </c>
    </row>
    <row r="20" spans="1:74" x14ac:dyDescent="0.35">
      <c r="A20" s="1">
        <v>2036</v>
      </c>
      <c r="B20" s="1">
        <v>31484</v>
      </c>
      <c r="C20" s="11">
        <f t="shared" si="1"/>
        <v>0.31785186216508587</v>
      </c>
      <c r="D20" s="5">
        <v>0.25945298034333969</v>
      </c>
      <c r="E20" s="5">
        <v>5.8398881821746296E-2</v>
      </c>
      <c r="F20" s="4">
        <v>0.68214813783491413</v>
      </c>
      <c r="G20" s="1">
        <v>412157</v>
      </c>
      <c r="H20" s="9">
        <f t="shared" si="2"/>
        <v>107948.74565766314</v>
      </c>
      <c r="I20" s="1">
        <v>80932.821195031531</v>
      </c>
      <c r="J20" s="1">
        <v>27015.92446263161</v>
      </c>
      <c r="K20" s="1">
        <v>304209.30000278709</v>
      </c>
      <c r="L20" s="7">
        <v>10007.248028405564</v>
      </c>
      <c r="M20" s="7">
        <v>3366.0003568972315</v>
      </c>
      <c r="N20" s="1">
        <v>8168.6176331297065</v>
      </c>
      <c r="O20" s="1">
        <v>2629.7661856242048</v>
      </c>
      <c r="P20" s="9">
        <f t="shared" si="5"/>
        <v>5538.8514475055017</v>
      </c>
      <c r="Q20" s="9">
        <f t="shared" si="6"/>
        <v>1895.7387161199829</v>
      </c>
      <c r="R20" s="9">
        <f t="shared" si="7"/>
        <v>7434.5901636254848</v>
      </c>
      <c r="S20" s="9">
        <f t="shared" si="8"/>
        <v>85458.326096775723</v>
      </c>
      <c r="T20" s="9">
        <f t="shared" si="9"/>
        <v>3.147061703157579E-2</v>
      </c>
      <c r="U20" s="16">
        <f t="shared" si="10"/>
        <v>0.13234000000000001</v>
      </c>
      <c r="V20" s="9">
        <f t="shared" si="11"/>
        <v>3045.3449230402352</v>
      </c>
      <c r="W20" s="9">
        <f t="shared" si="12"/>
        <v>82412.98117373549</v>
      </c>
      <c r="X20" s="1">
        <v>1838.6303952758603</v>
      </c>
      <c r="Y20" s="1">
        <v>736.23417127303037</v>
      </c>
      <c r="Z20" s="9">
        <f t="shared" si="13"/>
        <v>1102.39622400283</v>
      </c>
      <c r="AA20" s="9">
        <f t="shared" si="14"/>
        <v>426.70167481250866</v>
      </c>
      <c r="AB20" s="9">
        <f t="shared" si="15"/>
        <v>1529.0978988153386</v>
      </c>
      <c r="AC20" s="9">
        <f t="shared" si="16"/>
        <v>28178.86030871715</v>
      </c>
      <c r="AD20" s="9">
        <f t="shared" si="17"/>
        <v>2.652889748091803E-2</v>
      </c>
      <c r="AE20" s="16">
        <f t="shared" si="18"/>
        <v>0.13234000000000001</v>
      </c>
      <c r="AF20" s="9">
        <f t="shared" si="19"/>
        <v>846.48540535799259</v>
      </c>
      <c r="AG20" s="9">
        <f t="shared" si="20"/>
        <v>27332.374903359159</v>
      </c>
      <c r="AH20" s="1">
        <v>21476.751971594436</v>
      </c>
      <c r="AI20" s="1">
        <v>23220.879934872442</v>
      </c>
      <c r="AJ20" s="16">
        <v>0.13139999999999999</v>
      </c>
      <c r="AK20" s="9">
        <f t="shared" si="21"/>
        <v>2822.0452090675085</v>
      </c>
      <c r="AL20" s="9">
        <f t="shared" si="26"/>
        <v>24298.797180661946</v>
      </c>
      <c r="AM20" s="9">
        <f t="shared" si="22"/>
        <v>330252.22514672705</v>
      </c>
      <c r="AN20" s="9">
        <f t="shared" si="23"/>
        <v>7.0918569385673424E-2</v>
      </c>
      <c r="AO20" s="9">
        <v>0</v>
      </c>
      <c r="AP20" s="9">
        <f t="shared" si="3"/>
        <v>23421.015343841205</v>
      </c>
      <c r="AQ20" s="9">
        <f t="shared" si="4"/>
        <v>306831.20980288583</v>
      </c>
      <c r="AR20" s="15">
        <v>0.16339999999999999</v>
      </c>
      <c r="AS20" s="9">
        <f t="shared" si="24"/>
        <v>5144.4856</v>
      </c>
      <c r="AT20" s="2">
        <f t="shared" si="0"/>
        <v>14924.64</v>
      </c>
      <c r="AU20" s="2">
        <v>12400</v>
      </c>
      <c r="AV20" s="16">
        <v>0.2036</v>
      </c>
      <c r="AW20" s="1">
        <v>37.91339</v>
      </c>
      <c r="AX20" s="2">
        <v>43.50685</v>
      </c>
      <c r="AY20" s="2">
        <v>30.399930000000001</v>
      </c>
      <c r="AZ20" s="2">
        <v>14.71063</v>
      </c>
      <c r="BA20" s="2">
        <v>38.728020000000001</v>
      </c>
      <c r="BB20" s="2">
        <v>147.54668000000001</v>
      </c>
      <c r="BC20" s="15">
        <f t="shared" si="27"/>
        <v>81196080388.423431</v>
      </c>
      <c r="BD20" s="15">
        <f t="shared" si="28"/>
        <v>30691361854.174683</v>
      </c>
      <c r="BE20" s="15">
        <f t="shared" si="29"/>
        <v>698766688860.3064</v>
      </c>
      <c r="BF20" s="12">
        <f t="shared" si="25"/>
        <v>8.1065413110290461</v>
      </c>
      <c r="BH20" s="2">
        <v>7.78232552067126</v>
      </c>
      <c r="BJ20" s="2">
        <f t="shared" si="30"/>
        <v>4.1660528012688491E-2</v>
      </c>
      <c r="BM20" s="2">
        <f t="shared" si="31"/>
        <v>63102239750.134254</v>
      </c>
      <c r="BN20" s="2">
        <f t="shared" si="32"/>
        <v>14893201153.099953</v>
      </c>
      <c r="BO20" s="2">
        <f t="shared" si="33"/>
        <v>137394802407.99562</v>
      </c>
      <c r="BP20" s="2">
        <f t="shared" si="34"/>
        <v>2.1539024331122985</v>
      </c>
      <c r="BR20" s="2">
        <f t="shared" si="35"/>
        <v>18093840638.289173</v>
      </c>
      <c r="BS20" s="2">
        <f t="shared" si="36"/>
        <v>15798160701.074728</v>
      </c>
      <c r="BT20" s="2">
        <f t="shared" si="37"/>
        <v>561371886452.31079</v>
      </c>
      <c r="BU20" s="2">
        <f t="shared" si="38"/>
        <v>5.9526388779167467</v>
      </c>
      <c r="BV20" s="2">
        <f t="shared" si="39"/>
        <v>0</v>
      </c>
    </row>
    <row r="21" spans="1:74" x14ac:dyDescent="0.35">
      <c r="A21" s="1">
        <v>2037</v>
      </c>
      <c r="B21" s="1">
        <v>31388</v>
      </c>
      <c r="C21" s="11">
        <f t="shared" si="1"/>
        <v>0.31784353219335348</v>
      </c>
      <c r="D21" s="5">
        <v>0.26220831476807294</v>
      </c>
      <c r="E21" s="5">
        <v>5.5635217425280492E-2</v>
      </c>
      <c r="F21" s="4">
        <v>0.68215646780664652</v>
      </c>
      <c r="G21" s="1">
        <v>416303</v>
      </c>
      <c r="H21" s="9">
        <f t="shared" si="2"/>
        <v>113857.64656633024</v>
      </c>
      <c r="I21" s="1">
        <v>86011.344044850892</v>
      </c>
      <c r="J21" s="1">
        <v>27846.302521479345</v>
      </c>
      <c r="K21" s="1">
        <v>302445.08655806637</v>
      </c>
      <c r="L21" s="7">
        <v>9976.4727884849799</v>
      </c>
      <c r="M21" s="7">
        <v>4067.5718798178859</v>
      </c>
      <c r="N21" s="1">
        <v>8230.1945839402724</v>
      </c>
      <c r="O21" s="1">
        <v>3151.6717341209151</v>
      </c>
      <c r="P21" s="9">
        <f t="shared" si="5"/>
        <v>5078.5228498193574</v>
      </c>
      <c r="Q21" s="9">
        <f t="shared" si="6"/>
        <v>1910.0509533622194</v>
      </c>
      <c r="R21" s="9">
        <f t="shared" si="7"/>
        <v>6988.5738031815763</v>
      </c>
      <c r="S21" s="9">
        <f t="shared" si="8"/>
        <v>91073.066732334017</v>
      </c>
      <c r="T21" s="9">
        <f t="shared" si="9"/>
        <v>3.5347298502482964E-2</v>
      </c>
      <c r="U21" s="16">
        <f t="shared" si="10"/>
        <v>0.13234000000000001</v>
      </c>
      <c r="V21" s="9">
        <f t="shared" si="11"/>
        <v>3645.2140664047874</v>
      </c>
      <c r="W21" s="9">
        <f t="shared" si="12"/>
        <v>87427.852665929226</v>
      </c>
      <c r="X21" s="1">
        <v>1746.2782045447041</v>
      </c>
      <c r="Y21" s="1">
        <v>915.90014569697087</v>
      </c>
      <c r="Z21" s="9">
        <f t="shared" si="13"/>
        <v>830.3780588477332</v>
      </c>
      <c r="AA21" s="9">
        <f t="shared" si="14"/>
        <v>405.27357104470644</v>
      </c>
      <c r="AB21" s="9">
        <f t="shared" si="15"/>
        <v>1235.6516298924396</v>
      </c>
      <c r="AC21" s="9">
        <f t="shared" si="16"/>
        <v>29167.476238221021</v>
      </c>
      <c r="AD21" s="9">
        <f t="shared" si="17"/>
        <v>3.1843880536388973E-2</v>
      </c>
      <c r="AE21" s="16">
        <f t="shared" si="18"/>
        <v>0.13234000000000001</v>
      </c>
      <c r="AF21" s="9">
        <f t="shared" si="19"/>
        <v>1051.7237658035722</v>
      </c>
      <c r="AG21" s="9">
        <f t="shared" si="20"/>
        <v>28115.752472417447</v>
      </c>
      <c r="AH21" s="1">
        <v>21411.527211515022</v>
      </c>
      <c r="AI21" s="1">
        <v>23175.740656235721</v>
      </c>
      <c r="AJ21" s="16">
        <v>0.13139999999999999</v>
      </c>
      <c r="AK21" s="9">
        <f t="shared" si="21"/>
        <v>2813.4746755930737</v>
      </c>
      <c r="AL21" s="9">
        <f t="shared" si="26"/>
        <v>24225.001887108094</v>
      </c>
      <c r="AM21" s="9">
        <f t="shared" si="22"/>
        <v>328434.30188989517</v>
      </c>
      <c r="AN21" s="9">
        <f t="shared" si="23"/>
        <v>7.1174011977381851E-2</v>
      </c>
      <c r="AO21" s="9">
        <v>0</v>
      </c>
      <c r="AP21" s="9">
        <f t="shared" si="3"/>
        <v>23375.986936494446</v>
      </c>
      <c r="AQ21" s="9">
        <f t="shared" si="4"/>
        <v>305058.31495340075</v>
      </c>
      <c r="AR21" s="15">
        <v>0.16339999999999999</v>
      </c>
      <c r="AS21" s="9">
        <f t="shared" si="24"/>
        <v>5128.7991999999995</v>
      </c>
      <c r="AT21" s="2">
        <f t="shared" si="0"/>
        <v>15093.144</v>
      </c>
      <c r="AU21" s="2">
        <v>12540</v>
      </c>
      <c r="AV21" s="16">
        <v>0.2036</v>
      </c>
      <c r="AW21" s="1">
        <v>37.233289999999997</v>
      </c>
      <c r="AX21" s="2">
        <v>42.467790000000001</v>
      </c>
      <c r="AY21" s="2">
        <v>29.63345</v>
      </c>
      <c r="AZ21" s="2">
        <v>13.87251</v>
      </c>
      <c r="BA21" s="2">
        <v>37.772919999999999</v>
      </c>
      <c r="BB21" s="2">
        <v>146.48479</v>
      </c>
      <c r="BC21" s="15">
        <f t="shared" si="27"/>
        <v>77215886066.146255</v>
      </c>
      <c r="BD21" s="15">
        <f t="shared" si="28"/>
        <v>27909411427.595146</v>
      </c>
      <c r="BE21" s="15">
        <f t="shared" si="29"/>
        <v>695398915060.89624</v>
      </c>
      <c r="BF21" s="12">
        <f t="shared" si="25"/>
        <v>8.0052421255463759</v>
      </c>
      <c r="BH21" s="2">
        <v>7.7465928576998575</v>
      </c>
      <c r="BJ21" s="2">
        <f t="shared" si="30"/>
        <v>3.3388777827587646E-2</v>
      </c>
      <c r="BM21" s="2">
        <f t="shared" si="31"/>
        <v>58910260541.129349</v>
      </c>
      <c r="BN21" s="2">
        <f t="shared" si="32"/>
        <v>11880280155.956951</v>
      </c>
      <c r="BO21" s="2">
        <f t="shared" si="33"/>
        <v>135031418886.46355</v>
      </c>
      <c r="BP21" s="2">
        <f t="shared" si="34"/>
        <v>2.0582195958354985</v>
      </c>
      <c r="BR21" s="2">
        <f t="shared" si="35"/>
        <v>18305625525.016903</v>
      </c>
      <c r="BS21" s="2">
        <f t="shared" si="36"/>
        <v>16029131271.638195</v>
      </c>
      <c r="BT21" s="2">
        <f t="shared" si="37"/>
        <v>560367496174.43274</v>
      </c>
      <c r="BU21" s="2">
        <f t="shared" si="38"/>
        <v>5.9470225297108792</v>
      </c>
      <c r="BV21" s="2">
        <f t="shared" si="39"/>
        <v>0</v>
      </c>
    </row>
    <row r="22" spans="1:74" x14ac:dyDescent="0.35">
      <c r="A22" s="1">
        <v>2038</v>
      </c>
      <c r="B22" s="1">
        <v>31354</v>
      </c>
      <c r="C22" s="11">
        <f t="shared" si="1"/>
        <v>0.3267317312642366</v>
      </c>
      <c r="D22" s="5">
        <v>0.26791171040007516</v>
      </c>
      <c r="E22" s="5">
        <v>5.8820020864161437E-2</v>
      </c>
      <c r="F22" s="4">
        <v>0.6732682687357634</v>
      </c>
      <c r="G22" s="1">
        <v>419771</v>
      </c>
      <c r="H22" s="9">
        <f t="shared" si="2"/>
        <v>119281.40869835904</v>
      </c>
      <c r="I22" s="1">
        <v>90699.043304601713</v>
      </c>
      <c r="J22" s="1">
        <v>28582.365393757322</v>
      </c>
      <c r="K22" s="1">
        <v>300489.85880089417</v>
      </c>
      <c r="L22" s="7">
        <v>10244.346702058874</v>
      </c>
      <c r="M22" s="7">
        <v>4820.5845700300706</v>
      </c>
      <c r="N22" s="1">
        <v>8400.1037678839566</v>
      </c>
      <c r="O22" s="1">
        <v>3712.4045081331278</v>
      </c>
      <c r="P22" s="9">
        <f t="shared" si="5"/>
        <v>4687.6992597508288</v>
      </c>
      <c r="Q22" s="9">
        <f t="shared" si="6"/>
        <v>1926.4770790911271</v>
      </c>
      <c r="R22" s="9">
        <f t="shared" si="7"/>
        <v>6614.1763388419558</v>
      </c>
      <c r="S22" s="9">
        <f t="shared" si="8"/>
        <v>96337.924891825969</v>
      </c>
      <c r="T22" s="9">
        <f t="shared" si="9"/>
        <v>3.9321550449016356E-2</v>
      </c>
      <c r="U22" s="16">
        <f t="shared" si="10"/>
        <v>0.13234000000000001</v>
      </c>
      <c r="V22" s="9">
        <f t="shared" si="11"/>
        <v>4289.4812147625198</v>
      </c>
      <c r="W22" s="9">
        <f t="shared" si="12"/>
        <v>92048.443677063449</v>
      </c>
      <c r="X22" s="1">
        <v>1844.2429341749178</v>
      </c>
      <c r="Y22" s="1">
        <v>1108.1800618969428</v>
      </c>
      <c r="Z22" s="9">
        <f t="shared" si="13"/>
        <v>736.06287227797498</v>
      </c>
      <c r="AA22" s="9">
        <f t="shared" si="14"/>
        <v>422.95807755940888</v>
      </c>
      <c r="AB22" s="9">
        <f t="shared" si="15"/>
        <v>1159.0209498373838</v>
      </c>
      <c r="AC22" s="9">
        <f t="shared" si="16"/>
        <v>30113.503533213672</v>
      </c>
      <c r="AD22" s="9">
        <f t="shared" si="17"/>
        <v>3.7324341634346808E-2</v>
      </c>
      <c r="AE22" s="16">
        <f t="shared" si="18"/>
        <v>0.13234000000000001</v>
      </c>
      <c r="AF22" s="9">
        <f t="shared" si="19"/>
        <v>1272.712445922491</v>
      </c>
      <c r="AG22" s="9">
        <f t="shared" si="20"/>
        <v>28840.791087291182</v>
      </c>
      <c r="AH22" s="1">
        <v>21109.653297941124</v>
      </c>
      <c r="AI22" s="1">
        <v>23064.881055113336</v>
      </c>
      <c r="AJ22" s="16">
        <v>0.13139999999999999</v>
      </c>
      <c r="AK22" s="9">
        <f t="shared" si="21"/>
        <v>2773.8084433494637</v>
      </c>
      <c r="AL22" s="9">
        <f t="shared" si="26"/>
        <v>23883.461741290586</v>
      </c>
      <c r="AM22" s="9">
        <f t="shared" si="22"/>
        <v>326328.54829935695</v>
      </c>
      <c r="AN22" s="9">
        <f t="shared" si="23"/>
        <v>7.1285869789383907E-2</v>
      </c>
      <c r="AO22" s="9">
        <v>0</v>
      </c>
      <c r="AP22" s="9">
        <f t="shared" si="3"/>
        <v>23262.614402626637</v>
      </c>
      <c r="AQ22" s="9">
        <f t="shared" si="4"/>
        <v>303065.9338967303</v>
      </c>
      <c r="AR22" s="15">
        <v>0.16339999999999999</v>
      </c>
      <c r="AS22" s="9">
        <f t="shared" si="24"/>
        <v>5123.2435999999998</v>
      </c>
      <c r="AT22" s="2">
        <f t="shared" si="0"/>
        <v>15285.72</v>
      </c>
      <c r="AU22" s="2">
        <v>12700</v>
      </c>
      <c r="AV22" s="16">
        <v>0.2036</v>
      </c>
      <c r="AW22" s="1">
        <v>36.534689999999998</v>
      </c>
      <c r="AX22" s="2">
        <v>41.442390000000003</v>
      </c>
      <c r="AY22" s="2">
        <v>28.914159999999999</v>
      </c>
      <c r="AZ22" s="2">
        <v>13.065060000000001</v>
      </c>
      <c r="BA22" s="2">
        <v>36.834580000000003</v>
      </c>
      <c r="BB22" s="2">
        <v>145.45330999999999</v>
      </c>
      <c r="BC22" s="15">
        <f t="shared" si="27"/>
        <v>73789087423.864349</v>
      </c>
      <c r="BD22" s="15">
        <f t="shared" si="28"/>
        <v>27251800443.017273</v>
      </c>
      <c r="BE22" s="15">
        <f t="shared" si="29"/>
        <v>691394308669.67798</v>
      </c>
      <c r="BF22" s="12">
        <f t="shared" si="25"/>
        <v>7.9243519653655969</v>
      </c>
      <c r="BH22" s="2">
        <v>7.7280066645231766</v>
      </c>
      <c r="BJ22" s="2">
        <f t="shared" si="30"/>
        <v>2.5406978715970752E-2</v>
      </c>
      <c r="BM22" s="2">
        <f t="shared" si="31"/>
        <v>55406198690.105026</v>
      </c>
      <c r="BN22" s="2">
        <f t="shared" si="32"/>
        <v>11013192709.256523</v>
      </c>
      <c r="BO22" s="2">
        <f t="shared" si="33"/>
        <v>131553629603.96614</v>
      </c>
      <c r="BP22" s="2">
        <f t="shared" si="34"/>
        <v>1.979730210033277</v>
      </c>
      <c r="BR22" s="2">
        <f t="shared" si="35"/>
        <v>18382888733.759319</v>
      </c>
      <c r="BS22" s="2">
        <f t="shared" si="36"/>
        <v>16238607733.760752</v>
      </c>
      <c r="BT22" s="2">
        <f t="shared" si="37"/>
        <v>559840679065.71179</v>
      </c>
      <c r="BU22" s="2">
        <f t="shared" si="38"/>
        <v>5.9446217553323182</v>
      </c>
      <c r="BV22" s="2">
        <f t="shared" si="39"/>
        <v>0</v>
      </c>
    </row>
    <row r="23" spans="1:74" x14ac:dyDescent="0.35">
      <c r="A23" s="1">
        <v>2039</v>
      </c>
      <c r="B23" s="1">
        <v>31390</v>
      </c>
      <c r="C23" s="11">
        <f t="shared" si="1"/>
        <v>0.35671264550328874</v>
      </c>
      <c r="D23" s="5">
        <v>0.29635791590570326</v>
      </c>
      <c r="E23" s="5">
        <v>6.0354729597585421E-2</v>
      </c>
      <c r="F23" s="4">
        <v>0.64328735449671126</v>
      </c>
      <c r="G23" s="1">
        <v>422668</v>
      </c>
      <c r="H23" s="9">
        <f t="shared" si="2"/>
        <v>124839.99546447185</v>
      </c>
      <c r="I23" s="1">
        <v>95681.133660331587</v>
      </c>
      <c r="J23" s="1">
        <v>29158.861804140266</v>
      </c>
      <c r="K23" s="1">
        <v>297827.70452960645</v>
      </c>
      <c r="L23" s="7">
        <v>11197.209942348234</v>
      </c>
      <c r="M23" s="7">
        <v>5638.6231762354146</v>
      </c>
      <c r="N23" s="1">
        <v>9302.6749802800259</v>
      </c>
      <c r="O23" s="1">
        <v>4320.5846245501452</v>
      </c>
      <c r="P23" s="9">
        <f t="shared" si="5"/>
        <v>4982.0903557298807</v>
      </c>
      <c r="Q23" s="9">
        <f t="shared" si="6"/>
        <v>2056.8964332023966</v>
      </c>
      <c r="R23" s="9">
        <f t="shared" si="7"/>
        <v>7038.9867889322777</v>
      </c>
      <c r="S23" s="9">
        <f t="shared" si="8"/>
        <v>102058.61471808414</v>
      </c>
      <c r="T23" s="9">
        <f t="shared" si="9"/>
        <v>4.3205103858733711E-2</v>
      </c>
      <c r="U23" s="16">
        <f t="shared" si="10"/>
        <v>0.13234000000000001</v>
      </c>
      <c r="V23" s="9">
        <f t="shared" si="11"/>
        <v>4993.000065021507</v>
      </c>
      <c r="W23" s="9">
        <f t="shared" si="12"/>
        <v>97065.614653062628</v>
      </c>
      <c r="X23" s="1">
        <v>1894.5349620682064</v>
      </c>
      <c r="Y23" s="1">
        <v>1318.0385516852621</v>
      </c>
      <c r="Z23" s="9">
        <f t="shared" si="13"/>
        <v>576.4964103829443</v>
      </c>
      <c r="AA23" s="9">
        <f t="shared" si="14"/>
        <v>418.89695322216113</v>
      </c>
      <c r="AB23" s="9">
        <f t="shared" si="15"/>
        <v>995.39336360510538</v>
      </c>
      <c r="AC23" s="9">
        <f t="shared" si="16"/>
        <v>30895.797309047688</v>
      </c>
      <c r="AD23" s="9">
        <f t="shared" si="17"/>
        <v>4.3247132624933252E-2</v>
      </c>
      <c r="AE23" s="16">
        <f t="shared" si="18"/>
        <v>0.13234000000000001</v>
      </c>
      <c r="AF23" s="9">
        <f t="shared" si="19"/>
        <v>1512.9813493349479</v>
      </c>
      <c r="AG23" s="9">
        <f t="shared" si="20"/>
        <v>29382.815959712741</v>
      </c>
      <c r="AH23" s="1">
        <v>20192.790057651768</v>
      </c>
      <c r="AI23" s="1">
        <v>22854.944328939484</v>
      </c>
      <c r="AJ23" s="16">
        <v>0.13139999999999999</v>
      </c>
      <c r="AK23" s="9">
        <f t="shared" si="21"/>
        <v>2653.3326135754419</v>
      </c>
      <c r="AL23" s="9">
        <f t="shared" si="26"/>
        <v>22846.122671227211</v>
      </c>
      <c r="AM23" s="9">
        <f t="shared" si="22"/>
        <v>323335.98147212138</v>
      </c>
      <c r="AN23" s="9">
        <f t="shared" si="23"/>
        <v>7.1269663046287443E-2</v>
      </c>
      <c r="AO23" s="9">
        <v>0</v>
      </c>
      <c r="AP23" s="9">
        <f t="shared" si="3"/>
        <v>23044.046450258731</v>
      </c>
      <c r="AQ23" s="9">
        <f t="shared" si="4"/>
        <v>300291.93502186262</v>
      </c>
      <c r="AR23" s="15">
        <v>0.16339999999999999</v>
      </c>
      <c r="AS23" s="9">
        <f t="shared" si="24"/>
        <v>5129.1259999999993</v>
      </c>
      <c r="AT23" s="2">
        <f t="shared" si="0"/>
        <v>15454.224</v>
      </c>
      <c r="AU23" s="2">
        <v>12840</v>
      </c>
      <c r="AV23" s="16">
        <v>0.2036</v>
      </c>
      <c r="AW23" s="1">
        <v>35.888219999999997</v>
      </c>
      <c r="AX23" s="2">
        <v>40.430140000000002</v>
      </c>
      <c r="AY23" s="2">
        <v>28.16666</v>
      </c>
      <c r="AZ23" s="2">
        <v>12.28909</v>
      </c>
      <c r="BA23" s="2">
        <v>35.912019999999998</v>
      </c>
      <c r="BB23" s="2">
        <v>144.51479</v>
      </c>
      <c r="BC23" s="15">
        <f t="shared" si="27"/>
        <v>76994468855.618896</v>
      </c>
      <c r="BD23" s="15">
        <f t="shared" si="28"/>
        <v>25636311654.953644</v>
      </c>
      <c r="BE23" s="15">
        <f t="shared" si="29"/>
        <v>681150578465.09412</v>
      </c>
      <c r="BF23" s="12">
        <f t="shared" si="25"/>
        <v>7.8378135897566663</v>
      </c>
      <c r="BH23" s="2">
        <v>7.6978032937606082</v>
      </c>
      <c r="BJ23" s="2">
        <f t="shared" si="30"/>
        <v>1.8188344213672325E-2</v>
      </c>
      <c r="BM23" s="2">
        <f t="shared" si="31"/>
        <v>58559927516.231087</v>
      </c>
      <c r="BN23" s="2">
        <f t="shared" si="32"/>
        <v>9329072066.3870392</v>
      </c>
      <c r="BO23" s="2">
        <f t="shared" si="33"/>
        <v>123937901544.71899</v>
      </c>
      <c r="BP23" s="2">
        <f t="shared" si="34"/>
        <v>1.9182690112733713</v>
      </c>
      <c r="BR23" s="2">
        <f t="shared" si="35"/>
        <v>18434541339.387814</v>
      </c>
      <c r="BS23" s="2">
        <f t="shared" si="36"/>
        <v>16307239588.566603</v>
      </c>
      <c r="BT23" s="2">
        <f t="shared" si="37"/>
        <v>557212676920.37512</v>
      </c>
      <c r="BU23" s="2">
        <f t="shared" si="38"/>
        <v>5.9195445784832961</v>
      </c>
      <c r="BV23" s="2">
        <f t="shared" si="39"/>
        <v>0</v>
      </c>
    </row>
    <row r="24" spans="1:74" x14ac:dyDescent="0.35">
      <c r="A24" s="1">
        <v>2040</v>
      </c>
      <c r="B24" s="1">
        <v>31159</v>
      </c>
      <c r="C24" s="11">
        <f t="shared" si="1"/>
        <v>0.38576862288387725</v>
      </c>
      <c r="D24" s="5">
        <v>0.32399341406078674</v>
      </c>
      <c r="E24" s="5">
        <v>6.1775208823090566E-2</v>
      </c>
      <c r="F24" s="4">
        <v>0.61423137711612275</v>
      </c>
      <c r="G24" s="1">
        <v>424773</v>
      </c>
      <c r="H24" s="9">
        <f t="shared" si="2"/>
        <v>130410.4664716009</v>
      </c>
      <c r="I24" s="1">
        <v>100864.17566155085</v>
      </c>
      <c r="J24" s="1">
        <v>29546.29081005005</v>
      </c>
      <c r="K24" s="1">
        <v>294361.64625363424</v>
      </c>
      <c r="L24" s="7">
        <v>12020.164520438731</v>
      </c>
      <c r="M24" s="7">
        <v>6449.6935133096704</v>
      </c>
      <c r="N24" s="1">
        <v>10095.310788720055</v>
      </c>
      <c r="O24" s="1">
        <v>4912.2687875007978</v>
      </c>
      <c r="P24" s="9">
        <f>N24-O24</f>
        <v>5183.0420012192571</v>
      </c>
      <c r="Q24" s="9">
        <f t="shared" si="6"/>
        <v>2163.9427620283682</v>
      </c>
      <c r="R24" s="9">
        <f t="shared" si="7"/>
        <v>7346.9847632476249</v>
      </c>
      <c r="S24" s="9">
        <f t="shared" si="8"/>
        <v>107940.38721108001</v>
      </c>
      <c r="T24" s="9">
        <f t="shared" si="9"/>
        <v>4.6440101225626321E-2</v>
      </c>
      <c r="U24" s="16">
        <f t="shared" si="10"/>
        <v>0.13234000000000001</v>
      </c>
      <c r="V24" s="9">
        <f t="shared" si="11"/>
        <v>5676.1514987796108</v>
      </c>
      <c r="W24" s="9">
        <f t="shared" si="12"/>
        <v>102264.2357123004</v>
      </c>
      <c r="X24" s="1">
        <v>1924.853731718679</v>
      </c>
      <c r="Y24" s="1">
        <v>1537.4247258088944</v>
      </c>
      <c r="Z24" s="9">
        <f t="shared" si="13"/>
        <v>387.42900590978456</v>
      </c>
      <c r="AA24" s="9">
        <f t="shared" si="14"/>
        <v>412.59485595728046</v>
      </c>
      <c r="AB24" s="9">
        <f t="shared" si="15"/>
        <v>800.02386186706508</v>
      </c>
      <c r="AC24" s="9">
        <f t="shared" si="16"/>
        <v>31496.310391816227</v>
      </c>
      <c r="AD24" s="9">
        <f t="shared" si="17"/>
        <v>4.9460777108041774E-2</v>
      </c>
      <c r="AE24" s="16">
        <f t="shared" si="18"/>
        <v>0.13234000000000001</v>
      </c>
      <c r="AF24" s="9">
        <f t="shared" si="19"/>
        <v>1763.9954733092704</v>
      </c>
      <c r="AG24" s="9">
        <f t="shared" si="20"/>
        <v>29732.314918506956</v>
      </c>
      <c r="AH24" s="1">
        <v>19138.835479561269</v>
      </c>
      <c r="AI24" s="1">
        <v>22604.8937555335</v>
      </c>
      <c r="AJ24" s="16">
        <v>0.13139999999999999</v>
      </c>
      <c r="AK24" s="9">
        <f t="shared" si="21"/>
        <v>2514.8429820143506</v>
      </c>
      <c r="AL24" s="9">
        <f t="shared" si="26"/>
        <v>21653.678461575619</v>
      </c>
      <c r="AM24" s="9">
        <f t="shared" si="22"/>
        <v>319481.38299118204</v>
      </c>
      <c r="AN24" s="9">
        <f t="shared" si="23"/>
        <v>7.1316340692868366E-2</v>
      </c>
      <c r="AO24" s="9">
        <v>0</v>
      </c>
      <c r="AP24" s="9">
        <f t="shared" si="3"/>
        <v>22784.243154427899</v>
      </c>
      <c r="AQ24" s="9">
        <f t="shared" si="4"/>
        <v>296697.13983675413</v>
      </c>
      <c r="AR24" s="15">
        <v>0.16339999999999999</v>
      </c>
      <c r="AS24" s="9">
        <f t="shared" si="24"/>
        <v>5091.3805999999995</v>
      </c>
      <c r="AT24" s="2">
        <f t="shared" si="0"/>
        <v>15634.763999999999</v>
      </c>
      <c r="AU24" s="2">
        <v>12990</v>
      </c>
      <c r="AV24" s="16">
        <v>0.2036</v>
      </c>
      <c r="AW24" s="1">
        <v>35.28886</v>
      </c>
      <c r="AX24" s="2">
        <v>39.430500000000002</v>
      </c>
      <c r="AY24" s="2">
        <v>27.465979999999998</v>
      </c>
      <c r="AZ24" s="2">
        <v>11.601459999999999</v>
      </c>
      <c r="BA24" s="2">
        <v>35.086170000000003</v>
      </c>
      <c r="BB24" s="2">
        <v>143.60466</v>
      </c>
      <c r="BC24" s="15">
        <f t="shared" si="27"/>
        <v>79352918713.808105</v>
      </c>
      <c r="BD24" s="15">
        <f t="shared" si="28"/>
        <v>23708136633.317642</v>
      </c>
      <c r="BE24" s="15">
        <f t="shared" si="29"/>
        <v>669351115128.81177</v>
      </c>
      <c r="BF24" s="12">
        <f t="shared" si="25"/>
        <v>7.7241217047593747</v>
      </c>
      <c r="BH24" s="2">
        <v>7.6440686936889612</v>
      </c>
      <c r="BJ24" s="2">
        <f t="shared" si="30"/>
        <v>1.0472565629414898E-2</v>
      </c>
      <c r="BM24" s="2">
        <f t="shared" si="31"/>
        <v>60803608937.483849</v>
      </c>
      <c r="BN24" s="2">
        <f t="shared" si="32"/>
        <v>7398059400.6298132</v>
      </c>
      <c r="BO24" s="2">
        <f t="shared" si="33"/>
        <v>115884991487.7202</v>
      </c>
      <c r="BP24" s="2">
        <f t="shared" si="34"/>
        <v>1.8408665982583385</v>
      </c>
      <c r="BR24" s="2">
        <f t="shared" si="35"/>
        <v>18549309776.324249</v>
      </c>
      <c r="BS24" s="2">
        <f t="shared" si="36"/>
        <v>16310077232.68783</v>
      </c>
      <c r="BT24" s="2">
        <f t="shared" si="37"/>
        <v>553466123641.09155</v>
      </c>
      <c r="BU24" s="2">
        <f t="shared" si="38"/>
        <v>5.8832551065010366</v>
      </c>
      <c r="BV24" s="2">
        <f t="shared" si="39"/>
        <v>0</v>
      </c>
    </row>
    <row r="25" spans="1:74" x14ac:dyDescent="0.35">
      <c r="A25" s="1">
        <v>2041</v>
      </c>
      <c r="B25" s="1">
        <v>31288</v>
      </c>
      <c r="F25" s="4"/>
      <c r="M25" s="7"/>
      <c r="U25" s="17"/>
      <c r="AT25" s="2">
        <f t="shared" si="0"/>
        <v>13140</v>
      </c>
      <c r="AU25" s="2">
        <v>13140</v>
      </c>
      <c r="AW25" s="1"/>
    </row>
    <row r="26" spans="1:74" x14ac:dyDescent="0.35">
      <c r="A26" s="1">
        <v>2042</v>
      </c>
      <c r="B26" s="1">
        <v>31331</v>
      </c>
      <c r="F26" s="4"/>
      <c r="AT26" s="2">
        <f t="shared" si="0"/>
        <v>13270</v>
      </c>
      <c r="AU26" s="2">
        <v>13270</v>
      </c>
      <c r="AW26" s="1"/>
    </row>
    <row r="27" spans="1:74" x14ac:dyDescent="0.35">
      <c r="A27" s="1">
        <v>2043</v>
      </c>
      <c r="B27" s="1">
        <v>31300</v>
      </c>
      <c r="F27" s="4"/>
      <c r="AT27" s="2">
        <f t="shared" si="0"/>
        <v>13390</v>
      </c>
      <c r="AU27" s="2">
        <v>13390</v>
      </c>
      <c r="AW27" s="1"/>
    </row>
    <row r="28" spans="1:74" x14ac:dyDescent="0.35">
      <c r="A28" s="1">
        <v>2044</v>
      </c>
      <c r="B28" s="1">
        <v>31233</v>
      </c>
      <c r="F28" s="4"/>
      <c r="AT28" s="2">
        <f t="shared" si="0"/>
        <v>13510</v>
      </c>
      <c r="AU28" s="2">
        <v>13510</v>
      </c>
      <c r="AW28" s="1"/>
      <c r="BF28" s="2">
        <f>SUM(BF5:BF24)/SUM(BH5:BH24)-1</f>
        <v>5.6640689480131456E-2</v>
      </c>
    </row>
    <row r="29" spans="1:74" x14ac:dyDescent="0.35">
      <c r="A29" s="1">
        <v>2045</v>
      </c>
      <c r="B29" s="1">
        <v>31117</v>
      </c>
      <c r="F29" s="4"/>
      <c r="O29" s="7"/>
      <c r="Q29" s="7"/>
      <c r="R29" s="7"/>
      <c r="S29" s="7"/>
      <c r="T29" s="7"/>
      <c r="U29" s="7"/>
      <c r="V29" s="7"/>
      <c r="W29" s="7"/>
      <c r="AA29" s="7"/>
      <c r="AB29" s="7"/>
      <c r="AC29" s="7"/>
      <c r="AD29" s="7"/>
      <c r="AE29" s="7"/>
      <c r="AF29" s="7"/>
      <c r="AG29" s="7"/>
      <c r="AJ29" s="7"/>
      <c r="AK29" s="7"/>
      <c r="AL29" s="7"/>
      <c r="AM29" s="7"/>
      <c r="AN29" s="7"/>
      <c r="AO29" s="7"/>
      <c r="AP29" s="7"/>
      <c r="AQ29" s="7"/>
      <c r="AR29" s="7"/>
      <c r="AT29" s="2">
        <f t="shared" si="0"/>
        <v>13620</v>
      </c>
      <c r="AU29" s="2">
        <v>13620</v>
      </c>
      <c r="AW29" s="1"/>
    </row>
    <row r="30" spans="1:74" x14ac:dyDescent="0.35">
      <c r="A30" s="1">
        <v>2046</v>
      </c>
      <c r="B30" s="1">
        <v>30947</v>
      </c>
      <c r="F30" s="4"/>
      <c r="AT30" s="2">
        <f t="shared" si="0"/>
        <v>13720</v>
      </c>
      <c r="AU30" s="2">
        <v>13720</v>
      </c>
      <c r="AW30" s="1"/>
    </row>
    <row r="31" spans="1:74" x14ac:dyDescent="0.35">
      <c r="A31" s="1">
        <v>2047</v>
      </c>
      <c r="B31" s="1">
        <v>30717</v>
      </c>
      <c r="F31" s="4"/>
      <c r="AT31" s="2">
        <f t="shared" si="0"/>
        <v>13800</v>
      </c>
      <c r="AU31" s="2">
        <v>13800</v>
      </c>
      <c r="AW31" s="1"/>
    </row>
    <row r="32" spans="1:74" x14ac:dyDescent="0.35">
      <c r="A32" s="1">
        <v>2048</v>
      </c>
      <c r="B32" s="1">
        <v>30435</v>
      </c>
      <c r="F32" s="4"/>
      <c r="AT32" s="2">
        <f t="shared" si="0"/>
        <v>13880</v>
      </c>
      <c r="AU32" s="2">
        <v>13880</v>
      </c>
      <c r="AW32" s="1"/>
      <c r="BF32" s="2">
        <f>SUM(BF5:BF24)</f>
        <v>163.16417866511119</v>
      </c>
      <c r="BH32" s="2">
        <f>SUM(BH5:BH24)</f>
        <v>154.41784543181672</v>
      </c>
    </row>
    <row r="33" spans="1:73" x14ac:dyDescent="0.35">
      <c r="A33" s="1">
        <v>2049</v>
      </c>
      <c r="B33" s="1">
        <v>30101</v>
      </c>
      <c r="F33" s="4"/>
      <c r="AT33" s="2">
        <f t="shared" si="0"/>
        <v>13950</v>
      </c>
      <c r="AU33" s="2">
        <v>13950</v>
      </c>
      <c r="AW33" s="1"/>
      <c r="BM33" s="2">
        <v>17673124056.962833</v>
      </c>
      <c r="BN33" s="2">
        <v>7993962929.5622587</v>
      </c>
      <c r="BO33" s="2">
        <v>222891847502.63599</v>
      </c>
      <c r="BP33" s="2">
        <v>2.4855893448916109</v>
      </c>
      <c r="BR33" s="2">
        <v>4538225848.8061552</v>
      </c>
      <c r="BS33" s="2">
        <v>2389829553.7945151</v>
      </c>
      <c r="BT33" s="2">
        <v>543995444877.74768</v>
      </c>
      <c r="BU33" s="2">
        <v>5.509235002803484</v>
      </c>
    </row>
    <row r="34" spans="1:73" x14ac:dyDescent="0.35">
      <c r="A34" s="1">
        <v>2050</v>
      </c>
      <c r="B34" s="1">
        <v>29716</v>
      </c>
      <c r="F34" s="4"/>
      <c r="AT34" s="2">
        <f t="shared" si="0"/>
        <v>14020</v>
      </c>
      <c r="AU34" s="2">
        <v>14020</v>
      </c>
      <c r="BM34" s="2">
        <v>18943125103.336784</v>
      </c>
      <c r="BN34" s="2">
        <v>6687244431.1912622</v>
      </c>
      <c r="BO34" s="2">
        <v>175418566429.86871</v>
      </c>
      <c r="BP34" s="2">
        <v>2.0104893596439677</v>
      </c>
      <c r="BR34" s="2">
        <v>5634268860.277463</v>
      </c>
      <c r="BS34" s="2">
        <v>3014296141.3103313</v>
      </c>
      <c r="BT34" s="2">
        <v>540897569943.27704</v>
      </c>
      <c r="BU34" s="2">
        <v>5.4954613494486484</v>
      </c>
    </row>
    <row r="35" spans="1:73" x14ac:dyDescent="0.35">
      <c r="I35" s="6"/>
      <c r="BM35" s="2">
        <v>21513435346.055882</v>
      </c>
      <c r="BN35" s="2">
        <v>7754907644.1465006</v>
      </c>
      <c r="BO35" s="2">
        <v>165913074584.75079</v>
      </c>
      <c r="BP35" s="2">
        <v>1.9518141757495318</v>
      </c>
      <c r="BR35" s="2">
        <v>6736069893.6721401</v>
      </c>
      <c r="BS35" s="2">
        <v>3702082673.8672433</v>
      </c>
      <c r="BT35" s="2">
        <v>541424309824.07495</v>
      </c>
      <c r="BU35" s="2">
        <v>5.5186246239161436</v>
      </c>
    </row>
    <row r="36" spans="1:73" ht="14.6" x14ac:dyDescent="0.35">
      <c r="G36" s="8" t="s">
        <v>25</v>
      </c>
      <c r="I36" s="6"/>
      <c r="L36" s="8" t="s">
        <v>25</v>
      </c>
      <c r="M36" s="8" t="s">
        <v>25</v>
      </c>
      <c r="AI36" s="8" t="s">
        <v>25</v>
      </c>
      <c r="BM36" s="2">
        <v>28617240674.229801</v>
      </c>
      <c r="BN36" s="2">
        <v>9444153074.6157894</v>
      </c>
      <c r="BO36" s="2">
        <v>156305205401.31241</v>
      </c>
      <c r="BP36" s="2">
        <v>1.9436659915015799</v>
      </c>
      <c r="BR36" s="2">
        <v>8013323086.5424967</v>
      </c>
      <c r="BS36" s="2">
        <v>4421121850.6108694</v>
      </c>
      <c r="BT36" s="2">
        <v>543406583296.4881</v>
      </c>
      <c r="BU36" s="2">
        <v>5.558410282336415</v>
      </c>
    </row>
    <row r="37" spans="1:73" x14ac:dyDescent="0.35">
      <c r="G37" s="1">
        <f>G3-I3-J3-K3</f>
        <v>-0.156138522666879</v>
      </c>
      <c r="I37" s="6"/>
      <c r="L37" s="7">
        <f t="shared" ref="L37:L58" si="40">L3-N3-X3</f>
        <v>-9.9475983006414026E-13</v>
      </c>
      <c r="M37" s="7">
        <f t="shared" ref="M37:M58" si="41">M4-O4-Y4</f>
        <v>2.2737367544323206E-13</v>
      </c>
      <c r="AI37" s="1">
        <f t="shared" ref="AI37:AI57" si="42">G3+B4-G4-AI4-Y4-O4</f>
        <v>-0.4074880315909013</v>
      </c>
      <c r="BM37" s="2">
        <v>39474849467.170097</v>
      </c>
      <c r="BN37" s="2">
        <v>12006247499.126724</v>
      </c>
      <c r="BO37" s="2">
        <v>144854879780.58438</v>
      </c>
      <c r="BP37" s="2">
        <v>1.9633597674688119</v>
      </c>
      <c r="BR37" s="2">
        <v>9075028724.8656864</v>
      </c>
      <c r="BS37" s="2">
        <v>4753686470.1121674</v>
      </c>
      <c r="BT37" s="2">
        <v>545560400264.6087</v>
      </c>
      <c r="BU37" s="2">
        <v>5.5938911545958652</v>
      </c>
    </row>
    <row r="38" spans="1:73" x14ac:dyDescent="0.35">
      <c r="G38" s="1">
        <f t="shared" ref="G38:G58" si="43">G4-I4-J4-K4</f>
        <v>0.25134950858773664</v>
      </c>
      <c r="I38" s="6"/>
      <c r="L38" s="7">
        <f t="shared" si="40"/>
        <v>0</v>
      </c>
      <c r="M38" s="7">
        <f t="shared" si="41"/>
        <v>-1.3642420526593924E-12</v>
      </c>
      <c r="AI38" s="1">
        <f t="shared" si="42"/>
        <v>0.31895047641091878</v>
      </c>
      <c r="BF38" s="2">
        <f>BH32-BF32</f>
        <v>-8.7463332332944788</v>
      </c>
      <c r="BM38" s="2">
        <v>41409522304.00251</v>
      </c>
      <c r="BN38" s="2">
        <v>13773942344.252483</v>
      </c>
      <c r="BO38" s="2">
        <v>141935138297.6666</v>
      </c>
      <c r="BP38" s="2">
        <v>1.9711860294592156</v>
      </c>
      <c r="BR38" s="2">
        <v>8381128539.7299156</v>
      </c>
      <c r="BS38" s="2">
        <v>4412263782.1019211</v>
      </c>
      <c r="BT38" s="2">
        <v>548995537227.46118</v>
      </c>
      <c r="BU38" s="2">
        <v>5.6178892954929296</v>
      </c>
    </row>
    <row r="39" spans="1:73" x14ac:dyDescent="0.35">
      <c r="G39" s="1">
        <f t="shared" si="43"/>
        <v>-6.7600967828184366E-2</v>
      </c>
      <c r="I39" s="6"/>
      <c r="L39" s="7">
        <f t="shared" si="40"/>
        <v>0</v>
      </c>
      <c r="M39" s="7">
        <f t="shared" si="41"/>
        <v>0</v>
      </c>
      <c r="AI39" s="1">
        <f t="shared" si="42"/>
        <v>-0.26943369141918083</v>
      </c>
      <c r="BM39" s="2">
        <v>43741979253.071159</v>
      </c>
      <c r="BN39" s="2">
        <v>15807298969.51881</v>
      </c>
      <c r="BO39" s="2">
        <v>139390023010.17944</v>
      </c>
      <c r="BP39" s="2">
        <v>1.9893930123276942</v>
      </c>
      <c r="BR39" s="2">
        <v>8842806562.6080933</v>
      </c>
      <c r="BS39" s="2">
        <v>5136086476.8828964</v>
      </c>
      <c r="BT39" s="2">
        <v>553026574835.76685</v>
      </c>
      <c r="BU39" s="2">
        <v>5.6700546787525781</v>
      </c>
    </row>
    <row r="40" spans="1:73" x14ac:dyDescent="0.35">
      <c r="B40" s="2"/>
      <c r="G40" s="1">
        <f t="shared" si="43"/>
        <v>0.20183272351277992</v>
      </c>
      <c r="I40" s="6"/>
      <c r="L40" s="7">
        <f t="shared" si="40"/>
        <v>-1.1368683772161603E-12</v>
      </c>
      <c r="M40" s="7">
        <f t="shared" si="41"/>
        <v>0</v>
      </c>
      <c r="AI40" s="1">
        <f t="shared" si="42"/>
        <v>0.10941364801328746</v>
      </c>
      <c r="BM40" s="2">
        <v>45785559060.408409</v>
      </c>
      <c r="BN40" s="2">
        <v>18980466559.507835</v>
      </c>
      <c r="BO40" s="2">
        <v>136467827724.81985</v>
      </c>
      <c r="BP40" s="2">
        <v>2.0123385334473607</v>
      </c>
      <c r="BR40" s="2">
        <v>9573677086.6268902</v>
      </c>
      <c r="BS40" s="2">
        <v>6095835216.0761452</v>
      </c>
      <c r="BT40" s="2">
        <v>556340842901.38708</v>
      </c>
      <c r="BU40" s="2">
        <v>5.7201035520409009</v>
      </c>
    </row>
    <row r="41" spans="1:73" x14ac:dyDescent="0.35">
      <c r="G41" s="1">
        <f t="shared" si="43"/>
        <v>9.2419075488578528E-2</v>
      </c>
      <c r="I41" s="6"/>
      <c r="L41" s="7">
        <f t="shared" si="40"/>
        <v>0</v>
      </c>
      <c r="M41" s="7">
        <f t="shared" si="41"/>
        <v>2.7284841053187847E-12</v>
      </c>
      <c r="AI41" s="1">
        <f t="shared" si="42"/>
        <v>-0.45222345135425712</v>
      </c>
      <c r="BM41" s="2">
        <v>48187544810.168182</v>
      </c>
      <c r="BN41" s="2">
        <v>22386413288.543552</v>
      </c>
      <c r="BO41" s="2">
        <v>132778328667.9751</v>
      </c>
      <c r="BP41" s="2">
        <v>2.0335228676668682</v>
      </c>
      <c r="BR41" s="2">
        <v>10377211975.056688</v>
      </c>
      <c r="BS41" s="2">
        <v>7277025551.657176</v>
      </c>
      <c r="BT41" s="2">
        <v>558552172105.58069</v>
      </c>
      <c r="BU41" s="2">
        <v>5.7620640963229457</v>
      </c>
    </row>
    <row r="42" spans="1:73" x14ac:dyDescent="0.35">
      <c r="G42" s="1">
        <f t="shared" si="43"/>
        <v>0.54464252688921988</v>
      </c>
      <c r="I42" s="6"/>
      <c r="L42" s="7">
        <f t="shared" si="40"/>
        <v>0</v>
      </c>
      <c r="M42" s="7">
        <f t="shared" si="41"/>
        <v>-1.8189894035458565E-12</v>
      </c>
      <c r="AI42" s="1">
        <f t="shared" si="42"/>
        <v>-2.5143879985644162</v>
      </c>
      <c r="BM42" s="2">
        <v>52184036024.248657</v>
      </c>
      <c r="BN42" s="2">
        <v>25307173881.933739</v>
      </c>
      <c r="BO42" s="2">
        <v>127442406626.45859</v>
      </c>
      <c r="BP42" s="2">
        <v>2.0493361653264097</v>
      </c>
      <c r="BR42" s="2">
        <v>11243130032.774132</v>
      </c>
      <c r="BS42" s="2">
        <v>8585992357.0510893</v>
      </c>
      <c r="BT42" s="2">
        <v>558839766392.83325</v>
      </c>
      <c r="BU42" s="2">
        <v>5.7866888878265845</v>
      </c>
    </row>
    <row r="43" spans="1:73" x14ac:dyDescent="0.35">
      <c r="G43" s="1">
        <f t="shared" si="43"/>
        <v>0.19193052552873269</v>
      </c>
      <c r="I43" s="6"/>
      <c r="L43" s="7">
        <f>L9-N9-X9</f>
        <v>0</v>
      </c>
      <c r="M43" s="7">
        <f t="shared" si="41"/>
        <v>0</v>
      </c>
      <c r="AI43" s="1">
        <f t="shared" si="42"/>
        <v>0.98559885541544645</v>
      </c>
      <c r="BM43" s="2">
        <v>52731739280.051315</v>
      </c>
      <c r="BN43" s="2">
        <v>23306651629.4422</v>
      </c>
      <c r="BO43" s="2">
        <v>127101130160.76538</v>
      </c>
      <c r="BP43" s="2">
        <v>2.031395210702589</v>
      </c>
      <c r="BR43" s="2">
        <v>12074080903.6896</v>
      </c>
      <c r="BS43" s="2">
        <v>9766081844.759779</v>
      </c>
      <c r="BT43" s="2">
        <v>559359639676.95825</v>
      </c>
      <c r="BU43" s="2">
        <v>5.8119980242540761</v>
      </c>
    </row>
    <row r="44" spans="1:73" x14ac:dyDescent="0.35">
      <c r="G44" s="1">
        <f t="shared" si="43"/>
        <v>-0.7936683299485594</v>
      </c>
      <c r="I44" s="6"/>
      <c r="L44" s="7">
        <f t="shared" si="40"/>
        <v>0</v>
      </c>
      <c r="M44" s="7">
        <f t="shared" si="41"/>
        <v>-3.637978807091713E-12</v>
      </c>
      <c r="AI44" s="1">
        <f t="shared" si="42"/>
        <v>-0.68566957334041945</v>
      </c>
      <c r="BM44" s="2">
        <v>54621057357.607841</v>
      </c>
      <c r="BN44" s="2">
        <v>20353596509.170128</v>
      </c>
      <c r="BO44" s="2">
        <v>126624890765.75671</v>
      </c>
      <c r="BP44" s="2">
        <v>2.0159954463253467</v>
      </c>
      <c r="BR44" s="2">
        <v>12837180948.120161</v>
      </c>
      <c r="BS44" s="2">
        <v>10691050598.216478</v>
      </c>
      <c r="BT44" s="2">
        <v>558866717382.96619</v>
      </c>
      <c r="BU44" s="2">
        <v>5.8239494892930281</v>
      </c>
    </row>
    <row r="45" spans="1:73" x14ac:dyDescent="0.35">
      <c r="G45" s="1">
        <f t="shared" si="43"/>
        <v>-0.10799875657539815</v>
      </c>
      <c r="I45" s="6"/>
      <c r="L45" s="7">
        <f t="shared" si="40"/>
        <v>0</v>
      </c>
      <c r="M45" s="7">
        <f t="shared" si="41"/>
        <v>1.4551915228366852E-11</v>
      </c>
      <c r="AI45" s="1">
        <f t="shared" si="42"/>
        <v>-0.14688795995607506</v>
      </c>
      <c r="BM45" s="2">
        <v>55112093805.686699</v>
      </c>
      <c r="BN45" s="2">
        <v>19550116175.741497</v>
      </c>
      <c r="BO45" s="2">
        <v>126033605010.01022</v>
      </c>
      <c r="BP45" s="2">
        <v>2.006958149914384</v>
      </c>
      <c r="BR45" s="2">
        <v>13471035749.304882</v>
      </c>
      <c r="BS45" s="2">
        <v>11516823237.795912</v>
      </c>
      <c r="BT45" s="2">
        <v>558353303933.60376</v>
      </c>
      <c r="BU45" s="2">
        <v>5.8334116292070455</v>
      </c>
    </row>
    <row r="46" spans="1:73" x14ac:dyDescent="0.35">
      <c r="G46" s="1">
        <f t="shared" si="43"/>
        <v>3.8889203395228833E-2</v>
      </c>
      <c r="I46" s="6"/>
      <c r="L46" s="7">
        <f t="shared" si="40"/>
        <v>0</v>
      </c>
      <c r="M46" s="7">
        <f t="shared" si="41"/>
        <v>-3.637978807091713E-12</v>
      </c>
      <c r="AI46" s="1">
        <f t="shared" si="42"/>
        <v>0.83293589327149675</v>
      </c>
      <c r="BM46" s="2">
        <v>56716642568.864357</v>
      </c>
      <c r="BN46" s="2">
        <v>17676390232.01878</v>
      </c>
      <c r="BO46" s="2">
        <v>125303456653.70468</v>
      </c>
      <c r="BP46" s="2">
        <v>1.9969648945458782</v>
      </c>
      <c r="BR46" s="2">
        <v>14017143921.705673</v>
      </c>
      <c r="BS46" s="2">
        <v>12175638556.296505</v>
      </c>
      <c r="BT46" s="2">
        <v>557961514212.57458</v>
      </c>
      <c r="BU46" s="2">
        <v>5.8415429669057675</v>
      </c>
    </row>
    <row r="47" spans="1:73" x14ac:dyDescent="0.35">
      <c r="G47" s="1">
        <f t="shared" si="43"/>
        <v>-0.7940466899308376</v>
      </c>
      <c r="I47" s="6"/>
      <c r="L47" s="7">
        <f t="shared" si="40"/>
        <v>0</v>
      </c>
      <c r="M47" s="7">
        <f t="shared" si="41"/>
        <v>0</v>
      </c>
      <c r="AI47" s="1">
        <f t="shared" si="42"/>
        <v>-0.96569642822578317</v>
      </c>
      <c r="BM47" s="2">
        <v>57784991510.832619</v>
      </c>
      <c r="BN47" s="2">
        <v>15825021406.880419</v>
      </c>
      <c r="BO47" s="2">
        <v>123307185910.51286</v>
      </c>
      <c r="BP47" s="2">
        <v>1.9691719882822589</v>
      </c>
      <c r="BR47" s="2">
        <v>14450826266.382601</v>
      </c>
      <c r="BS47" s="2">
        <v>12659466113.458715</v>
      </c>
      <c r="BT47" s="2">
        <v>557343950722.4519</v>
      </c>
      <c r="BU47" s="2">
        <v>5.8445424310229317</v>
      </c>
    </row>
    <row r="48" spans="1:73" x14ac:dyDescent="0.35">
      <c r="G48" s="1">
        <f t="shared" si="43"/>
        <v>0.17164973833132535</v>
      </c>
      <c r="I48" s="6"/>
      <c r="L48" s="7">
        <f t="shared" si="40"/>
        <v>0</v>
      </c>
      <c r="M48" s="7">
        <f t="shared" si="41"/>
        <v>-3.637978807091713E-12</v>
      </c>
      <c r="AI48" s="1">
        <f t="shared" si="42"/>
        <v>0.58343250998223084</v>
      </c>
      <c r="BM48" s="2">
        <v>57604197411.944565</v>
      </c>
      <c r="BN48" s="2">
        <v>14878701127.163607</v>
      </c>
      <c r="BO48" s="2">
        <v>121437866720.87292</v>
      </c>
      <c r="BP48" s="2">
        <v>1.9392076525998108</v>
      </c>
      <c r="BR48" s="2">
        <v>14763102564.457706</v>
      </c>
      <c r="BS48" s="2">
        <v>12973788460.05035</v>
      </c>
      <c r="BT48" s="2">
        <v>556574895782.63684</v>
      </c>
      <c r="BU48" s="2">
        <v>5.8431178680714488</v>
      </c>
    </row>
    <row r="49" spans="7:74" x14ac:dyDescent="0.35">
      <c r="G49" s="1">
        <f t="shared" si="43"/>
        <v>-0.41178277169819921</v>
      </c>
      <c r="I49" s="6"/>
      <c r="L49" s="7">
        <f t="shared" si="40"/>
        <v>0</v>
      </c>
      <c r="M49" s="7">
        <f t="shared" si="41"/>
        <v>3.637978807091713E-12</v>
      </c>
      <c r="AI49" s="1">
        <f t="shared" si="42"/>
        <v>-0.13041873657130054</v>
      </c>
      <c r="BM49" s="2">
        <v>57640841401.822197</v>
      </c>
      <c r="BN49" s="2">
        <v>13949604359.177349</v>
      </c>
      <c r="BO49" s="2">
        <v>119348964898.76575</v>
      </c>
      <c r="BP49" s="2">
        <v>1.909394106597653</v>
      </c>
      <c r="BR49" s="2">
        <v>14962643108.910458</v>
      </c>
      <c r="BS49" s="2">
        <v>13190025414.293055</v>
      </c>
      <c r="BT49" s="2">
        <v>555567206587.01685</v>
      </c>
      <c r="BU49" s="2">
        <v>5.8371987511022034</v>
      </c>
    </row>
    <row r="50" spans="7:74" x14ac:dyDescent="0.35">
      <c r="G50" s="1">
        <f t="shared" si="43"/>
        <v>-0.28136403509415686</v>
      </c>
      <c r="I50" s="6"/>
      <c r="L50" s="7">
        <f t="shared" si="40"/>
        <v>0</v>
      </c>
      <c r="M50" s="7">
        <f t="shared" si="41"/>
        <v>3.637978807091713E-12</v>
      </c>
      <c r="AI50" s="1">
        <f t="shared" si="42"/>
        <v>0.26837433090622653</v>
      </c>
      <c r="BM50" s="2">
        <v>58463533147.78347</v>
      </c>
      <c r="BN50" s="2">
        <v>14559883554.702452</v>
      </c>
      <c r="BO50" s="2">
        <v>116275083616.72809</v>
      </c>
      <c r="BP50" s="2">
        <v>1.8929850031921398</v>
      </c>
      <c r="BR50" s="2">
        <v>15049353222.508692</v>
      </c>
      <c r="BS50" s="2">
        <v>13370806693.506939</v>
      </c>
      <c r="BT50" s="2">
        <v>555082006217.08813</v>
      </c>
      <c r="BU50" s="2">
        <v>5.8350216613310373</v>
      </c>
    </row>
    <row r="51" spans="7:74" x14ac:dyDescent="0.35">
      <c r="G51" s="1">
        <f t="shared" si="43"/>
        <v>-0.54973836604040116</v>
      </c>
      <c r="I51" s="6"/>
      <c r="L51" s="7">
        <f t="shared" si="40"/>
        <v>3.637978807091713E-12</v>
      </c>
      <c r="M51" s="7">
        <f t="shared" si="41"/>
        <v>-3.637978807091713E-12</v>
      </c>
      <c r="AI51" s="1">
        <f t="shared" si="42"/>
        <v>-0.18411438439579797</v>
      </c>
      <c r="BM51" s="2">
        <v>64300751553.679237</v>
      </c>
      <c r="BN51" s="2">
        <v>14752450028.502743</v>
      </c>
      <c r="BO51" s="2">
        <v>109543840856.21265</v>
      </c>
      <c r="BP51" s="2">
        <v>1.8859704243839461</v>
      </c>
      <c r="BR51" s="2">
        <v>15097709367.043362</v>
      </c>
      <c r="BS51" s="2">
        <v>13445452587.211773</v>
      </c>
      <c r="BT51" s="2">
        <v>552640124983.41113</v>
      </c>
      <c r="BU51" s="2">
        <v>5.811832869376663</v>
      </c>
    </row>
    <row r="52" spans="7:74" x14ac:dyDescent="0.35">
      <c r="G52" s="1">
        <f t="shared" si="43"/>
        <v>-0.36562398163368925</v>
      </c>
      <c r="I52" s="6"/>
      <c r="L52" s="7">
        <f t="shared" si="40"/>
        <v>0</v>
      </c>
      <c r="M52" s="7">
        <f t="shared" si="41"/>
        <v>1.8189894035458565E-11</v>
      </c>
      <c r="AI52" s="1">
        <f t="shared" si="42"/>
        <v>0.56032823831264977</v>
      </c>
      <c r="BM52" s="2">
        <v>69415703969.166214</v>
      </c>
      <c r="BN52" s="2">
        <v>14788714596.603727</v>
      </c>
      <c r="BO52" s="2">
        <v>102426190107.58369</v>
      </c>
      <c r="BP52" s="2">
        <v>1.8663060867335364</v>
      </c>
      <c r="BR52" s="2">
        <v>15200530374.822218</v>
      </c>
      <c r="BS52" s="2">
        <v>13466293707.178791</v>
      </c>
      <c r="BT52" s="2">
        <v>549109436613.5415</v>
      </c>
      <c r="BU52" s="2">
        <v>5.7777626069554247</v>
      </c>
    </row>
    <row r="53" spans="7:74" x14ac:dyDescent="0.35">
      <c r="G53" s="1">
        <f t="shared" si="43"/>
        <v>-0.92595221992814913</v>
      </c>
      <c r="I53" s="6"/>
      <c r="L53" s="7">
        <f t="shared" si="40"/>
        <v>3.4106051316484809E-12</v>
      </c>
      <c r="M53" s="7">
        <f t="shared" si="41"/>
        <v>-3.637978807091713E-12</v>
      </c>
      <c r="AI53" s="1">
        <f t="shared" si="42"/>
        <v>0.11970823032243061</v>
      </c>
    </row>
    <row r="54" spans="7:74" x14ac:dyDescent="0.35">
      <c r="G54" s="1">
        <f t="shared" si="43"/>
        <v>-1.0456604502396658</v>
      </c>
      <c r="I54" s="6"/>
      <c r="L54" s="7">
        <f t="shared" si="40"/>
        <v>-3.1832314562052488E-12</v>
      </c>
      <c r="M54" s="7">
        <f t="shared" si="41"/>
        <v>0</v>
      </c>
      <c r="AI54" s="1">
        <f t="shared" si="42"/>
        <v>-1.3125360536068911</v>
      </c>
    </row>
    <row r="55" spans="7:74" x14ac:dyDescent="0.35">
      <c r="G55" s="1">
        <f t="shared" si="43"/>
        <v>0.26687560341088101</v>
      </c>
      <c r="I55" s="6"/>
      <c r="L55" s="7">
        <f t="shared" si="40"/>
        <v>3.4106051316484809E-12</v>
      </c>
      <c r="M55" s="7">
        <f t="shared" si="41"/>
        <v>0</v>
      </c>
      <c r="AI55" s="1">
        <f t="shared" si="42"/>
        <v>0.53437485659378581</v>
      </c>
    </row>
    <row r="56" spans="7:74" x14ac:dyDescent="0.35">
      <c r="G56" s="1">
        <f t="shared" si="43"/>
        <v>-0.26749925315380096</v>
      </c>
      <c r="I56" s="6"/>
      <c r="L56" s="7">
        <f t="shared" si="40"/>
        <v>0</v>
      </c>
      <c r="M56" s="7">
        <f t="shared" si="41"/>
        <v>7.2759576141834259E-12</v>
      </c>
      <c r="AI56" s="1">
        <f t="shared" si="42"/>
        <v>-0.56750517489126651</v>
      </c>
    </row>
    <row r="57" spans="7:74" x14ac:dyDescent="0.35">
      <c r="G57" s="1">
        <f t="shared" si="43"/>
        <v>0.30000592168653384</v>
      </c>
      <c r="I57" s="6"/>
      <c r="L57" s="7">
        <f t="shared" si="40"/>
        <v>1.8189894035458565E-12</v>
      </c>
      <c r="M57" s="7">
        <f t="shared" si="41"/>
        <v>-2.1827872842550278E-11</v>
      </c>
      <c r="AI57" s="1">
        <f t="shared" si="42"/>
        <v>-0.58726884319185046</v>
      </c>
    </row>
    <row r="58" spans="7:74" x14ac:dyDescent="0.35">
      <c r="G58" s="1">
        <f t="shared" si="43"/>
        <v>0.88727476488566026</v>
      </c>
      <c r="I58" s="6"/>
      <c r="L58" s="7">
        <f t="shared" si="40"/>
        <v>-2.5011104298755527E-12</v>
      </c>
      <c r="M58" s="7">
        <f t="shared" si="41"/>
        <v>0</v>
      </c>
      <c r="BM58" s="2">
        <f t="shared" ref="BM58:BU73" si="44">BM5-BM33</f>
        <v>13980590666.177525</v>
      </c>
      <c r="BN58" s="2">
        <f t="shared" si="44"/>
        <v>6422927693.8101473</v>
      </c>
      <c r="BO58" s="2">
        <f t="shared" si="44"/>
        <v>29287988761.846375</v>
      </c>
      <c r="BP58" s="2">
        <f>BP5-BP33</f>
        <v>0.49691507121834011</v>
      </c>
      <c r="BQ58" s="2">
        <f>SUM(BP58:BP77)</f>
        <v>6.7663221384373484</v>
      </c>
      <c r="BR58" s="2">
        <f t="shared" si="44"/>
        <v>1747959670.7620564</v>
      </c>
      <c r="BS58" s="2">
        <f t="shared" si="44"/>
        <v>961411504.8415823</v>
      </c>
      <c r="BT58" s="2">
        <f t="shared" si="44"/>
        <v>6438173263.942627</v>
      </c>
      <c r="BU58" s="2">
        <f t="shared" si="44"/>
        <v>9.1475444395462624E-2</v>
      </c>
      <c r="BV58" s="2">
        <f>SUM(BU58:BU77)</f>
        <v>1.9800110948571614</v>
      </c>
    </row>
    <row r="59" spans="7:74" x14ac:dyDescent="0.35">
      <c r="I59" s="6"/>
      <c r="M59" s="7"/>
      <c r="BM59" s="2">
        <f t="shared" si="44"/>
        <v>13811860933.930191</v>
      </c>
      <c r="BN59" s="2">
        <f t="shared" si="44"/>
        <v>5095857109.901042</v>
      </c>
      <c r="BO59" s="2">
        <f t="shared" si="44"/>
        <v>23049999628.884766</v>
      </c>
      <c r="BP59" s="2">
        <f t="shared" si="44"/>
        <v>0.41957717672715988</v>
      </c>
      <c r="BQ59" s="2">
        <f>SUM(BO58:BO77)/(BQ58*100000000000)</f>
        <v>0.53225526157925762</v>
      </c>
      <c r="BR59" s="2">
        <f t="shared" si="44"/>
        <v>1973108066.7170229</v>
      </c>
      <c r="BS59" s="2">
        <f t="shared" si="44"/>
        <v>1052353176.0868716</v>
      </c>
      <c r="BT59" s="2">
        <f t="shared" si="44"/>
        <v>6174239884.5117188</v>
      </c>
      <c r="BU59" s="2">
        <f t="shared" si="44"/>
        <v>9.1997011273155849E-2</v>
      </c>
    </row>
    <row r="60" spans="7:74" x14ac:dyDescent="0.35">
      <c r="I60" s="6"/>
      <c r="M60" s="7"/>
      <c r="BM60" s="2">
        <f t="shared" si="44"/>
        <v>13543372990.584934</v>
      </c>
      <c r="BN60" s="2">
        <f t="shared" si="44"/>
        <v>5413084499.5216265</v>
      </c>
      <c r="BO60" s="2">
        <f t="shared" si="44"/>
        <v>21800978000.436249</v>
      </c>
      <c r="BP60" s="2">
        <f t="shared" si="44"/>
        <v>0.40757435490542782</v>
      </c>
      <c r="BR60" s="2">
        <f t="shared" si="44"/>
        <v>2177479549.1675262</v>
      </c>
      <c r="BS60" s="2">
        <f t="shared" si="44"/>
        <v>1200916284.0846639</v>
      </c>
      <c r="BT60" s="2">
        <f t="shared" si="44"/>
        <v>5928111391.8120728</v>
      </c>
      <c r="BU60" s="2">
        <f t="shared" si="44"/>
        <v>9.3065072250642089E-2</v>
      </c>
    </row>
    <row r="61" spans="7:74" x14ac:dyDescent="0.35">
      <c r="I61" s="6"/>
      <c r="M61" s="7"/>
      <c r="BM61" s="2">
        <f t="shared" si="44"/>
        <v>15434673633.266224</v>
      </c>
      <c r="BN61" s="2">
        <f t="shared" si="44"/>
        <v>5805180178.2894516</v>
      </c>
      <c r="BO61" s="2">
        <f t="shared" si="44"/>
        <v>20538503989.732452</v>
      </c>
      <c r="BP61" s="2">
        <f t="shared" si="44"/>
        <v>0.41778357801288135</v>
      </c>
      <c r="BQ61" s="2">
        <f>1-BV61</f>
        <v>0.77361815036730042</v>
      </c>
      <c r="BR61" s="2">
        <f t="shared" si="44"/>
        <v>2467359899.0508451</v>
      </c>
      <c r="BS61" s="2">
        <f t="shared" si="44"/>
        <v>1329969327.5746937</v>
      </c>
      <c r="BT61" s="2">
        <f t="shared" si="44"/>
        <v>5603898694.6051025</v>
      </c>
      <c r="BU61" s="2">
        <f t="shared" si="44"/>
        <v>9.4012279212305927E-2</v>
      </c>
      <c r="BV61" s="2">
        <f>BV58/(BV58+BQ58)</f>
        <v>0.22638184963269961</v>
      </c>
    </row>
    <row r="62" spans="7:74" x14ac:dyDescent="0.35">
      <c r="I62" s="6"/>
      <c r="M62" s="7"/>
      <c r="BM62" s="2">
        <f t="shared" si="44"/>
        <v>19162685776.347481</v>
      </c>
      <c r="BN62" s="2">
        <f t="shared" si="44"/>
        <v>6543432449.9303551</v>
      </c>
      <c r="BO62" s="2">
        <f t="shared" si="44"/>
        <v>19033931203.168762</v>
      </c>
      <c r="BP62" s="2">
        <f t="shared" si="44"/>
        <v>0.44740049429446649</v>
      </c>
      <c r="BR62" s="2">
        <f t="shared" si="44"/>
        <v>2683313839.7608337</v>
      </c>
      <c r="BS62" s="2">
        <f t="shared" si="44"/>
        <v>1352464654.9558191</v>
      </c>
      <c r="BT62" s="2">
        <f t="shared" si="44"/>
        <v>5202325104.581604</v>
      </c>
      <c r="BU62" s="2">
        <f t="shared" si="44"/>
        <v>9.2381035992982419E-2</v>
      </c>
    </row>
    <row r="63" spans="7:74" x14ac:dyDescent="0.35">
      <c r="I63" s="6"/>
      <c r="M63" s="7"/>
      <c r="BM63" s="2">
        <f t="shared" si="44"/>
        <v>19136101196.166771</v>
      </c>
      <c r="BN63" s="2">
        <f t="shared" si="44"/>
        <v>7322562858.1435204</v>
      </c>
      <c r="BO63" s="2">
        <f t="shared" si="44"/>
        <v>18650277172.313385</v>
      </c>
      <c r="BP63" s="2">
        <f t="shared" si="44"/>
        <v>0.451089412266237</v>
      </c>
      <c r="BR63" s="2">
        <f t="shared" si="44"/>
        <v>2328299440.7122078</v>
      </c>
      <c r="BS63" s="2">
        <f t="shared" si="44"/>
        <v>1213053501.7284212</v>
      </c>
      <c r="BT63" s="2">
        <f t="shared" si="44"/>
        <v>5095561749.6386719</v>
      </c>
      <c r="BU63" s="2">
        <f t="shared" si="44"/>
        <v>8.6369146920793227E-2</v>
      </c>
    </row>
    <row r="64" spans="7:74" x14ac:dyDescent="0.35">
      <c r="I64" s="6"/>
      <c r="M64" s="7"/>
      <c r="BM64" s="2">
        <f t="shared" si="44"/>
        <v>19224768623.897217</v>
      </c>
      <c r="BN64" s="2">
        <f t="shared" si="44"/>
        <v>8130914701.1628456</v>
      </c>
      <c r="BO64" s="2">
        <f t="shared" si="44"/>
        <v>18315849023.537567</v>
      </c>
      <c r="BP64" s="2">
        <f t="shared" si="44"/>
        <v>0.45671532348597621</v>
      </c>
      <c r="BR64" s="2">
        <f t="shared" si="44"/>
        <v>2349074995.9232044</v>
      </c>
      <c r="BS64" s="2">
        <f t="shared" si="44"/>
        <v>1372503384.6239853</v>
      </c>
      <c r="BT64" s="2">
        <f t="shared" si="44"/>
        <v>5003815216.1704102</v>
      </c>
      <c r="BU64" s="2">
        <f t="shared" si="44"/>
        <v>8.7253935967176233E-2</v>
      </c>
    </row>
    <row r="65" spans="9:73" x14ac:dyDescent="0.35">
      <c r="I65" s="6"/>
      <c r="M65" s="7"/>
      <c r="BM65" s="2">
        <f t="shared" si="44"/>
        <v>18900530740.058258</v>
      </c>
      <c r="BN65" s="2">
        <f t="shared" si="44"/>
        <v>9435818212.4361572</v>
      </c>
      <c r="BO65" s="2">
        <f t="shared" si="44"/>
        <v>17931872563.04129</v>
      </c>
      <c r="BP65" s="2">
        <f t="shared" si="44"/>
        <v>0.46268221515535712</v>
      </c>
      <c r="BR65" s="2">
        <f t="shared" si="44"/>
        <v>2451571991.7450085</v>
      </c>
      <c r="BS65" s="2">
        <f t="shared" si="44"/>
        <v>1604372454.7934179</v>
      </c>
      <c r="BT65" s="2">
        <f t="shared" si="44"/>
        <v>4910116724.4177246</v>
      </c>
      <c r="BU65" s="2">
        <f t="shared" si="44"/>
        <v>8.9660611709561522E-2</v>
      </c>
    </row>
    <row r="66" spans="9:73" x14ac:dyDescent="0.35">
      <c r="I66" s="6"/>
      <c r="BM66" s="2">
        <f t="shared" si="44"/>
        <v>18448402040.690109</v>
      </c>
      <c r="BN66" s="2">
        <f t="shared" si="44"/>
        <v>10716111123.06123</v>
      </c>
      <c r="BO66" s="2">
        <f t="shared" si="44"/>
        <v>17447072386.971924</v>
      </c>
      <c r="BP66" s="2">
        <f t="shared" si="44"/>
        <v>0.46611585550723289</v>
      </c>
      <c r="BR66" s="2">
        <f t="shared" si="44"/>
        <v>2582694186.690033</v>
      </c>
      <c r="BS66" s="2">
        <f t="shared" si="44"/>
        <v>1883421467.6910353</v>
      </c>
      <c r="BT66" s="2">
        <f t="shared" si="44"/>
        <v>4802466277.0343018</v>
      </c>
      <c r="BU66" s="2">
        <f t="shared" si="44"/>
        <v>9.2685819314153761E-2</v>
      </c>
    </row>
    <row r="67" spans="9:73" x14ac:dyDescent="0.35">
      <c r="I67" s="6"/>
      <c r="BM67" s="2">
        <f t="shared" si="44"/>
        <v>18377690816.49852</v>
      </c>
      <c r="BN67" s="2">
        <f t="shared" si="44"/>
        <v>11539289362.57093</v>
      </c>
      <c r="BO67" s="2">
        <f t="shared" si="44"/>
        <v>16745932230.716675</v>
      </c>
      <c r="BP67" s="2">
        <f t="shared" si="44"/>
        <v>0.4666291240978615</v>
      </c>
      <c r="BR67" s="2">
        <f t="shared" si="44"/>
        <v>2743313096.0410042</v>
      </c>
      <c r="BS67" s="2">
        <f t="shared" si="44"/>
        <v>2172802125.3269815</v>
      </c>
      <c r="BT67" s="2">
        <f t="shared" si="44"/>
        <v>4641387144.7266846</v>
      </c>
      <c r="BU67" s="2">
        <f t="shared" si="44"/>
        <v>9.5575023660947167E-2</v>
      </c>
    </row>
    <row r="68" spans="9:73" x14ac:dyDescent="0.35">
      <c r="I68" s="6"/>
      <c r="BM68" s="2">
        <f t="shared" si="44"/>
        <v>17126873319.306213</v>
      </c>
      <c r="BN68" s="2">
        <f t="shared" si="44"/>
        <v>9902900755.6132164</v>
      </c>
      <c r="BO68" s="2">
        <f t="shared" si="44"/>
        <v>16701088503.124573</v>
      </c>
      <c r="BP68" s="2">
        <f t="shared" si="44"/>
        <v>0.43730862578044016</v>
      </c>
      <c r="BR68" s="2">
        <f t="shared" si="44"/>
        <v>2889548681.319088</v>
      </c>
      <c r="BS68" s="2">
        <f t="shared" si="44"/>
        <v>2370010802.3063183</v>
      </c>
      <c r="BT68" s="2">
        <f t="shared" si="44"/>
        <v>4673736148.2723389</v>
      </c>
      <c r="BU68" s="2">
        <f t="shared" si="44"/>
        <v>9.9332956318978205E-2</v>
      </c>
    </row>
    <row r="69" spans="9:73" x14ac:dyDescent="0.35">
      <c r="I69" s="6"/>
      <c r="BM69" s="2">
        <f t="shared" si="44"/>
        <v>16268046370.07476</v>
      </c>
      <c r="BN69" s="2">
        <f t="shared" si="44"/>
        <v>7574050360.3383789</v>
      </c>
      <c r="BO69" s="2">
        <f t="shared" si="44"/>
        <v>16638510646.620422</v>
      </c>
      <c r="BP69" s="2">
        <f t="shared" si="44"/>
        <v>0.40480607377033584</v>
      </c>
      <c r="BR69" s="2">
        <f t="shared" si="44"/>
        <v>3033926522.4247055</v>
      </c>
      <c r="BS69" s="2">
        <f t="shared" si="44"/>
        <v>2497896872.0363693</v>
      </c>
      <c r="BT69" s="2">
        <f t="shared" si="44"/>
        <v>4711524113.8397217</v>
      </c>
      <c r="BU69" s="2">
        <f t="shared" si="44"/>
        <v>0.10243347508300804</v>
      </c>
    </row>
    <row r="70" spans="9:73" x14ac:dyDescent="0.35">
      <c r="BM70" s="2">
        <f t="shared" si="44"/>
        <v>14263217309.552269</v>
      </c>
      <c r="BN70" s="2">
        <f t="shared" si="44"/>
        <v>6234514083.5103226</v>
      </c>
      <c r="BO70" s="2">
        <f t="shared" si="44"/>
        <v>16560815698.315338</v>
      </c>
      <c r="BP70" s="2">
        <f t="shared" si="44"/>
        <v>0.37058547091377925</v>
      </c>
      <c r="BR70" s="2">
        <f t="shared" si="44"/>
        <v>3138048351.3244801</v>
      </c>
      <c r="BS70" s="2">
        <f t="shared" si="44"/>
        <v>2642185070.4432926</v>
      </c>
      <c r="BT70" s="2">
        <f t="shared" si="44"/>
        <v>4752246781.7119141</v>
      </c>
      <c r="BU70" s="2">
        <f t="shared" si="44"/>
        <v>0.10532480203479633</v>
      </c>
    </row>
    <row r="71" spans="9:73" x14ac:dyDescent="0.35">
      <c r="BM71" s="2">
        <f t="shared" si="44"/>
        <v>12279990018.91758</v>
      </c>
      <c r="BN71" s="2">
        <f t="shared" si="44"/>
        <v>4152151376.6586304</v>
      </c>
      <c r="BO71" s="2">
        <f t="shared" si="44"/>
        <v>16464874204.296753</v>
      </c>
      <c r="BP71" s="2">
        <f>BP18-BP46</f>
        <v>0.3289701559987297</v>
      </c>
      <c r="BR71" s="2">
        <f t="shared" si="44"/>
        <v>3232156191.4509583</v>
      </c>
      <c r="BS71" s="2">
        <f t="shared" si="44"/>
        <v>2733293917.8853645</v>
      </c>
      <c r="BT71" s="2">
        <f t="shared" si="44"/>
        <v>4788352834.8692627</v>
      </c>
      <c r="BU71" s="2">
        <f t="shared" si="44"/>
        <v>0.10753802944205582</v>
      </c>
    </row>
    <row r="72" spans="9:73" x14ac:dyDescent="0.35">
      <c r="BM72" s="2">
        <f t="shared" si="44"/>
        <v>9382710294.2640381</v>
      </c>
      <c r="BN72" s="2">
        <f t="shared" si="44"/>
        <v>1919188606.8371029</v>
      </c>
      <c r="BO72" s="2">
        <f t="shared" si="44"/>
        <v>16202564228.641373</v>
      </c>
      <c r="BP72" s="2">
        <f t="shared" si="44"/>
        <v>0.27504463129742529</v>
      </c>
      <c r="BR72" s="2">
        <f t="shared" si="44"/>
        <v>3297459601.2092686</v>
      </c>
      <c r="BS72" s="2">
        <f t="shared" si="44"/>
        <v>2788966617.2990952</v>
      </c>
      <c r="BT72" s="2">
        <f t="shared" si="44"/>
        <v>4789309798.855835</v>
      </c>
      <c r="BU72" s="2">
        <f t="shared" si="44"/>
        <v>0.10875736017364268</v>
      </c>
    </row>
    <row r="73" spans="9:73" x14ac:dyDescent="0.35">
      <c r="BM73" s="2">
        <f t="shared" si="44"/>
        <v>5498042338.1896896</v>
      </c>
      <c r="BN73" s="2">
        <f t="shared" si="44"/>
        <v>14500025.936346054</v>
      </c>
      <c r="BO73" s="2">
        <f t="shared" si="44"/>
        <v>15956935687.122696</v>
      </c>
      <c r="BP73" s="2">
        <f t="shared" si="44"/>
        <v>0.21469478051248769</v>
      </c>
      <c r="BR73" s="2">
        <f t="shared" si="44"/>
        <v>3330738073.8314667</v>
      </c>
      <c r="BS73" s="2">
        <f t="shared" si="44"/>
        <v>2824372241.0243778</v>
      </c>
      <c r="BT73" s="2">
        <f t="shared" si="44"/>
        <v>4796990669.6739502</v>
      </c>
      <c r="BU73" s="2">
        <f t="shared" si="44"/>
        <v>0.10952100984529789</v>
      </c>
    </row>
    <row r="74" spans="9:73" x14ac:dyDescent="0.35">
      <c r="BM74" s="2">
        <f t="shared" ref="BM74:BP77" si="45">BM21-BM49</f>
        <v>1269419139.3071518</v>
      </c>
      <c r="BN74" s="2">
        <f t="shared" si="45"/>
        <v>-2069324203.2203979</v>
      </c>
      <c r="BO74" s="2">
        <f t="shared" si="45"/>
        <v>15682453987.6978</v>
      </c>
      <c r="BP74" s="2">
        <f t="shared" si="45"/>
        <v>0.14882548923784555</v>
      </c>
      <c r="BR74" s="2">
        <f t="shared" ref="BR74:BU77" si="46">BR21-BR49</f>
        <v>3342982416.1064453</v>
      </c>
      <c r="BS74" s="2">
        <f t="shared" si="46"/>
        <v>2839105857.3451405</v>
      </c>
      <c r="BT74" s="2">
        <f t="shared" si="46"/>
        <v>4800289587.4158936</v>
      </c>
      <c r="BU74" s="2">
        <f t="shared" si="46"/>
        <v>0.10982377860867576</v>
      </c>
    </row>
    <row r="75" spans="9:73" x14ac:dyDescent="0.35">
      <c r="BM75" s="2">
        <f t="shared" si="45"/>
        <v>-3057334457.6784439</v>
      </c>
      <c r="BN75" s="2">
        <f t="shared" si="45"/>
        <v>-3546690845.4459286</v>
      </c>
      <c r="BO75" s="2">
        <f t="shared" si="45"/>
        <v>15278545987.238052</v>
      </c>
      <c r="BP75" s="2">
        <f t="shared" si="45"/>
        <v>8.6745206841137179E-2</v>
      </c>
      <c r="BR75" s="2">
        <f t="shared" si="46"/>
        <v>3333535511.2506275</v>
      </c>
      <c r="BS75" s="2">
        <f t="shared" si="46"/>
        <v>2867801040.2538128</v>
      </c>
      <c r="BT75" s="2">
        <f t="shared" si="46"/>
        <v>4758672848.6236572</v>
      </c>
      <c r="BU75" s="2">
        <f t="shared" si="46"/>
        <v>0.1096000940012809</v>
      </c>
    </row>
    <row r="76" spans="9:73" x14ac:dyDescent="0.35">
      <c r="BM76" s="2">
        <f t="shared" si="45"/>
        <v>-5740824037.4481506</v>
      </c>
      <c r="BN76" s="2">
        <f t="shared" si="45"/>
        <v>-5423377962.1157036</v>
      </c>
      <c r="BO76" s="2">
        <f t="shared" si="45"/>
        <v>14394060688.506348</v>
      </c>
      <c r="BP76" s="2">
        <f t="shared" si="45"/>
        <v>3.2298586889425218E-2</v>
      </c>
      <c r="BR76" s="2">
        <f t="shared" si="46"/>
        <v>3336831972.3444519</v>
      </c>
      <c r="BS76" s="2">
        <f t="shared" si="46"/>
        <v>2861787001.3548298</v>
      </c>
      <c r="BT76" s="2">
        <f t="shared" si="46"/>
        <v>4572551936.9639893</v>
      </c>
      <c r="BU76" s="2">
        <f t="shared" si="46"/>
        <v>0.10771170910663308</v>
      </c>
    </row>
    <row r="77" spans="9:73" x14ac:dyDescent="0.35">
      <c r="BM77" s="2">
        <f t="shared" si="45"/>
        <v>-8612095031.6823654</v>
      </c>
      <c r="BN77" s="2">
        <f t="shared" si="45"/>
        <v>-7390655195.9739141</v>
      </c>
      <c r="BO77" s="2">
        <f t="shared" si="45"/>
        <v>13458801380.136505</v>
      </c>
      <c r="BP77" s="2">
        <f t="shared" si="45"/>
        <v>-2.5439488475197836E-2</v>
      </c>
      <c r="BR77" s="2">
        <f t="shared" si="46"/>
        <v>3348779401.5020313</v>
      </c>
      <c r="BS77" s="2">
        <f t="shared" si="46"/>
        <v>2843783525.5090389</v>
      </c>
      <c r="BT77" s="2">
        <f t="shared" si="46"/>
        <v>4356687027.5500488</v>
      </c>
      <c r="BU77" s="2">
        <f t="shared" si="46"/>
        <v>0.10549249954561191</v>
      </c>
    </row>
    <row r="82" spans="65:73" x14ac:dyDescent="0.35">
      <c r="BM82" s="2">
        <f>BM5/BM33-1</f>
        <v>0.79106504436432501</v>
      </c>
      <c r="BN82" s="2">
        <f t="shared" ref="BN82:BO82" si="47">BN5/BN33-1</f>
        <v>0.8034722890767596</v>
      </c>
      <c r="BO82" s="2">
        <f t="shared" si="47"/>
        <v>0.13139999999999996</v>
      </c>
      <c r="BP82" s="2">
        <f>BP5/BP33-1</f>
        <v>0.19991841059328697</v>
      </c>
      <c r="BR82" s="2">
        <f>BR5/BR33-1</f>
        <v>0.38516365844196176</v>
      </c>
      <c r="BS82" s="2">
        <f t="shared" ref="BS82:BT82" si="48">BS5/BS33-1</f>
        <v>0.40229291805144674</v>
      </c>
      <c r="BT82" s="2">
        <f t="shared" si="48"/>
        <v>1.1834976422255616E-2</v>
      </c>
      <c r="BU82" s="2">
        <f>BU5/BU33-1</f>
        <v>1.6604019314644169E-2</v>
      </c>
    </row>
    <row r="83" spans="65:73" x14ac:dyDescent="0.35">
      <c r="BM83" s="2">
        <f t="shared" ref="BM83:BP98" si="49">BM6/BM34-1</f>
        <v>0.72912261617790119</v>
      </c>
      <c r="BN83" s="2">
        <f t="shared" si="49"/>
        <v>0.76202644636892214</v>
      </c>
      <c r="BO83" s="2">
        <f t="shared" si="49"/>
        <v>0.13140000000000018</v>
      </c>
      <c r="BP83" s="2">
        <f t="shared" si="49"/>
        <v>0.2086940548650611</v>
      </c>
      <c r="BR83" s="2">
        <f t="shared" ref="BR83:BU98" si="50">BR6/BR34-1</f>
        <v>0.3501977125422191</v>
      </c>
      <c r="BS83" s="2">
        <f t="shared" si="50"/>
        <v>0.34912069907948995</v>
      </c>
      <c r="BT83" s="2">
        <f t="shared" si="50"/>
        <v>1.1414804257965594E-2</v>
      </c>
      <c r="BU83" s="2">
        <f t="shared" si="50"/>
        <v>1.67405437729784E-2</v>
      </c>
    </row>
    <row r="84" spans="65:73" x14ac:dyDescent="0.35">
      <c r="BM84" s="2">
        <f t="shared" si="49"/>
        <v>0.62953093137995175</v>
      </c>
      <c r="BN84" s="2">
        <f t="shared" si="49"/>
        <v>0.69802049849136361</v>
      </c>
      <c r="BO84" s="2">
        <f t="shared" si="49"/>
        <v>0.13139999999999996</v>
      </c>
      <c r="BP84" s="2">
        <f t="shared" si="49"/>
        <v>0.20881821639035492</v>
      </c>
      <c r="BR84" s="2">
        <f t="shared" si="50"/>
        <v>0.32325667392689161</v>
      </c>
      <c r="BS84" s="2">
        <f t="shared" si="50"/>
        <v>0.32438937481376429</v>
      </c>
      <c r="BT84" s="2">
        <f t="shared" si="50"/>
        <v>1.0949104582574698E-2</v>
      </c>
      <c r="BU84" s="2">
        <f t="shared" si="50"/>
        <v>1.6863816366006201E-2</v>
      </c>
    </row>
    <row r="85" spans="65:73" x14ac:dyDescent="0.35">
      <c r="BM85" s="2">
        <f t="shared" si="49"/>
        <v>0.53934877261473191</v>
      </c>
      <c r="BN85" s="2">
        <f t="shared" si="49"/>
        <v>0.61468510012747979</v>
      </c>
      <c r="BO85" s="2">
        <f t="shared" si="49"/>
        <v>0.13139999999999996</v>
      </c>
      <c r="BP85" s="2">
        <f t="shared" si="49"/>
        <v>0.21494617894205303</v>
      </c>
      <c r="BR85" s="2">
        <f t="shared" si="50"/>
        <v>0.30790720309212394</v>
      </c>
      <c r="BS85" s="2">
        <f t="shared" si="50"/>
        <v>0.30082168565223566</v>
      </c>
      <c r="BT85" s="2">
        <f t="shared" si="50"/>
        <v>1.0312533684465164E-2</v>
      </c>
      <c r="BU85" s="2">
        <f t="shared" si="50"/>
        <v>1.6913519232478968E-2</v>
      </c>
    </row>
    <row r="86" spans="65:73" x14ac:dyDescent="0.35">
      <c r="BM86" s="2">
        <f t="shared" si="49"/>
        <v>0.48544037621433977</v>
      </c>
      <c r="BN86" s="2">
        <f t="shared" si="49"/>
        <v>0.54500229571365177</v>
      </c>
      <c r="BO86" s="2">
        <f t="shared" si="49"/>
        <v>0.13139999999999974</v>
      </c>
      <c r="BP86" s="2">
        <f t="shared" si="49"/>
        <v>0.22787494258948815</v>
      </c>
      <c r="BR86" s="2">
        <f t="shared" si="50"/>
        <v>0.29568102990225498</v>
      </c>
      <c r="BS86" s="2">
        <f t="shared" si="50"/>
        <v>0.2845085942161234</v>
      </c>
      <c r="BT86" s="2">
        <f t="shared" si="50"/>
        <v>9.535745450106603E-3</v>
      </c>
      <c r="BU86" s="2">
        <f t="shared" si="50"/>
        <v>1.6514628804867426E-2</v>
      </c>
    </row>
    <row r="87" spans="65:73" x14ac:dyDescent="0.35">
      <c r="BM87" s="2">
        <f t="shared" si="49"/>
        <v>0.46211837595424599</v>
      </c>
      <c r="BN87" s="2">
        <f t="shared" si="49"/>
        <v>0.53162432912310242</v>
      </c>
      <c r="BO87" s="2">
        <f t="shared" si="49"/>
        <v>0.13139999999999996</v>
      </c>
      <c r="BP87" s="2">
        <f t="shared" si="49"/>
        <v>0.22884162403991426</v>
      </c>
      <c r="BR87" s="2">
        <f t="shared" si="50"/>
        <v>0.27780261687613228</v>
      </c>
      <c r="BS87" s="2">
        <f t="shared" si="50"/>
        <v>0.27492769282042895</v>
      </c>
      <c r="BT87" s="2">
        <f t="shared" si="50"/>
        <v>9.2816086909781603E-3</v>
      </c>
      <c r="BU87" s="2">
        <f t="shared" si="50"/>
        <v>1.5373949605964166E-2</v>
      </c>
    </row>
    <row r="88" spans="65:73" x14ac:dyDescent="0.35">
      <c r="BM88" s="2">
        <f t="shared" si="49"/>
        <v>0.43950385767117361</v>
      </c>
      <c r="BN88" s="2">
        <f t="shared" si="49"/>
        <v>0.51437723274809155</v>
      </c>
      <c r="BO88" s="2">
        <f t="shared" si="49"/>
        <v>0.13139999999999996</v>
      </c>
      <c r="BP88" s="2">
        <f t="shared" si="49"/>
        <v>0.22957521246724166</v>
      </c>
      <c r="BR88" s="2">
        <f t="shared" si="50"/>
        <v>0.26564812645074642</v>
      </c>
      <c r="BS88" s="2">
        <f t="shared" si="50"/>
        <v>0.2672274679956248</v>
      </c>
      <c r="BT88" s="2">
        <f t="shared" si="50"/>
        <v>9.0480556339564977E-3</v>
      </c>
      <c r="BU88" s="2">
        <f t="shared" si="50"/>
        <v>1.5388552828977664E-2</v>
      </c>
    </row>
    <row r="89" spans="65:73" x14ac:dyDescent="0.35">
      <c r="BM89" s="2">
        <f t="shared" si="49"/>
        <v>0.41280550304346697</v>
      </c>
      <c r="BN89" s="2">
        <f t="shared" si="49"/>
        <v>0.49713310169973135</v>
      </c>
      <c r="BO89" s="2">
        <f t="shared" si="49"/>
        <v>0.13139999999999974</v>
      </c>
      <c r="BP89" s="2">
        <f t="shared" si="49"/>
        <v>0.22992265340301898</v>
      </c>
      <c r="BR89" s="2">
        <f t="shared" si="50"/>
        <v>0.25607423036750609</v>
      </c>
      <c r="BS89" s="2">
        <f t="shared" si="50"/>
        <v>0.26319157226598122</v>
      </c>
      <c r="BT89" s="2">
        <f t="shared" si="50"/>
        <v>8.8257347758451399E-3</v>
      </c>
      <c r="BU89" s="2">
        <f t="shared" si="50"/>
        <v>1.5674648351002407E-2</v>
      </c>
    </row>
    <row r="90" spans="65:73" x14ac:dyDescent="0.35">
      <c r="BM90" s="2">
        <f t="shared" si="49"/>
        <v>0.3828458601359841</v>
      </c>
      <c r="BN90" s="2">
        <f t="shared" si="49"/>
        <v>0.47868816611838816</v>
      </c>
      <c r="BO90" s="2">
        <f t="shared" si="49"/>
        <v>0.13139999999999996</v>
      </c>
      <c r="BP90" s="2">
        <f t="shared" si="49"/>
        <v>0.22921593994269851</v>
      </c>
      <c r="BR90" s="2">
        <f t="shared" si="50"/>
        <v>0.24888131734207186</v>
      </c>
      <c r="BS90" s="2">
        <f t="shared" si="50"/>
        <v>0.25881748721661824</v>
      </c>
      <c r="BT90" s="2">
        <f t="shared" si="50"/>
        <v>8.5980621271786184E-3</v>
      </c>
      <c r="BU90" s="2">
        <f t="shared" si="50"/>
        <v>1.6085523827008563E-2</v>
      </c>
    </row>
    <row r="91" spans="65:73" x14ac:dyDescent="0.35">
      <c r="BM91" s="2">
        <f t="shared" si="49"/>
        <v>0.35217074447746533</v>
      </c>
      <c r="BN91" s="2">
        <f t="shared" si="49"/>
        <v>0.45596910253217127</v>
      </c>
      <c r="BO91" s="2">
        <f>BO14/BO42-1</f>
        <v>0.13140000000000018</v>
      </c>
      <c r="BP91" s="2">
        <f t="shared" si="49"/>
        <v>0.22769769645066451</v>
      </c>
      <c r="BR91" s="2">
        <f t="shared" si="50"/>
        <v>0.24399905435978653</v>
      </c>
      <c r="BS91" s="2">
        <f t="shared" si="50"/>
        <v>0.25306359882123663</v>
      </c>
      <c r="BT91" s="2">
        <f>BT14/BT42-1</f>
        <v>8.3053988349570673E-3</v>
      </c>
      <c r="BU91" s="2">
        <f t="shared" si="50"/>
        <v>1.6516357715723684E-2</v>
      </c>
    </row>
    <row r="92" spans="65:73" x14ac:dyDescent="0.35">
      <c r="BM92" s="2">
        <f t="shared" si="49"/>
        <v>0.32479249789861186</v>
      </c>
      <c r="BN92" s="2">
        <f t="shared" si="49"/>
        <v>0.42489590152466805</v>
      </c>
      <c r="BO92" s="2">
        <f t="shared" si="49"/>
        <v>0.13139999999999996</v>
      </c>
      <c r="BP92" s="2">
        <f t="shared" si="49"/>
        <v>0.21527501072978827</v>
      </c>
      <c r="BR92" s="2">
        <f t="shared" si="50"/>
        <v>0.23931831369757495</v>
      </c>
      <c r="BS92" s="2">
        <f t="shared" si="50"/>
        <v>0.24267775347162424</v>
      </c>
      <c r="BT92" s="2">
        <f t="shared" si="50"/>
        <v>8.3555119403528888E-3</v>
      </c>
      <c r="BU92" s="2">
        <f t="shared" si="50"/>
        <v>1.7091016876545906E-2</v>
      </c>
    </row>
    <row r="93" spans="65:73" x14ac:dyDescent="0.35">
      <c r="BM93" s="2">
        <f t="shared" si="49"/>
        <v>0.29783470253178623</v>
      </c>
      <c r="BN93" s="2">
        <f t="shared" si="49"/>
        <v>0.37212344053916757</v>
      </c>
      <c r="BO93" s="2">
        <f t="shared" si="49"/>
        <v>0.13139999999999996</v>
      </c>
      <c r="BP93" s="2">
        <f t="shared" si="49"/>
        <v>0.20079711713049542</v>
      </c>
      <c r="BR93" s="2">
        <f t="shared" si="50"/>
        <v>0.23633900111605</v>
      </c>
      <c r="BS93" s="2">
        <f t="shared" si="50"/>
        <v>0.23364372370037034</v>
      </c>
      <c r="BT93" s="2">
        <f t="shared" si="50"/>
        <v>8.4304968739283836E-3</v>
      </c>
      <c r="BU93" s="2">
        <f t="shared" si="50"/>
        <v>1.7588317905456785E-2</v>
      </c>
    </row>
    <row r="94" spans="65:73" x14ac:dyDescent="0.35">
      <c r="BM94" s="2">
        <f t="shared" si="49"/>
        <v>0.2588037638316063</v>
      </c>
      <c r="BN94" s="2">
        <f t="shared" si="49"/>
        <v>0.31889908108302389</v>
      </c>
      <c r="BO94" s="2">
        <f t="shared" si="49"/>
        <v>0.13139999999999996</v>
      </c>
      <c r="BP94" s="2">
        <f t="shared" si="49"/>
        <v>0.18465032314180951</v>
      </c>
      <c r="BR94" s="2">
        <f t="shared" si="50"/>
        <v>0.23294781557434474</v>
      </c>
      <c r="BS94" s="2">
        <f t="shared" si="50"/>
        <v>0.22941960781096027</v>
      </c>
      <c r="BT94" s="2">
        <f t="shared" si="50"/>
        <v>8.5111823432086897E-3</v>
      </c>
      <c r="BU94" s="2">
        <f t="shared" si="50"/>
        <v>1.8055438006028934E-2</v>
      </c>
    </row>
    <row r="95" spans="65:73" x14ac:dyDescent="0.35">
      <c r="BM95" s="2">
        <f t="shared" si="49"/>
        <v>0.21651475585860758</v>
      </c>
      <c r="BN95" s="2">
        <f t="shared" si="49"/>
        <v>0.23489815070598974</v>
      </c>
      <c r="BO95" s="2">
        <f t="shared" si="49"/>
        <v>0.13139999999999974</v>
      </c>
      <c r="BP95" s="2">
        <f t="shared" si="49"/>
        <v>0.16473507215735972</v>
      </c>
      <c r="BR95" s="2">
        <f t="shared" si="50"/>
        <v>0.23058593173506159</v>
      </c>
      <c r="BS95" s="2">
        <f t="shared" si="50"/>
        <v>0.22448875311528282</v>
      </c>
      <c r="BT95" s="2">
        <f t="shared" si="50"/>
        <v>8.581869381487417E-3</v>
      </c>
      <c r="BU95" s="2">
        <f t="shared" si="50"/>
        <v>1.8409182308731342E-2</v>
      </c>
    </row>
    <row r="96" spans="65:73" x14ac:dyDescent="0.35">
      <c r="BM96" s="2">
        <f t="shared" si="49"/>
        <v>0.16237279004367622</v>
      </c>
      <c r="BN96" s="2">
        <f t="shared" si="49"/>
        <v>0.121275577295755</v>
      </c>
      <c r="BO96" s="2">
        <f t="shared" si="49"/>
        <v>0.13139999999999996</v>
      </c>
      <c r="BP96" s="2">
        <f t="shared" si="49"/>
        <v>0.13967527109572142</v>
      </c>
      <c r="BR96" s="2">
        <f t="shared" si="50"/>
        <v>0.22818484842491316</v>
      </c>
      <c r="BS96" s="2">
        <f t="shared" si="50"/>
        <v>0.22030681170148614</v>
      </c>
      <c r="BT96" s="2">
        <f t="shared" si="50"/>
        <v>8.5930955070880888E-3</v>
      </c>
      <c r="BU96" s="2">
        <f t="shared" si="50"/>
        <v>1.8608361810559693E-2</v>
      </c>
    </row>
    <row r="97" spans="65:73" x14ac:dyDescent="0.35">
      <c r="BM97" s="2">
        <f t="shared" si="49"/>
        <v>9.5445168671851599E-2</v>
      </c>
      <c r="BN97" s="2">
        <f t="shared" si="49"/>
        <v>9.745491768682335E-4</v>
      </c>
      <c r="BO97" s="2">
        <f t="shared" si="49"/>
        <v>0.13139999999999996</v>
      </c>
      <c r="BP97" s="2">
        <f t="shared" si="49"/>
        <v>0.11071263060696768</v>
      </c>
      <c r="BR97" s="2">
        <f t="shared" si="50"/>
        <v>0.22561233719599327</v>
      </c>
      <c r="BS97" s="2">
        <f t="shared" si="50"/>
        <v>0.21769834229387586</v>
      </c>
      <c r="BT97" s="2">
        <f t="shared" si="50"/>
        <v>8.6187693804058441E-3</v>
      </c>
      <c r="BU97" s="2">
        <f t="shared" si="50"/>
        <v>1.8743590719563219E-2</v>
      </c>
    </row>
    <row r="98" spans="65:73" x14ac:dyDescent="0.35">
      <c r="BM98" s="2">
        <f t="shared" si="49"/>
        <v>2.202291133222456E-2</v>
      </c>
      <c r="BN98" s="2">
        <f t="shared" si="49"/>
        <v>-0.14834285976426309</v>
      </c>
      <c r="BO98" s="2">
        <f t="shared" si="49"/>
        <v>0.13139999999999974</v>
      </c>
      <c r="BP98" s="2">
        <f t="shared" si="49"/>
        <v>7.7943829785374952E-2</v>
      </c>
      <c r="BR98" s="2">
        <f t="shared" si="50"/>
        <v>0.22342191762334118</v>
      </c>
      <c r="BS98" s="2">
        <f t="shared" si="50"/>
        <v>0.21524642812807704</v>
      </c>
      <c r="BT98" s="2">
        <f t="shared" si="50"/>
        <v>8.6403400533756614E-3</v>
      </c>
      <c r="BU98" s="2">
        <f t="shared" si="50"/>
        <v>1.8814466200579139E-2</v>
      </c>
    </row>
    <row r="99" spans="65:73" x14ac:dyDescent="0.35">
      <c r="BM99" s="2">
        <f>BM22/BM50-1</f>
        <v>-5.2294726183416684E-2</v>
      </c>
      <c r="BN99" s="2">
        <f t="shared" ref="BN99:BP99" si="51">BN22/BN50-1</f>
        <v>-0.24359335238642366</v>
      </c>
      <c r="BO99" s="2">
        <f t="shared" si="51"/>
        <v>0.13139999999999974</v>
      </c>
      <c r="BP99" s="2">
        <f t="shared" si="51"/>
        <v>4.5824561047688617E-2</v>
      </c>
      <c r="BR99" s="2">
        <f>BR22/BR50-1</f>
        <v>0.2215068954767303</v>
      </c>
      <c r="BS99" s="2">
        <f t="shared" ref="BS99:BU99" si="52">BS22/BS50-1</f>
        <v>0.21448227515296137</v>
      </c>
      <c r="BT99" s="2">
        <f t="shared" si="52"/>
        <v>8.5729185873890668E-3</v>
      </c>
      <c r="BU99" s="2">
        <f t="shared" si="52"/>
        <v>1.8783151179644353E-2</v>
      </c>
    </row>
    <row r="100" spans="65:73" x14ac:dyDescent="0.35">
      <c r="BM100" s="2">
        <f t="shared" ref="BM100:BP101" si="53">BM23/BM51-1</f>
        <v>-8.9280823298863332E-2</v>
      </c>
      <c r="BN100" s="2">
        <f t="shared" si="53"/>
        <v>-0.36762557755744751</v>
      </c>
      <c r="BO100" s="2">
        <f t="shared" si="53"/>
        <v>0.13139999999999996</v>
      </c>
      <c r="BP100" s="2">
        <f t="shared" si="53"/>
        <v>1.7125712297410889E-2</v>
      </c>
      <c r="BR100" s="2">
        <f t="shared" ref="BR100:BU101" si="54">BR23/BR51-1</f>
        <v>0.22101577737536715</v>
      </c>
      <c r="BS100" s="2">
        <f t="shared" si="54"/>
        <v>0.21284422988310037</v>
      </c>
      <c r="BT100" s="2">
        <f t="shared" si="54"/>
        <v>8.2740136487577942E-3</v>
      </c>
      <c r="BU100" s="2">
        <f t="shared" si="54"/>
        <v>1.8533173876038367E-2</v>
      </c>
    </row>
    <row r="101" spans="65:73" x14ac:dyDescent="0.35">
      <c r="BM101" s="2">
        <f>BM24/BM52-1</f>
        <v>-0.12406551456292625</v>
      </c>
      <c r="BN101" s="2">
        <f t="shared" si="53"/>
        <v>-0.49974966706512813</v>
      </c>
      <c r="BO101" s="2">
        <f t="shared" si="53"/>
        <v>0.13140000000000018</v>
      </c>
      <c r="BP101" s="2">
        <f t="shared" si="53"/>
        <v>-1.363093045456587E-2</v>
      </c>
      <c r="BR101" s="2">
        <f>BR24/BR52-1</f>
        <v>0.22030674712830201</v>
      </c>
      <c r="BS101" s="2">
        <f t="shared" si="54"/>
        <v>0.21117789254760111</v>
      </c>
      <c r="BT101" s="2">
        <f t="shared" si="54"/>
        <v>7.9340960782217085E-3</v>
      </c>
      <c r="BU101" s="2">
        <f t="shared" si="54"/>
        <v>1.8258365170389146E-2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5588A-EC65-4536-8EC2-AFECBBF41C17}">
  <dimension ref="A1:AO69"/>
  <sheetViews>
    <sheetView topLeftCell="T1" zoomScale="81" zoomScaleNormal="85" workbookViewId="0">
      <selection activeCell="AA5" activeCellId="1" sqref="X5:X24 AA5:AA24"/>
    </sheetView>
  </sheetViews>
  <sheetFormatPr defaultColWidth="9" defaultRowHeight="14.15" x14ac:dyDescent="0.35"/>
  <cols>
    <col min="1" max="1" width="9" style="1"/>
    <col min="2" max="5" width="13" style="1" customWidth="1"/>
    <col min="6" max="6" width="16.85546875" style="1" customWidth="1"/>
    <col min="7" max="7" width="16" style="1" customWidth="1"/>
    <col min="8" max="10" width="18.85546875" style="1" customWidth="1"/>
    <col min="11" max="11" width="19.35546875" style="1" customWidth="1"/>
    <col min="12" max="12" width="18.7109375" style="1" customWidth="1"/>
    <col min="13" max="17" width="18" style="1" customWidth="1"/>
    <col min="18" max="18" width="21" style="1" customWidth="1"/>
    <col min="19" max="19" width="22.640625" style="1" customWidth="1"/>
    <col min="20" max="20" width="19" style="2" customWidth="1"/>
    <col min="21" max="22" width="19.35546875" style="2" customWidth="1"/>
    <col min="23" max="23" width="21.35546875" style="2" customWidth="1"/>
    <col min="24" max="27" width="17.140625" style="2" customWidth="1"/>
    <col min="28" max="28" width="13.140625" style="2" customWidth="1"/>
    <col min="29" max="29" width="15.85546875" style="2" customWidth="1"/>
    <col min="30" max="30" width="11.5" style="2" customWidth="1"/>
    <col min="31" max="31" width="13.85546875" style="2" customWidth="1"/>
    <col min="32" max="16384" width="9" style="2"/>
  </cols>
  <sheetData>
    <row r="1" spans="1:41" ht="14.6" x14ac:dyDescent="0.35">
      <c r="A1" s="1" t="s">
        <v>0</v>
      </c>
      <c r="B1" s="1" t="s">
        <v>8</v>
      </c>
      <c r="C1" s="9" t="s">
        <v>5</v>
      </c>
      <c r="D1" s="1" t="s">
        <v>11</v>
      </c>
      <c r="E1" s="1" t="s">
        <v>12</v>
      </c>
      <c r="F1" s="1" t="s">
        <v>7</v>
      </c>
      <c r="G1" s="1" t="s">
        <v>1</v>
      </c>
      <c r="H1" s="9" t="s">
        <v>2</v>
      </c>
      <c r="I1" s="1" t="s">
        <v>9</v>
      </c>
      <c r="J1" s="1" t="s">
        <v>10</v>
      </c>
      <c r="K1" s="1" t="s">
        <v>3</v>
      </c>
      <c r="L1" s="2" t="s">
        <v>13</v>
      </c>
      <c r="M1" s="2" t="s">
        <v>14</v>
      </c>
      <c r="N1" s="1" t="s">
        <v>15</v>
      </c>
      <c r="O1" s="1" t="s">
        <v>16</v>
      </c>
      <c r="P1" s="1" t="s">
        <v>17</v>
      </c>
      <c r="Q1" s="2" t="s">
        <v>18</v>
      </c>
      <c r="R1" s="2" t="s">
        <v>19</v>
      </c>
      <c r="S1" s="2" t="s">
        <v>20</v>
      </c>
      <c r="T1" s="1" t="s">
        <v>23</v>
      </c>
      <c r="U1" s="1" t="s">
        <v>24</v>
      </c>
      <c r="V1" s="1" t="s">
        <v>61</v>
      </c>
      <c r="W1" s="1" t="s">
        <v>62</v>
      </c>
      <c r="X1" s="1" t="s">
        <v>63</v>
      </c>
      <c r="Y1" s="1" t="s">
        <v>64</v>
      </c>
      <c r="Z1" s="1" t="s">
        <v>65</v>
      </c>
      <c r="AA1" s="1" t="s">
        <v>66</v>
      </c>
      <c r="AB1" s="3" t="s">
        <v>22</v>
      </c>
      <c r="AC1" s="3" t="s">
        <v>21</v>
      </c>
      <c r="AD1" s="3" t="s">
        <v>4</v>
      </c>
      <c r="AE1" s="3" t="s">
        <v>6</v>
      </c>
      <c r="AG1" s="27" t="s">
        <v>67</v>
      </c>
    </row>
    <row r="2" spans="1:41" x14ac:dyDescent="0.35">
      <c r="A2" s="1">
        <v>2018</v>
      </c>
      <c r="B2" s="1">
        <v>25411</v>
      </c>
      <c r="C2" s="9"/>
      <c r="G2" s="1">
        <v>202332</v>
      </c>
      <c r="H2" s="9"/>
      <c r="T2" s="2">
        <v>10790</v>
      </c>
      <c r="U2" s="2">
        <v>10790</v>
      </c>
      <c r="V2" s="1"/>
    </row>
    <row r="3" spans="1:41" x14ac:dyDescent="0.35">
      <c r="A3" s="1">
        <v>2019</v>
      </c>
      <c r="B3" s="1">
        <v>23562</v>
      </c>
      <c r="C3" s="11">
        <f>1-F3</f>
        <v>4.1980361785099563E-2</v>
      </c>
      <c r="D3" s="5">
        <v>3.2599898876044975E-2</v>
      </c>
      <c r="E3" s="5">
        <v>9.3804629090546293E-3</v>
      </c>
      <c r="F3" s="4">
        <v>0.95801963821490044</v>
      </c>
      <c r="G3" s="1">
        <v>222992</v>
      </c>
      <c r="H3" s="9">
        <f>I3+J3</f>
        <v>3761.6057246236705</v>
      </c>
      <c r="I3" s="1">
        <v>2938.9294513600444</v>
      </c>
      <c r="J3" s="1">
        <v>822.67627326362594</v>
      </c>
      <c r="K3" s="1">
        <v>219230.55041389933</v>
      </c>
      <c r="L3" s="10">
        <f t="shared" ref="L3:L24" si="0">C3*B3</f>
        <v>989.14128438051591</v>
      </c>
      <c r="M3" s="10"/>
      <c r="N3" s="9">
        <f>D3*B3</f>
        <v>768.11881731737174</v>
      </c>
      <c r="O3" s="9"/>
      <c r="P3" s="9">
        <f>E3*B3</f>
        <v>221.02246706314517</v>
      </c>
      <c r="Q3" s="9"/>
      <c r="R3" s="9">
        <f>B3*F3</f>
        <v>22572.858715619484</v>
      </c>
      <c r="S3" s="9"/>
      <c r="T3" s="2">
        <v>10590</v>
      </c>
      <c r="U3" s="2">
        <v>10590</v>
      </c>
      <c r="V3" s="1"/>
    </row>
    <row r="4" spans="1:41" x14ac:dyDescent="0.35">
      <c r="A4" s="1">
        <v>2020</v>
      </c>
      <c r="B4" s="1">
        <v>24584</v>
      </c>
      <c r="C4" s="11">
        <f t="shared" ref="C4:C24" si="1">1-F4</f>
        <v>4.841871752115301E-2</v>
      </c>
      <c r="D4" s="5">
        <v>3.2875363716191972E-2</v>
      </c>
      <c r="E4" s="5">
        <v>1.5543353804961024E-2</v>
      </c>
      <c r="F4" s="4">
        <v>0.95158128247884699</v>
      </c>
      <c r="G4" s="1">
        <v>240900</v>
      </c>
      <c r="H4" s="9">
        <f t="shared" ref="H4:H24" si="2">I4+J4</f>
        <v>4933.5263611349528</v>
      </c>
      <c r="I4" s="1">
        <v>3737.5094828240813</v>
      </c>
      <c r="J4" s="1">
        <v>1196.0168783108711</v>
      </c>
      <c r="K4" s="1">
        <v>235966.22228935646</v>
      </c>
      <c r="L4" s="10">
        <f t="shared" si="0"/>
        <v>1190.3257515400255</v>
      </c>
      <c r="M4" s="10">
        <f>H3+L4-H4</f>
        <v>18.405115028743239</v>
      </c>
      <c r="N4" s="9">
        <f t="shared" ref="N4:N24" si="3">D4*B4</f>
        <v>808.20794159886339</v>
      </c>
      <c r="O4" s="9">
        <f>I3+N4-I4</f>
        <v>9.6279101348263794</v>
      </c>
      <c r="P4" s="9">
        <f t="shared" ref="P4:P24" si="4">E4*B4</f>
        <v>382.11780994116179</v>
      </c>
      <c r="Q4" s="9">
        <f>J3+P4-J4</f>
        <v>8.7772048939166325</v>
      </c>
      <c r="R4" s="9">
        <f t="shared" ref="R4:R24" si="5">B4*F4</f>
        <v>23393.674248459974</v>
      </c>
      <c r="S4" s="9">
        <f>R4+K3-K4</f>
        <v>6658.0023730028479</v>
      </c>
      <c r="T4" s="2">
        <v>10560</v>
      </c>
      <c r="U4" s="2">
        <v>10560</v>
      </c>
      <c r="V4" s="1"/>
      <c r="AB4" s="12"/>
      <c r="AC4" s="12"/>
      <c r="AD4" s="12"/>
      <c r="AE4" s="12"/>
    </row>
    <row r="5" spans="1:41" x14ac:dyDescent="0.35">
      <c r="A5" s="1">
        <v>2021</v>
      </c>
      <c r="B5" s="1">
        <v>25535</v>
      </c>
      <c r="C5" s="11">
        <f t="shared" si="1"/>
        <v>8.5303071443216472E-2</v>
      </c>
      <c r="D5" s="5">
        <v>6.2574270188264447E-2</v>
      </c>
      <c r="E5" s="5">
        <v>2.2728801254952052E-2</v>
      </c>
      <c r="F5" s="4">
        <v>0.91469692855678353</v>
      </c>
      <c r="G5" s="1">
        <v>258441</v>
      </c>
      <c r="H5" s="9">
        <f t="shared" si="2"/>
        <v>7077.5500876005735</v>
      </c>
      <c r="I5" s="1">
        <v>5305.874459771424</v>
      </c>
      <c r="J5" s="1">
        <v>1771.6756278291491</v>
      </c>
      <c r="K5" s="1">
        <v>251363.51751336726</v>
      </c>
      <c r="L5" s="10">
        <f t="shared" si="0"/>
        <v>2178.2139293025325</v>
      </c>
      <c r="M5" s="10">
        <f t="shared" ref="M5:M24" si="6">H4+L5-H5</f>
        <v>34.19020283691134</v>
      </c>
      <c r="N5" s="9">
        <f t="shared" si="3"/>
        <v>1597.8339892573326</v>
      </c>
      <c r="O5" s="9">
        <f t="shared" ref="O5:O24" si="7">I4+N5-I5</f>
        <v>29.469012309989921</v>
      </c>
      <c r="P5" s="9">
        <f t="shared" si="4"/>
        <v>580.37994004520067</v>
      </c>
      <c r="Q5" s="9">
        <f t="shared" ref="Q5:Q24" si="8">J4+P5-J5</f>
        <v>4.7211905269227827</v>
      </c>
      <c r="R5" s="9">
        <f t="shared" si="5"/>
        <v>23356.786070697468</v>
      </c>
      <c r="S5" s="9">
        <f t="shared" ref="S5:S24" si="9">R5+K4-K5</f>
        <v>7959.4908466866764</v>
      </c>
      <c r="T5" s="2">
        <v>10540</v>
      </c>
      <c r="U5" s="2">
        <v>10540</v>
      </c>
      <c r="V5" s="21">
        <v>69.959999999999994</v>
      </c>
      <c r="W5" s="21">
        <v>87.12</v>
      </c>
      <c r="X5" s="21">
        <v>60.36</v>
      </c>
      <c r="Y5" s="21">
        <v>81.150000000000006</v>
      </c>
      <c r="Z5" s="21">
        <v>127.98</v>
      </c>
      <c r="AA5" s="2">
        <v>205.33</v>
      </c>
      <c r="AB5" s="15">
        <f>V5*T5*15*N5+Y5*T5*I5</f>
        <v>22211349905.76899</v>
      </c>
      <c r="AC5" s="15">
        <f>W5*T5*15*P5+J5*T5*Z5</f>
        <v>10383792483.356773</v>
      </c>
      <c r="AD5" s="15">
        <f>U5*X5*15*R5+K5*U5*AA5</f>
        <v>766887292380.38367</v>
      </c>
      <c r="AE5" s="15">
        <f t="shared" ref="AE5:AE24" si="10">(AD5+AC5+AB5)/100000000000</f>
        <v>7.9948243476950953</v>
      </c>
      <c r="AG5" s="21">
        <f>V5*T5*15*N5</f>
        <v>17673124056.962833</v>
      </c>
      <c r="AH5" s="21">
        <f>W5*T5*15*P5</f>
        <v>7993962929.5622587</v>
      </c>
      <c r="AI5" s="21">
        <f>U5*X5*15*R5</f>
        <v>222891847502.63599</v>
      </c>
      <c r="AJ5" s="21">
        <f>SUM(AG5:AI5)/100000000000</f>
        <v>2.4855893448916109</v>
      </c>
      <c r="AK5" s="21"/>
      <c r="AL5" s="21">
        <f>Y5*T5*I5</f>
        <v>4538225848.8061552</v>
      </c>
      <c r="AM5" s="21">
        <f>J5*T5*Z5</f>
        <v>2389829553.7945151</v>
      </c>
      <c r="AN5" s="21">
        <f>K5*U5*AA5</f>
        <v>543995444877.74768</v>
      </c>
      <c r="AO5" s="21">
        <f>SUM(AL5:AN5)/100000000000</f>
        <v>5.509235002803484</v>
      </c>
    </row>
    <row r="6" spans="1:41" x14ac:dyDescent="0.35">
      <c r="A6" s="1">
        <v>2022</v>
      </c>
      <c r="B6" s="1">
        <v>26419</v>
      </c>
      <c r="C6" s="11">
        <f t="shared" si="1"/>
        <v>9.4837247323858342E-2</v>
      </c>
      <c r="D6" s="5">
        <v>7.1484498314780251E-2</v>
      </c>
      <c r="E6" s="5">
        <v>2.3352749009078133E-2</v>
      </c>
      <c r="F6" s="4">
        <v>0.90516275267614166</v>
      </c>
      <c r="G6" s="1">
        <v>275271</v>
      </c>
      <c r="H6" s="9">
        <f t="shared" si="2"/>
        <v>9519.2580105828947</v>
      </c>
      <c r="I6" s="1">
        <v>7133.6224703718135</v>
      </c>
      <c r="J6" s="1">
        <v>2385.6355402110812</v>
      </c>
      <c r="K6" s="1">
        <v>265751.54015669355</v>
      </c>
      <c r="L6" s="10">
        <f t="shared" si="0"/>
        <v>2505.5052370490134</v>
      </c>
      <c r="M6" s="10">
        <f t="shared" si="6"/>
        <v>63.797314066692707</v>
      </c>
      <c r="N6" s="9">
        <f t="shared" si="3"/>
        <v>1888.5489609781794</v>
      </c>
      <c r="O6" s="9">
        <f t="shared" si="7"/>
        <v>60.800950377789377</v>
      </c>
      <c r="P6" s="9">
        <f t="shared" si="4"/>
        <v>616.9562760708352</v>
      </c>
      <c r="Q6" s="9">
        <f t="shared" si="8"/>
        <v>2.9963636889033296</v>
      </c>
      <c r="R6" s="9">
        <f t="shared" si="5"/>
        <v>23913.494762950988</v>
      </c>
      <c r="S6" s="9">
        <f t="shared" si="9"/>
        <v>9525.4721196247265</v>
      </c>
      <c r="T6" s="2">
        <v>10530</v>
      </c>
      <c r="U6" s="2">
        <v>10530</v>
      </c>
      <c r="V6" s="1">
        <v>63.504390000000001</v>
      </c>
      <c r="W6" s="2">
        <v>68.623549999999994</v>
      </c>
      <c r="X6" s="2">
        <v>46.442210000000003</v>
      </c>
      <c r="Y6" s="2">
        <v>75.006529999999998</v>
      </c>
      <c r="Z6" s="2">
        <v>119.99232000000001</v>
      </c>
      <c r="AA6" s="2">
        <v>193.29066</v>
      </c>
      <c r="AB6" s="15">
        <f t="shared" ref="AB6:AB24" si="11">V6*T6*15*N6+Y6*T6*I6</f>
        <v>24577393963.614246</v>
      </c>
      <c r="AC6" s="15">
        <f t="shared" ref="AC6:AC24" si="12">W6*T6*15*P6+J6*T6*Z6</f>
        <v>9701540572.5015945</v>
      </c>
      <c r="AD6" s="15">
        <f t="shared" ref="AD6:AD24" si="13">U6*X6*15*R6+K6*U6*AA6</f>
        <v>716316136373.14575</v>
      </c>
      <c r="AE6" s="12">
        <f t="shared" si="10"/>
        <v>7.5059507090926161</v>
      </c>
      <c r="AG6" s="21">
        <f t="shared" ref="AG6:AG24" si="14">V6*T6*15*N6</f>
        <v>18943125103.336784</v>
      </c>
      <c r="AH6" s="21">
        <f t="shared" ref="AH6:AH24" si="15">W6*T6*15*P6</f>
        <v>6687244431.1912622</v>
      </c>
      <c r="AI6" s="21">
        <f t="shared" ref="AI6:AI24" si="16">U6*X6*15*R6</f>
        <v>175418566429.86871</v>
      </c>
      <c r="AJ6" s="21">
        <f t="shared" ref="AJ6:AJ24" si="17">SUM(AG6:AI6)/100000000000</f>
        <v>2.0104893596439677</v>
      </c>
      <c r="AL6" s="21">
        <f t="shared" ref="AL6:AL24" si="18">Y6*T6*I6</f>
        <v>5634268860.277463</v>
      </c>
      <c r="AM6" s="21">
        <f t="shared" ref="AM6:AN24" si="19">J6*T6*Z6</f>
        <v>3014296141.3103313</v>
      </c>
      <c r="AN6" s="21">
        <f t="shared" si="19"/>
        <v>540897569943.27704</v>
      </c>
      <c r="AO6" s="21">
        <f t="shared" ref="AO6:AO24" si="20">SUM(AL6:AN6)/100000000000</f>
        <v>5.4954613494486484</v>
      </c>
    </row>
    <row r="7" spans="1:41" x14ac:dyDescent="0.35">
      <c r="A7" s="1">
        <v>2023</v>
      </c>
      <c r="B7" s="1">
        <v>27241</v>
      </c>
      <c r="C7" s="11">
        <f t="shared" si="1"/>
        <v>0.11320892178558561</v>
      </c>
      <c r="D7" s="5">
        <v>8.5150312799082042E-2</v>
      </c>
      <c r="E7" s="5">
        <v>2.8058608986503586E-2</v>
      </c>
      <c r="F7" s="4">
        <v>0.88679107821441439</v>
      </c>
      <c r="G7" s="1">
        <v>291214</v>
      </c>
      <c r="H7" s="9">
        <f t="shared" si="2"/>
        <v>12461.078389745917</v>
      </c>
      <c r="I7" s="1">
        <v>9313.604190806489</v>
      </c>
      <c r="J7" s="1">
        <v>3147.4741989394274</v>
      </c>
      <c r="K7" s="1">
        <v>278752.82919117855</v>
      </c>
      <c r="L7" s="10">
        <f t="shared" si="0"/>
        <v>3083.9242383611377</v>
      </c>
      <c r="M7" s="10">
        <f t="shared" si="6"/>
        <v>142.10385919811597</v>
      </c>
      <c r="N7" s="9">
        <f t="shared" si="3"/>
        <v>2319.5796709597939</v>
      </c>
      <c r="O7" s="9">
        <f t="shared" si="7"/>
        <v>139.59795052511799</v>
      </c>
      <c r="P7" s="9">
        <f t="shared" si="4"/>
        <v>764.34456740134419</v>
      </c>
      <c r="Q7" s="9">
        <f t="shared" si="8"/>
        <v>2.5059086729979754</v>
      </c>
      <c r="R7" s="9">
        <f t="shared" si="5"/>
        <v>24157.075761638862</v>
      </c>
      <c r="S7" s="9">
        <f t="shared" si="9"/>
        <v>11155.786727153871</v>
      </c>
      <c r="T7" s="2">
        <v>10550</v>
      </c>
      <c r="U7" s="2">
        <v>10550</v>
      </c>
      <c r="V7" s="1">
        <v>58.607979999999998</v>
      </c>
      <c r="W7" s="2">
        <v>64.112650000000002</v>
      </c>
      <c r="X7" s="2">
        <v>43.400280000000002</v>
      </c>
      <c r="Y7" s="2">
        <v>68.554559999999995</v>
      </c>
      <c r="Z7" s="2">
        <v>111.48886</v>
      </c>
      <c r="AA7" s="2">
        <v>184.10517999999999</v>
      </c>
      <c r="AB7" s="15">
        <f t="shared" si="11"/>
        <v>28249505239.72802</v>
      </c>
      <c r="AC7" s="15">
        <f t="shared" si="12"/>
        <v>11456990318.013744</v>
      </c>
      <c r="AD7" s="15">
        <f t="shared" si="13"/>
        <v>707337384408.82568</v>
      </c>
      <c r="AE7" s="12">
        <f t="shared" si="10"/>
        <v>7.4704387996656747</v>
      </c>
      <c r="AG7" s="21">
        <f t="shared" si="14"/>
        <v>21513435346.055882</v>
      </c>
      <c r="AH7" s="21">
        <f t="shared" si="15"/>
        <v>7754907644.1465006</v>
      </c>
      <c r="AI7" s="21">
        <f t="shared" si="16"/>
        <v>165913074584.75079</v>
      </c>
      <c r="AJ7" s="21">
        <f t="shared" si="17"/>
        <v>1.9518141757495318</v>
      </c>
      <c r="AL7" s="21">
        <f t="shared" si="18"/>
        <v>6736069893.6721401</v>
      </c>
      <c r="AM7" s="21">
        <f t="shared" si="19"/>
        <v>3702082673.8672433</v>
      </c>
      <c r="AN7" s="21">
        <f t="shared" si="19"/>
        <v>541424309824.07495</v>
      </c>
      <c r="AO7" s="21">
        <f t="shared" si="20"/>
        <v>5.5186246239161436</v>
      </c>
    </row>
    <row r="8" spans="1:41" x14ac:dyDescent="0.35">
      <c r="A8" s="1">
        <v>2024</v>
      </c>
      <c r="B8" s="1">
        <v>27993</v>
      </c>
      <c r="C8" s="11">
        <f t="shared" si="1"/>
        <v>0.15192154957380077</v>
      </c>
      <c r="D8" s="5">
        <v>0.1171488662991543</v>
      </c>
      <c r="E8" s="5">
        <v>3.4772683274646443E-2</v>
      </c>
      <c r="F8" s="4">
        <v>0.84807845042619923</v>
      </c>
      <c r="G8" s="1">
        <v>306166</v>
      </c>
      <c r="H8" s="9">
        <f t="shared" si="2"/>
        <v>16506.477207661184</v>
      </c>
      <c r="I8" s="1">
        <v>12386.08703205054</v>
      </c>
      <c r="J8" s="1">
        <v>4120.3901756106434</v>
      </c>
      <c r="K8" s="1">
        <v>289658.97814981191</v>
      </c>
      <c r="L8" s="10">
        <f t="shared" si="0"/>
        <v>4252.739937219405</v>
      </c>
      <c r="M8" s="10">
        <f t="shared" si="6"/>
        <v>207.34111930413928</v>
      </c>
      <c r="N8" s="9">
        <f t="shared" si="3"/>
        <v>3279.3482143122264</v>
      </c>
      <c r="O8" s="9">
        <f t="shared" si="7"/>
        <v>206.86537306817445</v>
      </c>
      <c r="P8" s="9">
        <f t="shared" si="4"/>
        <v>973.39172290717784</v>
      </c>
      <c r="Q8" s="9">
        <f t="shared" si="8"/>
        <v>0.47574623596210586</v>
      </c>
      <c r="R8" s="9">
        <f t="shared" si="5"/>
        <v>23740.260062780595</v>
      </c>
      <c r="S8" s="9">
        <f t="shared" si="9"/>
        <v>12834.111104147218</v>
      </c>
      <c r="T8" s="2">
        <v>10590</v>
      </c>
      <c r="U8" s="2">
        <v>10590</v>
      </c>
      <c r="V8" s="1">
        <v>54.935490000000001</v>
      </c>
      <c r="W8" s="2">
        <v>61.078470000000003</v>
      </c>
      <c r="X8" s="2">
        <v>41.44773</v>
      </c>
      <c r="Y8" s="2">
        <v>61.091749999999998</v>
      </c>
      <c r="Z8" s="2">
        <v>101.3207</v>
      </c>
      <c r="AA8" s="2">
        <v>177.15031999999999</v>
      </c>
      <c r="AB8" s="15">
        <f t="shared" si="11"/>
        <v>36630563760.772301</v>
      </c>
      <c r="AC8" s="15">
        <f t="shared" si="12"/>
        <v>13865274925.226658</v>
      </c>
      <c r="AD8" s="15">
        <f t="shared" si="13"/>
        <v>699711788697.80054</v>
      </c>
      <c r="AE8" s="12">
        <f t="shared" si="10"/>
        <v>7.5020762738379956</v>
      </c>
      <c r="AG8" s="21">
        <f t="shared" si="14"/>
        <v>28617240674.229801</v>
      </c>
      <c r="AH8" s="21">
        <f t="shared" si="15"/>
        <v>9444153074.6157894</v>
      </c>
      <c r="AI8" s="21">
        <f t="shared" si="16"/>
        <v>156305205401.31241</v>
      </c>
      <c r="AJ8" s="21">
        <f t="shared" si="17"/>
        <v>1.9436659915015799</v>
      </c>
      <c r="AL8" s="21">
        <f t="shared" si="18"/>
        <v>8013323086.5424967</v>
      </c>
      <c r="AM8" s="21">
        <f t="shared" si="19"/>
        <v>4421121850.6108694</v>
      </c>
      <c r="AN8" s="21">
        <f t="shared" si="19"/>
        <v>543406583296.4881</v>
      </c>
      <c r="AO8" s="21">
        <f t="shared" si="20"/>
        <v>5.558410282336415</v>
      </c>
    </row>
    <row r="9" spans="1:41" x14ac:dyDescent="0.35">
      <c r="A9" s="1">
        <v>2025</v>
      </c>
      <c r="B9" s="1">
        <v>28671</v>
      </c>
      <c r="C9" s="11">
        <f t="shared" si="1"/>
        <v>0.2094625169609623</v>
      </c>
      <c r="D9" s="5">
        <v>0.16499388378638058</v>
      </c>
      <c r="E9" s="5">
        <v>4.45686331745817E-2</v>
      </c>
      <c r="F9" s="4">
        <v>0.7905374830390377</v>
      </c>
      <c r="G9" s="1">
        <v>320049</v>
      </c>
      <c r="H9" s="9">
        <f t="shared" si="2"/>
        <v>22278.430777238369</v>
      </c>
      <c r="I9" s="1">
        <v>16880.705795573318</v>
      </c>
      <c r="J9" s="1">
        <v>5397.7249816650501</v>
      </c>
      <c r="K9" s="1">
        <v>297770.37729223614</v>
      </c>
      <c r="L9" s="10">
        <f>C9*B9+2.86709999999925</f>
        <v>6008.3669237877493</v>
      </c>
      <c r="M9" s="10">
        <f t="shared" si="6"/>
        <v>236.41335421056283</v>
      </c>
      <c r="N9" s="9">
        <f t="shared" si="3"/>
        <v>4730.5396420393172</v>
      </c>
      <c r="O9" s="9">
        <f t="shared" si="7"/>
        <v>235.92087851653923</v>
      </c>
      <c r="P9" s="9">
        <f>E9*B9</f>
        <v>1277.8272817484319</v>
      </c>
      <c r="Q9" s="9">
        <f>J8+P9-J9</f>
        <v>0.49247569402541558</v>
      </c>
      <c r="R9" s="9">
        <f>B9*F9</f>
        <v>22665.500176212248</v>
      </c>
      <c r="S9" s="9">
        <f t="shared" si="9"/>
        <v>14554.101033788</v>
      </c>
      <c r="T9" s="2">
        <v>10670</v>
      </c>
      <c r="U9" s="2">
        <v>10670</v>
      </c>
      <c r="V9" s="1">
        <v>52.137970000000003</v>
      </c>
      <c r="W9" s="2">
        <v>58.705590000000001</v>
      </c>
      <c r="X9" s="2">
        <v>39.931179999999998</v>
      </c>
      <c r="Y9" s="2">
        <v>50.384039999999999</v>
      </c>
      <c r="Z9" s="2">
        <v>82.538269999999997</v>
      </c>
      <c r="AA9" s="2">
        <v>171.71053000000001</v>
      </c>
      <c r="AB9" s="15">
        <f t="shared" si="11"/>
        <v>48549878192.035782</v>
      </c>
      <c r="AC9" s="15">
        <f t="shared" si="12"/>
        <v>16759933969.238892</v>
      </c>
      <c r="AD9" s="15">
        <f t="shared" si="13"/>
        <v>690415280045.19312</v>
      </c>
      <c r="AE9" s="12">
        <f t="shared" si="10"/>
        <v>7.5572509220646777</v>
      </c>
      <c r="AG9" s="21">
        <f t="shared" si="14"/>
        <v>39474849467.170097</v>
      </c>
      <c r="AH9" s="21">
        <f t="shared" si="15"/>
        <v>12006247499.126724</v>
      </c>
      <c r="AI9" s="21">
        <f t="shared" si="16"/>
        <v>144854879780.58438</v>
      </c>
      <c r="AJ9" s="21">
        <f t="shared" si="17"/>
        <v>1.9633597674688119</v>
      </c>
      <c r="AL9" s="21">
        <f t="shared" si="18"/>
        <v>9075028724.8656864</v>
      </c>
      <c r="AM9" s="21">
        <f t="shared" si="19"/>
        <v>4753686470.1121674</v>
      </c>
      <c r="AN9" s="21">
        <f t="shared" si="19"/>
        <v>545560400264.6087</v>
      </c>
      <c r="AO9" s="21">
        <f t="shared" si="20"/>
        <v>5.5938911545958652</v>
      </c>
    </row>
    <row r="10" spans="1:41" x14ac:dyDescent="0.35">
      <c r="A10" s="1">
        <v>2026</v>
      </c>
      <c r="B10" s="1">
        <v>29267</v>
      </c>
      <c r="C10" s="11">
        <f t="shared" si="1"/>
        <v>0.22670453402191204</v>
      </c>
      <c r="D10" s="5">
        <v>0.1754607757738634</v>
      </c>
      <c r="E10" s="5">
        <v>5.1243758248048665E-2</v>
      </c>
      <c r="F10" s="4">
        <v>0.77329546597808796</v>
      </c>
      <c r="G10" s="1">
        <v>332813</v>
      </c>
      <c r="H10" s="9">
        <f t="shared" si="2"/>
        <v>28616.730210257509</v>
      </c>
      <c r="I10" s="1">
        <v>21719.279486322554</v>
      </c>
      <c r="J10" s="1">
        <v>6897.4507239349559</v>
      </c>
      <c r="K10" s="1">
        <v>304197.06345807243</v>
      </c>
      <c r="L10" s="10">
        <f>C10*B10</f>
        <v>6634.9615972192996</v>
      </c>
      <c r="M10" s="10">
        <f t="shared" si="6"/>
        <v>296.66216420015917</v>
      </c>
      <c r="N10" s="9">
        <f t="shared" si="3"/>
        <v>5135.2105245736602</v>
      </c>
      <c r="O10" s="9">
        <f t="shared" si="7"/>
        <v>296.63683382442468</v>
      </c>
      <c r="P10" s="9">
        <f t="shared" si="4"/>
        <v>1499.7510726456403</v>
      </c>
      <c r="Q10" s="9">
        <f t="shared" si="8"/>
        <v>2.5330375734483823E-2</v>
      </c>
      <c r="R10" s="9">
        <f t="shared" si="5"/>
        <v>22632.038402780701</v>
      </c>
      <c r="S10" s="9">
        <f t="shared" si="9"/>
        <v>16205.352236944425</v>
      </c>
      <c r="T10" s="2">
        <v>10790</v>
      </c>
      <c r="U10" s="2">
        <v>10790</v>
      </c>
      <c r="V10" s="1">
        <v>49.822929999999999</v>
      </c>
      <c r="W10" s="2">
        <v>56.744840000000003</v>
      </c>
      <c r="X10" s="2">
        <v>38.748379999999997</v>
      </c>
      <c r="Y10" s="2">
        <v>35.76314</v>
      </c>
      <c r="Z10" s="2">
        <v>59.285899999999998</v>
      </c>
      <c r="AA10" s="2">
        <v>167.26009999999999</v>
      </c>
      <c r="AB10" s="15">
        <f t="shared" si="11"/>
        <v>49790650843.732422</v>
      </c>
      <c r="AC10" s="15">
        <f t="shared" si="12"/>
        <v>18186206126.354404</v>
      </c>
      <c r="AD10" s="15">
        <f t="shared" si="13"/>
        <v>690930675525.12781</v>
      </c>
      <c r="AE10" s="12">
        <f t="shared" si="10"/>
        <v>7.5890753249521463</v>
      </c>
      <c r="AG10" s="21">
        <f t="shared" si="14"/>
        <v>41409522304.00251</v>
      </c>
      <c r="AH10" s="21">
        <f t="shared" si="15"/>
        <v>13773942344.252483</v>
      </c>
      <c r="AI10" s="21">
        <f t="shared" si="16"/>
        <v>141935138297.6666</v>
      </c>
      <c r="AJ10" s="21">
        <f t="shared" si="17"/>
        <v>1.9711860294592156</v>
      </c>
      <c r="AL10" s="21">
        <f t="shared" si="18"/>
        <v>8381128539.7299156</v>
      </c>
      <c r="AM10" s="21">
        <f t="shared" si="19"/>
        <v>4412263782.1019211</v>
      </c>
      <c r="AN10" s="21">
        <f t="shared" si="19"/>
        <v>548995537227.46118</v>
      </c>
      <c r="AO10" s="21">
        <f t="shared" si="20"/>
        <v>5.6178892954929296</v>
      </c>
    </row>
    <row r="11" spans="1:41" x14ac:dyDescent="0.35">
      <c r="A11" s="1">
        <v>2027</v>
      </c>
      <c r="B11" s="1">
        <v>29821</v>
      </c>
      <c r="C11" s="11">
        <f t="shared" si="1"/>
        <v>0.24564251923401348</v>
      </c>
      <c r="D11" s="5">
        <v>0.18694886515138218</v>
      </c>
      <c r="E11" s="5">
        <v>5.8693654082631302E-2</v>
      </c>
      <c r="F11" s="4">
        <v>0.75435748076598652</v>
      </c>
      <c r="G11" s="1">
        <v>344472</v>
      </c>
      <c r="H11" s="9">
        <f t="shared" si="2"/>
        <v>35569.850536714555</v>
      </c>
      <c r="I11" s="1">
        <v>26928.159753146312</v>
      </c>
      <c r="J11" s="1">
        <v>8641.6907835682396</v>
      </c>
      <c r="K11" s="1">
        <v>308902.25746204203</v>
      </c>
      <c r="L11" s="10">
        <f t="shared" si="0"/>
        <v>7325.3055660775162</v>
      </c>
      <c r="M11" s="10">
        <f t="shared" si="6"/>
        <v>372.18523962047038</v>
      </c>
      <c r="N11" s="9">
        <f t="shared" si="3"/>
        <v>5575.0021076793682</v>
      </c>
      <c r="O11" s="9">
        <f t="shared" si="7"/>
        <v>366.12184085560875</v>
      </c>
      <c r="P11" s="9">
        <f t="shared" si="4"/>
        <v>1750.303458398148</v>
      </c>
      <c r="Q11" s="9">
        <f t="shared" si="8"/>
        <v>6.0633987648652692</v>
      </c>
      <c r="R11" s="9">
        <f t="shared" si="5"/>
        <v>22495.694433922483</v>
      </c>
      <c r="S11" s="9">
        <f t="shared" si="9"/>
        <v>17790.500429952866</v>
      </c>
      <c r="T11" s="2">
        <v>10940</v>
      </c>
      <c r="U11" s="2">
        <v>10940</v>
      </c>
      <c r="V11" s="1">
        <v>47.812869999999997</v>
      </c>
      <c r="W11" s="2">
        <v>55.034590000000001</v>
      </c>
      <c r="X11" s="2">
        <v>37.759279999999997</v>
      </c>
      <c r="Y11" s="2">
        <v>30.016919999999999</v>
      </c>
      <c r="Z11" s="2">
        <v>54.327069999999999</v>
      </c>
      <c r="AA11" s="2">
        <v>163.64682999999999</v>
      </c>
      <c r="AB11" s="15">
        <f t="shared" si="11"/>
        <v>52584785815.679253</v>
      </c>
      <c r="AC11" s="15">
        <f t="shared" si="12"/>
        <v>20943385446.401707</v>
      </c>
      <c r="AD11" s="15">
        <f t="shared" si="13"/>
        <v>692416597845.94629</v>
      </c>
      <c r="AE11" s="12">
        <f t="shared" si="10"/>
        <v>7.6594476910802722</v>
      </c>
      <c r="AG11" s="21">
        <f t="shared" si="14"/>
        <v>43741979253.071159</v>
      </c>
      <c r="AH11" s="21">
        <f t="shared" si="15"/>
        <v>15807298969.51881</v>
      </c>
      <c r="AI11" s="21">
        <f t="shared" si="16"/>
        <v>139390023010.17944</v>
      </c>
      <c r="AJ11" s="21">
        <f t="shared" si="17"/>
        <v>1.9893930123276942</v>
      </c>
      <c r="AL11" s="21">
        <f t="shared" si="18"/>
        <v>8842806562.6080933</v>
      </c>
      <c r="AM11" s="21">
        <f t="shared" si="19"/>
        <v>5136086476.8828964</v>
      </c>
      <c r="AN11" s="21">
        <f t="shared" si="19"/>
        <v>553026574835.76685</v>
      </c>
      <c r="AO11" s="21">
        <f t="shared" si="20"/>
        <v>5.6700546787525781</v>
      </c>
    </row>
    <row r="12" spans="1:41" x14ac:dyDescent="0.35">
      <c r="A12" s="1">
        <v>2028</v>
      </c>
      <c r="B12" s="1">
        <v>30337</v>
      </c>
      <c r="C12" s="11">
        <f t="shared" si="1"/>
        <v>0.26683786999660664</v>
      </c>
      <c r="D12" s="5">
        <v>0.19659272375015785</v>
      </c>
      <c r="E12" s="5">
        <v>7.0245146246448731E-2</v>
      </c>
      <c r="F12" s="4">
        <v>0.73316213000339336</v>
      </c>
      <c r="G12" s="1">
        <v>355083</v>
      </c>
      <c r="H12" s="9">
        <f t="shared" si="2"/>
        <v>43186.796627248375</v>
      </c>
      <c r="I12" s="1">
        <v>32429.941626700056</v>
      </c>
      <c r="J12" s="1">
        <v>10756.855000548323</v>
      </c>
      <c r="K12" s="1">
        <v>311896.16448354826</v>
      </c>
      <c r="L12" s="10">
        <f t="shared" si="0"/>
        <v>8095.0604620870554</v>
      </c>
      <c r="M12" s="10">
        <f t="shared" si="6"/>
        <v>478.11437155323802</v>
      </c>
      <c r="N12" s="9">
        <f t="shared" si="3"/>
        <v>5964.0334604085383</v>
      </c>
      <c r="O12" s="9">
        <f t="shared" si="7"/>
        <v>462.25158685479255</v>
      </c>
      <c r="P12" s="9">
        <f t="shared" si="4"/>
        <v>2131.0270016785153</v>
      </c>
      <c r="Q12" s="9">
        <f t="shared" si="8"/>
        <v>15.862784698430914</v>
      </c>
      <c r="R12" s="9">
        <f t="shared" si="5"/>
        <v>22241.939537912946</v>
      </c>
      <c r="S12" s="9">
        <f t="shared" si="9"/>
        <v>19248.032516406733</v>
      </c>
      <c r="T12" s="2">
        <v>11100</v>
      </c>
      <c r="U12" s="2">
        <v>11100</v>
      </c>
      <c r="V12" s="1">
        <v>46.107779999999998</v>
      </c>
      <c r="W12" s="2">
        <v>53.493830000000003</v>
      </c>
      <c r="X12" s="2">
        <v>36.850499999999997</v>
      </c>
      <c r="Y12" s="2">
        <v>26.595590000000001</v>
      </c>
      <c r="Z12" s="2">
        <v>51.053429999999999</v>
      </c>
      <c r="AA12" s="2">
        <v>160.69705999999999</v>
      </c>
      <c r="AB12" s="15">
        <f t="shared" si="11"/>
        <v>55359236147.035301</v>
      </c>
      <c r="AC12" s="15">
        <f t="shared" si="12"/>
        <v>25076301775.583981</v>
      </c>
      <c r="AD12" s="15">
        <f t="shared" si="13"/>
        <v>692808670626.20691</v>
      </c>
      <c r="AE12" s="12">
        <f t="shared" si="10"/>
        <v>7.7324420854882616</v>
      </c>
      <c r="AG12" s="21">
        <f t="shared" si="14"/>
        <v>45785559060.408409</v>
      </c>
      <c r="AH12" s="21">
        <f t="shared" si="15"/>
        <v>18980466559.507835</v>
      </c>
      <c r="AI12" s="21">
        <f t="shared" si="16"/>
        <v>136467827724.81985</v>
      </c>
      <c r="AJ12" s="21">
        <f t="shared" si="17"/>
        <v>2.0123385334473607</v>
      </c>
      <c r="AL12" s="21">
        <f t="shared" si="18"/>
        <v>9573677086.6268902</v>
      </c>
      <c r="AM12" s="21">
        <f t="shared" si="19"/>
        <v>6095835216.0761452</v>
      </c>
      <c r="AN12" s="21">
        <f t="shared" si="19"/>
        <v>556340842901.38708</v>
      </c>
      <c r="AO12" s="21">
        <f t="shared" si="20"/>
        <v>5.7201035520409009</v>
      </c>
    </row>
    <row r="13" spans="1:41" x14ac:dyDescent="0.35">
      <c r="A13" s="1">
        <v>2029</v>
      </c>
      <c r="B13" s="1">
        <v>30767</v>
      </c>
      <c r="C13" s="11">
        <f t="shared" si="1"/>
        <v>0.29022574714939564</v>
      </c>
      <c r="D13" s="5">
        <v>0.20753145092589789</v>
      </c>
      <c r="E13" s="5">
        <v>8.2694296223497804E-2</v>
      </c>
      <c r="F13" s="4">
        <v>0.70977425285060436</v>
      </c>
      <c r="G13" s="1">
        <v>364714</v>
      </c>
      <c r="H13" s="9">
        <f t="shared" si="2"/>
        <v>51490.711787627777</v>
      </c>
      <c r="I13" s="1">
        <v>38222.942628063545</v>
      </c>
      <c r="J13" s="1">
        <v>13267.769159564232</v>
      </c>
      <c r="K13" s="1">
        <v>313224.08225906215</v>
      </c>
      <c r="L13" s="10">
        <f t="shared" si="0"/>
        <v>8929.375562545456</v>
      </c>
      <c r="M13" s="10">
        <f t="shared" si="6"/>
        <v>625.46040216605616</v>
      </c>
      <c r="N13" s="9">
        <f t="shared" si="3"/>
        <v>6385.1201506371008</v>
      </c>
      <c r="O13" s="9">
        <f t="shared" si="7"/>
        <v>592.11914927361067</v>
      </c>
      <c r="P13" s="9">
        <f t="shared" si="4"/>
        <v>2544.255411908357</v>
      </c>
      <c r="Q13" s="9">
        <f t="shared" si="8"/>
        <v>33.34125289244912</v>
      </c>
      <c r="R13" s="9">
        <f t="shared" si="5"/>
        <v>21837.624437454546</v>
      </c>
      <c r="S13" s="9">
        <f t="shared" si="9"/>
        <v>20509.706661940669</v>
      </c>
      <c r="T13" s="2">
        <v>11270</v>
      </c>
      <c r="U13" s="2">
        <v>11270</v>
      </c>
      <c r="V13" s="1">
        <v>44.642710000000001</v>
      </c>
      <c r="W13" s="2">
        <v>52.048549999999999</v>
      </c>
      <c r="X13" s="2">
        <v>35.967199999999998</v>
      </c>
      <c r="Y13" s="2">
        <v>24.089770000000001</v>
      </c>
      <c r="Z13" s="2">
        <v>48.666719999999998</v>
      </c>
      <c r="AA13" s="2">
        <v>158.22848999999999</v>
      </c>
      <c r="AB13" s="15">
        <f t="shared" si="11"/>
        <v>58564756785.224869</v>
      </c>
      <c r="AC13" s="15">
        <f t="shared" si="12"/>
        <v>29663438840.200729</v>
      </c>
      <c r="AD13" s="15">
        <f t="shared" si="13"/>
        <v>691330500773.55579</v>
      </c>
      <c r="AE13" s="12">
        <f t="shared" si="10"/>
        <v>7.7955869639898134</v>
      </c>
      <c r="AG13" s="21">
        <f t="shared" si="14"/>
        <v>48187544810.168182</v>
      </c>
      <c r="AH13" s="21">
        <f t="shared" si="15"/>
        <v>22386413288.543552</v>
      </c>
      <c r="AI13" s="21">
        <f t="shared" si="16"/>
        <v>132778328667.9751</v>
      </c>
      <c r="AJ13" s="21">
        <f t="shared" si="17"/>
        <v>2.0335228676668682</v>
      </c>
      <c r="AL13" s="21">
        <f t="shared" si="18"/>
        <v>10377211975.056688</v>
      </c>
      <c r="AM13" s="21">
        <f t="shared" si="19"/>
        <v>7277025551.657176</v>
      </c>
      <c r="AN13" s="21">
        <f t="shared" si="19"/>
        <v>558552172105.58069</v>
      </c>
      <c r="AO13" s="21">
        <f t="shared" si="20"/>
        <v>5.7620640963229457</v>
      </c>
    </row>
    <row r="14" spans="1:41" x14ac:dyDescent="0.35">
      <c r="A14" s="1">
        <v>2030</v>
      </c>
      <c r="B14" s="1">
        <v>31057</v>
      </c>
      <c r="C14" s="11">
        <f t="shared" si="1"/>
        <v>0.31951723432331114</v>
      </c>
      <c r="D14" s="5">
        <v>0.22584556778859621</v>
      </c>
      <c r="E14" s="5">
        <v>9.3671666534714926E-2</v>
      </c>
      <c r="F14" s="4">
        <v>0.68048276567668886</v>
      </c>
      <c r="G14" s="1">
        <v>373443</v>
      </c>
      <c r="H14" s="9">
        <f t="shared" si="2"/>
        <v>60592.017756678557</v>
      </c>
      <c r="I14" s="1">
        <v>44478.718395789765</v>
      </c>
      <c r="J14" s="1">
        <v>16113.299360888792</v>
      </c>
      <c r="K14" s="1">
        <v>312850.81059358316</v>
      </c>
      <c r="L14" s="10">
        <f t="shared" si="0"/>
        <v>9923.2467463790745</v>
      </c>
      <c r="M14" s="10">
        <f t="shared" si="6"/>
        <v>821.94077732829464</v>
      </c>
      <c r="N14" s="9">
        <f t="shared" si="3"/>
        <v>7014.0857988104326</v>
      </c>
      <c r="O14" s="9">
        <f t="shared" si="7"/>
        <v>758.31003108421282</v>
      </c>
      <c r="P14" s="9">
        <f t="shared" si="4"/>
        <v>2909.1609475686414</v>
      </c>
      <c r="Q14" s="9">
        <f t="shared" si="8"/>
        <v>63.63074624408182</v>
      </c>
      <c r="R14" s="9">
        <f t="shared" si="5"/>
        <v>21133.753253620926</v>
      </c>
      <c r="S14" s="9">
        <f t="shared" si="9"/>
        <v>21507.024919099931</v>
      </c>
      <c r="T14" s="2">
        <v>11440</v>
      </c>
      <c r="U14" s="2">
        <v>11440</v>
      </c>
      <c r="V14" s="1">
        <v>43.356009999999998</v>
      </c>
      <c r="W14" s="2">
        <v>50.694240000000001</v>
      </c>
      <c r="X14" s="2">
        <v>35.141480000000001</v>
      </c>
      <c r="Y14" s="2">
        <v>22.095759999999999</v>
      </c>
      <c r="Z14" s="2">
        <v>46.577910000000003</v>
      </c>
      <c r="AA14" s="2">
        <v>156.14353</v>
      </c>
      <c r="AB14" s="15">
        <f t="shared" si="11"/>
        <v>63427166057.022789</v>
      </c>
      <c r="AC14" s="15">
        <f t="shared" si="12"/>
        <v>33893166238.984829</v>
      </c>
      <c r="AD14" s="15">
        <f t="shared" si="13"/>
        <v>686282173019.29187</v>
      </c>
      <c r="AE14" s="12">
        <f t="shared" si="10"/>
        <v>7.836025053152996</v>
      </c>
      <c r="AG14" s="21">
        <f t="shared" si="14"/>
        <v>52184036024.248657</v>
      </c>
      <c r="AH14" s="21">
        <f t="shared" si="15"/>
        <v>25307173881.933739</v>
      </c>
      <c r="AI14" s="21">
        <f t="shared" si="16"/>
        <v>127442406626.45859</v>
      </c>
      <c r="AJ14" s="21">
        <f t="shared" si="17"/>
        <v>2.0493361653264097</v>
      </c>
      <c r="AL14" s="21">
        <f t="shared" si="18"/>
        <v>11243130032.774132</v>
      </c>
      <c r="AM14" s="21">
        <f t="shared" si="19"/>
        <v>8585992357.0510893</v>
      </c>
      <c r="AN14" s="21">
        <f t="shared" si="19"/>
        <v>558839766392.83325</v>
      </c>
      <c r="AO14" s="21">
        <f t="shared" si="20"/>
        <v>5.7866888878265845</v>
      </c>
    </row>
    <row r="15" spans="1:41" x14ac:dyDescent="0.35">
      <c r="A15" s="1">
        <v>2031</v>
      </c>
      <c r="B15" s="1">
        <v>31116</v>
      </c>
      <c r="C15" s="11">
        <f t="shared" si="1"/>
        <v>0.31724573423014646</v>
      </c>
      <c r="D15" s="5">
        <v>0.23019164365711484</v>
      </c>
      <c r="E15" s="5">
        <v>8.7054090573031623E-2</v>
      </c>
      <c r="F15" s="4">
        <v>0.68275426576985354</v>
      </c>
      <c r="G15" s="1">
        <v>381268</v>
      </c>
      <c r="H15" s="9">
        <f t="shared" si="2"/>
        <v>69389.878089916776</v>
      </c>
      <c r="I15" s="1">
        <v>50698.926006462214</v>
      </c>
      <c r="J15" s="1">
        <v>18690.952083454562</v>
      </c>
      <c r="K15" s="1">
        <v>311878.53369285492</v>
      </c>
      <c r="L15" s="10">
        <f t="shared" si="0"/>
        <v>9871.4182663052379</v>
      </c>
      <c r="M15" s="10">
        <f t="shared" si="6"/>
        <v>1073.5579330670153</v>
      </c>
      <c r="N15" s="9">
        <f t="shared" si="3"/>
        <v>7162.643184034785</v>
      </c>
      <c r="O15" s="9">
        <f t="shared" si="7"/>
        <v>942.43557336233789</v>
      </c>
      <c r="P15" s="9">
        <f t="shared" si="4"/>
        <v>2708.775082270452</v>
      </c>
      <c r="Q15" s="9">
        <f t="shared" si="8"/>
        <v>131.122359704681</v>
      </c>
      <c r="R15" s="9">
        <f t="shared" si="5"/>
        <v>21244.581733694762</v>
      </c>
      <c r="S15" s="9">
        <f>R15+K14-K15</f>
        <v>22216.858634422999</v>
      </c>
      <c r="T15" s="2">
        <v>11620</v>
      </c>
      <c r="U15" s="2">
        <v>11620</v>
      </c>
      <c r="V15" s="1">
        <v>42.237810000000003</v>
      </c>
      <c r="W15" s="2">
        <v>49.363909999999997</v>
      </c>
      <c r="X15" s="2">
        <v>34.324469999999998</v>
      </c>
      <c r="Y15" s="2">
        <v>20.495059999999999</v>
      </c>
      <c r="Z15" s="2">
        <v>44.965850000000003</v>
      </c>
      <c r="AA15" s="2">
        <v>154.34746999999999</v>
      </c>
      <c r="AB15" s="15">
        <f t="shared" si="11"/>
        <v>64805820183.740913</v>
      </c>
      <c r="AC15" s="15">
        <f t="shared" si="12"/>
        <v>33072733474.201981</v>
      </c>
      <c r="AD15" s="15">
        <f t="shared" si="13"/>
        <v>686460769837.72363</v>
      </c>
      <c r="AE15" s="12">
        <f t="shared" si="10"/>
        <v>7.8433932349566664</v>
      </c>
      <c r="AG15" s="21">
        <f t="shared" si="14"/>
        <v>52731739280.051315</v>
      </c>
      <c r="AH15" s="21">
        <f t="shared" si="15"/>
        <v>23306651629.4422</v>
      </c>
      <c r="AI15" s="21">
        <f t="shared" si="16"/>
        <v>127101130160.76538</v>
      </c>
      <c r="AJ15" s="21">
        <f t="shared" si="17"/>
        <v>2.031395210702589</v>
      </c>
      <c r="AL15" s="21">
        <f t="shared" si="18"/>
        <v>12074080903.6896</v>
      </c>
      <c r="AM15" s="21">
        <f t="shared" si="19"/>
        <v>9766081844.759779</v>
      </c>
      <c r="AN15" s="21">
        <f t="shared" si="19"/>
        <v>559359639676.95825</v>
      </c>
      <c r="AO15" s="21">
        <f t="shared" si="20"/>
        <v>5.8119980242540761</v>
      </c>
    </row>
    <row r="16" spans="1:41" x14ac:dyDescent="0.35">
      <c r="A16" s="1">
        <v>2032</v>
      </c>
      <c r="B16" s="1">
        <v>31274</v>
      </c>
      <c r="C16" s="11">
        <f t="shared" si="1"/>
        <v>0.31631223919636553</v>
      </c>
      <c r="D16" s="5">
        <v>0.23976860134897926</v>
      </c>
      <c r="E16" s="5">
        <v>7.654363784738627E-2</v>
      </c>
      <c r="F16" s="4">
        <v>0.68368776080363447</v>
      </c>
      <c r="G16" s="1">
        <v>388489</v>
      </c>
      <c r="H16" s="9">
        <f t="shared" si="2"/>
        <v>77903.868324715528</v>
      </c>
      <c r="I16" s="1">
        <v>57040.638385774517</v>
      </c>
      <c r="J16" s="1">
        <v>20863.229938941018</v>
      </c>
      <c r="K16" s="1">
        <v>310585.41303931957</v>
      </c>
      <c r="L16" s="10">
        <f t="shared" si="0"/>
        <v>9892.348968627135</v>
      </c>
      <c r="M16" s="10">
        <f t="shared" si="6"/>
        <v>1378.3587338283833</v>
      </c>
      <c r="N16" s="9">
        <f t="shared" si="3"/>
        <v>7498.5232385879772</v>
      </c>
      <c r="O16" s="9">
        <f t="shared" si="7"/>
        <v>1156.8108592756762</v>
      </c>
      <c r="P16" s="9">
        <f t="shared" si="4"/>
        <v>2393.8257300391583</v>
      </c>
      <c r="Q16" s="9">
        <f t="shared" si="8"/>
        <v>221.54787455270343</v>
      </c>
      <c r="R16" s="9">
        <f t="shared" si="5"/>
        <v>21381.651031372865</v>
      </c>
      <c r="S16" s="9">
        <f>R16+K15-K16</f>
        <v>22674.771684908192</v>
      </c>
      <c r="T16" s="2">
        <v>11780</v>
      </c>
      <c r="U16" s="2">
        <v>11780</v>
      </c>
      <c r="V16" s="1">
        <v>41.223779999999998</v>
      </c>
      <c r="W16" s="2">
        <v>48.118499999999997</v>
      </c>
      <c r="X16" s="2">
        <v>33.515160000000002</v>
      </c>
      <c r="Y16" s="2">
        <v>19.104690000000002</v>
      </c>
      <c r="Z16" s="2">
        <v>43.500430000000001</v>
      </c>
      <c r="AA16" s="2">
        <v>152.75023999999999</v>
      </c>
      <c r="AB16" s="15">
        <f t="shared" si="11"/>
        <v>67458238305.728004</v>
      </c>
      <c r="AC16" s="15">
        <f t="shared" si="12"/>
        <v>31044647107.386604</v>
      </c>
      <c r="AD16" s="15">
        <f t="shared" si="13"/>
        <v>685491608148.7229</v>
      </c>
      <c r="AE16" s="12">
        <f t="shared" si="10"/>
        <v>7.8399449356183757</v>
      </c>
      <c r="AG16" s="21">
        <f t="shared" si="14"/>
        <v>54621057357.607841</v>
      </c>
      <c r="AH16" s="21">
        <f t="shared" si="15"/>
        <v>20353596509.170128</v>
      </c>
      <c r="AI16" s="21">
        <f t="shared" si="16"/>
        <v>126624890765.75671</v>
      </c>
      <c r="AJ16" s="21">
        <f t="shared" si="17"/>
        <v>2.0159954463253467</v>
      </c>
      <c r="AL16" s="21">
        <f t="shared" si="18"/>
        <v>12837180948.120161</v>
      </c>
      <c r="AM16" s="21">
        <f t="shared" si="19"/>
        <v>10691050598.216478</v>
      </c>
      <c r="AN16" s="21">
        <f t="shared" si="19"/>
        <v>558866717382.96619</v>
      </c>
      <c r="AO16" s="21">
        <f t="shared" si="20"/>
        <v>5.8239494892930281</v>
      </c>
    </row>
    <row r="17" spans="1:41" x14ac:dyDescent="0.35">
      <c r="A17" s="1">
        <v>2033</v>
      </c>
      <c r="B17" s="1">
        <v>31474</v>
      </c>
      <c r="C17" s="11">
        <f t="shared" si="1"/>
        <v>0.31655016431183913</v>
      </c>
      <c r="D17" s="5">
        <v>0.2425913238103507</v>
      </c>
      <c r="E17" s="5">
        <v>7.3958840501488321E-2</v>
      </c>
      <c r="F17" s="4">
        <v>0.68344983568816087</v>
      </c>
      <c r="G17" s="1">
        <v>395263</v>
      </c>
      <c r="H17" s="9">
        <f t="shared" si="2"/>
        <v>86123.837077481541</v>
      </c>
      <c r="I17" s="1">
        <v>63251.021718002507</v>
      </c>
      <c r="J17" s="1">
        <v>22872.815359479035</v>
      </c>
      <c r="K17" s="1">
        <v>309139.71266088448</v>
      </c>
      <c r="L17" s="10">
        <f t="shared" si="0"/>
        <v>9963.0998715508249</v>
      </c>
      <c r="M17" s="10">
        <f t="shared" si="6"/>
        <v>1743.1311187848187</v>
      </c>
      <c r="N17" s="9">
        <f t="shared" si="3"/>
        <v>7635.3193256069781</v>
      </c>
      <c r="O17" s="9">
        <f t="shared" si="7"/>
        <v>1424.9359933789892</v>
      </c>
      <c r="P17" s="9">
        <f t="shared" si="4"/>
        <v>2327.7805459438432</v>
      </c>
      <c r="Q17" s="9">
        <f t="shared" si="8"/>
        <v>318.19512540582582</v>
      </c>
      <c r="R17" s="9">
        <f t="shared" si="5"/>
        <v>21510.900128449175</v>
      </c>
      <c r="S17" s="9">
        <f t="shared" si="9"/>
        <v>22956.600506884279</v>
      </c>
      <c r="T17" s="2">
        <v>11940</v>
      </c>
      <c r="U17" s="2">
        <v>11940</v>
      </c>
      <c r="V17" s="1">
        <v>40.301769999999998</v>
      </c>
      <c r="W17" s="2">
        <v>46.8934</v>
      </c>
      <c r="X17" s="2">
        <v>32.713889999999999</v>
      </c>
      <c r="Y17" s="2">
        <v>17.837299999999999</v>
      </c>
      <c r="Z17" s="2">
        <v>42.170499999999997</v>
      </c>
      <c r="AA17" s="2">
        <v>151.26901000000001</v>
      </c>
      <c r="AB17" s="15">
        <f t="shared" si="11"/>
        <v>68583129554.991577</v>
      </c>
      <c r="AC17" s="15">
        <f t="shared" si="12"/>
        <v>31066939413.537407</v>
      </c>
      <c r="AD17" s="15">
        <f t="shared" si="13"/>
        <v>684386908943.61401</v>
      </c>
      <c r="AE17" s="12">
        <f t="shared" si="10"/>
        <v>7.8403697791214295</v>
      </c>
      <c r="AG17" s="21">
        <f t="shared" si="14"/>
        <v>55112093805.686699</v>
      </c>
      <c r="AH17" s="21">
        <f t="shared" si="15"/>
        <v>19550116175.741497</v>
      </c>
      <c r="AI17" s="21">
        <f t="shared" si="16"/>
        <v>126033605010.01022</v>
      </c>
      <c r="AJ17" s="21">
        <f t="shared" si="17"/>
        <v>2.006958149914384</v>
      </c>
      <c r="AL17" s="21">
        <f t="shared" si="18"/>
        <v>13471035749.304882</v>
      </c>
      <c r="AM17" s="21">
        <f t="shared" si="19"/>
        <v>11516823237.795912</v>
      </c>
      <c r="AN17" s="21">
        <f t="shared" si="19"/>
        <v>558353303933.60376</v>
      </c>
      <c r="AO17" s="21">
        <f t="shared" si="20"/>
        <v>5.8334116292070455</v>
      </c>
    </row>
    <row r="18" spans="1:41" x14ac:dyDescent="0.35">
      <c r="A18" s="1">
        <v>2034</v>
      </c>
      <c r="B18" s="1">
        <v>31657</v>
      </c>
      <c r="C18" s="11">
        <f t="shared" si="1"/>
        <v>0.3176542984632662</v>
      </c>
      <c r="D18" s="5">
        <v>0.25040652175604927</v>
      </c>
      <c r="E18" s="5">
        <v>6.7247776707216878E-2</v>
      </c>
      <c r="F18" s="4">
        <v>0.6823457015367338</v>
      </c>
      <c r="G18" s="1">
        <v>401608</v>
      </c>
      <c r="H18" s="9">
        <f t="shared" si="2"/>
        <v>93985.85646785947</v>
      </c>
      <c r="I18" s="1">
        <v>69423.010672682416</v>
      </c>
      <c r="J18" s="1">
        <v>24562.845795177051</v>
      </c>
      <c r="K18" s="1">
        <v>307622.50915612216</v>
      </c>
      <c r="L18" s="10">
        <f t="shared" si="0"/>
        <v>10055.982126451618</v>
      </c>
      <c r="M18" s="10">
        <f t="shared" si="6"/>
        <v>2193.9627360736922</v>
      </c>
      <c r="N18" s="9">
        <f t="shared" si="3"/>
        <v>7927.1192592312518</v>
      </c>
      <c r="O18" s="9">
        <f t="shared" si="7"/>
        <v>1755.1303045513487</v>
      </c>
      <c r="P18" s="9">
        <f t="shared" si="4"/>
        <v>2128.8628672203645</v>
      </c>
      <c r="Q18" s="9">
        <f t="shared" si="8"/>
        <v>438.83243152234718</v>
      </c>
      <c r="R18" s="9">
        <f t="shared" si="5"/>
        <v>21601.017873548382</v>
      </c>
      <c r="S18" s="9">
        <f t="shared" si="9"/>
        <v>23118.2213783107</v>
      </c>
      <c r="T18" s="2">
        <v>12100</v>
      </c>
      <c r="U18" s="2">
        <v>12100</v>
      </c>
      <c r="V18" s="1">
        <v>39.420169999999999</v>
      </c>
      <c r="W18" s="2">
        <v>45.747700000000002</v>
      </c>
      <c r="X18" s="2">
        <v>31.9604</v>
      </c>
      <c r="Y18" s="2">
        <v>16.686710000000001</v>
      </c>
      <c r="Z18" s="2">
        <v>40.966389999999997</v>
      </c>
      <c r="AA18" s="2">
        <v>149.8997</v>
      </c>
      <c r="AB18" s="15">
        <f t="shared" si="11"/>
        <v>70733786490.570038</v>
      </c>
      <c r="AC18" s="15">
        <f t="shared" si="12"/>
        <v>29852028788.315285</v>
      </c>
      <c r="AD18" s="15">
        <f t="shared" si="13"/>
        <v>683264970866.2793</v>
      </c>
      <c r="AE18" s="12">
        <f t="shared" si="10"/>
        <v>7.8385078614516468</v>
      </c>
      <c r="AG18" s="21">
        <f t="shared" si="14"/>
        <v>56716642568.864357</v>
      </c>
      <c r="AH18" s="21">
        <f t="shared" si="15"/>
        <v>17676390232.01878</v>
      </c>
      <c r="AI18" s="21">
        <f t="shared" si="16"/>
        <v>125303456653.70468</v>
      </c>
      <c r="AJ18" s="21">
        <f t="shared" si="17"/>
        <v>1.9969648945458782</v>
      </c>
      <c r="AL18" s="21">
        <f t="shared" si="18"/>
        <v>14017143921.705673</v>
      </c>
      <c r="AM18" s="21">
        <f t="shared" si="19"/>
        <v>12175638556.296505</v>
      </c>
      <c r="AN18" s="21">
        <f t="shared" si="19"/>
        <v>557961514212.57458</v>
      </c>
      <c r="AO18" s="21">
        <f t="shared" si="20"/>
        <v>5.8415429669057675</v>
      </c>
    </row>
    <row r="19" spans="1:41" x14ac:dyDescent="0.35">
      <c r="A19" s="1">
        <v>2035</v>
      </c>
      <c r="B19" s="1">
        <v>31591</v>
      </c>
      <c r="C19" s="11">
        <f t="shared" si="1"/>
        <v>0.31863222355280363</v>
      </c>
      <c r="D19" s="5">
        <v>0.25753335495839463</v>
      </c>
      <c r="E19" s="5">
        <v>6.1098868594408884E-2</v>
      </c>
      <c r="F19" s="4">
        <v>0.68136777644719637</v>
      </c>
      <c r="G19" s="1">
        <v>407260</v>
      </c>
      <c r="H19" s="9">
        <f t="shared" si="2"/>
        <v>101307.49798615481</v>
      </c>
      <c r="I19" s="1">
        <v>75393.969747526033</v>
      </c>
      <c r="J19" s="1">
        <v>25913.52823862878</v>
      </c>
      <c r="K19" s="1">
        <v>305953.42796606512</v>
      </c>
      <c r="L19" s="10">
        <f t="shared" si="0"/>
        <v>10065.910574256619</v>
      </c>
      <c r="M19" s="10">
        <f t="shared" si="6"/>
        <v>2744.269055961282</v>
      </c>
      <c r="N19" s="9">
        <f t="shared" si="3"/>
        <v>8135.7362164906444</v>
      </c>
      <c r="O19" s="9">
        <f t="shared" si="7"/>
        <v>2164.7771416470205</v>
      </c>
      <c r="P19" s="9">
        <f t="shared" si="4"/>
        <v>1930.1743577659711</v>
      </c>
      <c r="Q19" s="9">
        <f t="shared" si="8"/>
        <v>579.49191431424333</v>
      </c>
      <c r="R19" s="9">
        <f t="shared" si="5"/>
        <v>21525.089425743379</v>
      </c>
      <c r="S19" s="9">
        <f t="shared" si="9"/>
        <v>23194.170615800424</v>
      </c>
      <c r="T19" s="2">
        <v>12250</v>
      </c>
      <c r="U19" s="2">
        <v>12250</v>
      </c>
      <c r="V19" s="1">
        <v>38.653680000000001</v>
      </c>
      <c r="W19" s="2">
        <v>44.619059999999998</v>
      </c>
      <c r="X19" s="2">
        <v>31.175689999999999</v>
      </c>
      <c r="Y19" s="2">
        <v>15.646599999999999</v>
      </c>
      <c r="Z19" s="2">
        <v>39.879779999999997</v>
      </c>
      <c r="AA19" s="2">
        <v>148.70715999999999</v>
      </c>
      <c r="AB19" s="15">
        <f t="shared" si="11"/>
        <v>72235817777.215225</v>
      </c>
      <c r="AC19" s="15">
        <f t="shared" si="12"/>
        <v>28484487520.339134</v>
      </c>
      <c r="AD19" s="15">
        <f t="shared" si="13"/>
        <v>680651136632.96472</v>
      </c>
      <c r="AE19" s="12">
        <f t="shared" si="10"/>
        <v>7.8137144193051906</v>
      </c>
      <c r="AG19" s="21">
        <f t="shared" si="14"/>
        <v>57784991510.832619</v>
      </c>
      <c r="AH19" s="21">
        <f t="shared" si="15"/>
        <v>15825021406.880419</v>
      </c>
      <c r="AI19" s="21">
        <f t="shared" si="16"/>
        <v>123307185910.51286</v>
      </c>
      <c r="AJ19" s="21">
        <f t="shared" si="17"/>
        <v>1.9691719882822589</v>
      </c>
      <c r="AL19" s="21">
        <f t="shared" si="18"/>
        <v>14450826266.382601</v>
      </c>
      <c r="AM19" s="21">
        <f t="shared" si="19"/>
        <v>12659466113.458715</v>
      </c>
      <c r="AN19" s="21">
        <f t="shared" si="19"/>
        <v>557343950722.4519</v>
      </c>
      <c r="AO19" s="21">
        <f t="shared" si="20"/>
        <v>5.8445424310229317</v>
      </c>
    </row>
    <row r="20" spans="1:41" x14ac:dyDescent="0.35">
      <c r="A20" s="1">
        <v>2036</v>
      </c>
      <c r="B20" s="1">
        <v>31484</v>
      </c>
      <c r="C20" s="11">
        <f t="shared" si="1"/>
        <v>0.31785186216508587</v>
      </c>
      <c r="D20" s="5">
        <v>0.25945298034333969</v>
      </c>
      <c r="E20" s="5">
        <v>5.8398881821746296E-2</v>
      </c>
      <c r="F20" s="4">
        <v>0.68214813783491413</v>
      </c>
      <c r="G20" s="1">
        <v>412157</v>
      </c>
      <c r="H20" s="9">
        <f t="shared" si="2"/>
        <v>107948.74565766314</v>
      </c>
      <c r="I20" s="1">
        <v>80932.821195031531</v>
      </c>
      <c r="J20" s="1">
        <v>27015.92446263161</v>
      </c>
      <c r="K20" s="1">
        <v>304209.30000278709</v>
      </c>
      <c r="L20" s="10">
        <f t="shared" si="0"/>
        <v>10007.248028405564</v>
      </c>
      <c r="M20" s="10">
        <f t="shared" si="6"/>
        <v>3366.0003568972315</v>
      </c>
      <c r="N20" s="9">
        <f t="shared" si="3"/>
        <v>8168.6176331297065</v>
      </c>
      <c r="O20" s="9">
        <f t="shared" si="7"/>
        <v>2629.7661856242048</v>
      </c>
      <c r="P20" s="9">
        <f t="shared" si="4"/>
        <v>1838.6303952758603</v>
      </c>
      <c r="Q20" s="9">
        <f t="shared" si="8"/>
        <v>736.23417127303037</v>
      </c>
      <c r="R20" s="9">
        <f t="shared" si="5"/>
        <v>21476.751971594436</v>
      </c>
      <c r="S20" s="9">
        <f t="shared" si="9"/>
        <v>23220.879934872442</v>
      </c>
      <c r="T20" s="2">
        <v>12400</v>
      </c>
      <c r="U20" s="2">
        <v>12400</v>
      </c>
      <c r="V20" s="1">
        <v>37.91339</v>
      </c>
      <c r="W20" s="2">
        <v>43.50685</v>
      </c>
      <c r="X20" s="2">
        <v>30.399930000000001</v>
      </c>
      <c r="Y20" s="2">
        <v>14.71063</v>
      </c>
      <c r="Z20" s="2">
        <v>38.728020000000001</v>
      </c>
      <c r="AA20" s="2">
        <v>147.54668000000001</v>
      </c>
      <c r="AB20" s="15">
        <f t="shared" si="11"/>
        <v>72367299976.402267</v>
      </c>
      <c r="AC20" s="15">
        <f t="shared" si="12"/>
        <v>27852489587.213959</v>
      </c>
      <c r="AD20" s="15">
        <f t="shared" si="13"/>
        <v>678012762503.50977</v>
      </c>
      <c r="AE20" s="12">
        <f t="shared" si="10"/>
        <v>7.78232552067126</v>
      </c>
      <c r="AG20" s="21">
        <f t="shared" si="14"/>
        <v>57604197411.944565</v>
      </c>
      <c r="AH20" s="21">
        <f t="shared" si="15"/>
        <v>14878701127.163607</v>
      </c>
      <c r="AI20" s="21">
        <f t="shared" si="16"/>
        <v>121437866720.87292</v>
      </c>
      <c r="AJ20" s="21">
        <f t="shared" si="17"/>
        <v>1.9392076525998108</v>
      </c>
      <c r="AL20" s="21">
        <f t="shared" si="18"/>
        <v>14763102564.457706</v>
      </c>
      <c r="AM20" s="21">
        <f t="shared" si="19"/>
        <v>12973788460.05035</v>
      </c>
      <c r="AN20" s="21">
        <f t="shared" si="19"/>
        <v>556574895782.63684</v>
      </c>
      <c r="AO20" s="21">
        <f t="shared" si="20"/>
        <v>5.8431178680714488</v>
      </c>
    </row>
    <row r="21" spans="1:41" x14ac:dyDescent="0.35">
      <c r="A21" s="1">
        <v>2037</v>
      </c>
      <c r="B21" s="1">
        <v>31388</v>
      </c>
      <c r="C21" s="11">
        <f t="shared" si="1"/>
        <v>0.31784353219335348</v>
      </c>
      <c r="D21" s="5">
        <v>0.26220831476807294</v>
      </c>
      <c r="E21" s="5">
        <v>5.5635217425280492E-2</v>
      </c>
      <c r="F21" s="4">
        <v>0.68215646780664652</v>
      </c>
      <c r="G21" s="1">
        <v>416303</v>
      </c>
      <c r="H21" s="9">
        <f t="shared" si="2"/>
        <v>113857.64656633024</v>
      </c>
      <c r="I21" s="1">
        <v>86011.344044850892</v>
      </c>
      <c r="J21" s="1">
        <v>27846.302521479345</v>
      </c>
      <c r="K21" s="1">
        <v>302445.08655806637</v>
      </c>
      <c r="L21" s="10">
        <f t="shared" si="0"/>
        <v>9976.4727884849799</v>
      </c>
      <c r="M21" s="10">
        <f t="shared" si="6"/>
        <v>4067.5718798178859</v>
      </c>
      <c r="N21" s="9">
        <f t="shared" si="3"/>
        <v>8230.1945839402724</v>
      </c>
      <c r="O21" s="9">
        <f t="shared" si="7"/>
        <v>3151.6717341209151</v>
      </c>
      <c r="P21" s="9">
        <f t="shared" si="4"/>
        <v>1746.2782045447041</v>
      </c>
      <c r="Q21" s="9">
        <f t="shared" si="8"/>
        <v>915.90014569697087</v>
      </c>
      <c r="R21" s="9">
        <f t="shared" si="5"/>
        <v>21411.527211515022</v>
      </c>
      <c r="S21" s="9">
        <f t="shared" si="9"/>
        <v>23175.740656235721</v>
      </c>
      <c r="T21" s="2">
        <v>12540</v>
      </c>
      <c r="U21" s="2">
        <v>12540</v>
      </c>
      <c r="V21" s="1">
        <v>37.233289999999997</v>
      </c>
      <c r="W21" s="2">
        <v>42.467790000000001</v>
      </c>
      <c r="X21" s="2">
        <v>29.63345</v>
      </c>
      <c r="Y21" s="2">
        <v>13.87251</v>
      </c>
      <c r="Z21" s="2">
        <v>37.772919999999999</v>
      </c>
      <c r="AA21" s="2">
        <v>146.48479</v>
      </c>
      <c r="AB21" s="15">
        <f t="shared" si="11"/>
        <v>72603484510.732651</v>
      </c>
      <c r="AC21" s="15">
        <f t="shared" si="12"/>
        <v>27139629773.470406</v>
      </c>
      <c r="AD21" s="15">
        <f t="shared" si="13"/>
        <v>674916171485.78259</v>
      </c>
      <c r="AE21" s="12">
        <f t="shared" si="10"/>
        <v>7.7465928576998575</v>
      </c>
      <c r="AG21" s="21">
        <f t="shared" si="14"/>
        <v>57640841401.822197</v>
      </c>
      <c r="AH21" s="21">
        <f t="shared" si="15"/>
        <v>13949604359.177349</v>
      </c>
      <c r="AI21" s="21">
        <f t="shared" si="16"/>
        <v>119348964898.76575</v>
      </c>
      <c r="AJ21" s="21">
        <f t="shared" si="17"/>
        <v>1.909394106597653</v>
      </c>
      <c r="AL21" s="21">
        <f t="shared" si="18"/>
        <v>14962643108.910458</v>
      </c>
      <c r="AM21" s="21">
        <f t="shared" si="19"/>
        <v>13190025414.293055</v>
      </c>
      <c r="AN21" s="21">
        <f t="shared" si="19"/>
        <v>555567206587.01685</v>
      </c>
      <c r="AO21" s="21">
        <f t="shared" si="20"/>
        <v>5.8371987511022034</v>
      </c>
    </row>
    <row r="22" spans="1:41" x14ac:dyDescent="0.35">
      <c r="A22" s="1">
        <v>2038</v>
      </c>
      <c r="B22" s="1">
        <v>31354</v>
      </c>
      <c r="C22" s="11">
        <f t="shared" si="1"/>
        <v>0.3267317312642366</v>
      </c>
      <c r="D22" s="5">
        <v>0.26791171040007516</v>
      </c>
      <c r="E22" s="5">
        <v>5.8820020864161437E-2</v>
      </c>
      <c r="F22" s="4">
        <v>0.6732682687357634</v>
      </c>
      <c r="G22" s="1">
        <v>419771</v>
      </c>
      <c r="H22" s="9">
        <f t="shared" si="2"/>
        <v>119281.40869835904</v>
      </c>
      <c r="I22" s="1">
        <v>90699.043304601713</v>
      </c>
      <c r="J22" s="1">
        <v>28582.365393757322</v>
      </c>
      <c r="K22" s="1">
        <v>300489.85880089417</v>
      </c>
      <c r="L22" s="10">
        <f t="shared" si="0"/>
        <v>10244.346702058874</v>
      </c>
      <c r="M22" s="10">
        <f t="shared" si="6"/>
        <v>4820.5845700300706</v>
      </c>
      <c r="N22" s="9">
        <f t="shared" si="3"/>
        <v>8400.1037678839566</v>
      </c>
      <c r="O22" s="9">
        <f t="shared" si="7"/>
        <v>3712.4045081331278</v>
      </c>
      <c r="P22" s="9">
        <f t="shared" si="4"/>
        <v>1844.2429341749178</v>
      </c>
      <c r="Q22" s="9">
        <f t="shared" si="8"/>
        <v>1108.1800618969428</v>
      </c>
      <c r="R22" s="9">
        <f t="shared" si="5"/>
        <v>21109.653297941124</v>
      </c>
      <c r="S22" s="9">
        <f t="shared" si="9"/>
        <v>23064.881055113336</v>
      </c>
      <c r="T22" s="2">
        <v>12700</v>
      </c>
      <c r="U22" s="2">
        <v>12700</v>
      </c>
      <c r="V22" s="1">
        <v>36.534689999999998</v>
      </c>
      <c r="W22" s="2">
        <v>41.442390000000003</v>
      </c>
      <c r="X22" s="2">
        <v>28.914159999999999</v>
      </c>
      <c r="Y22" s="2">
        <v>13.065060000000001</v>
      </c>
      <c r="Z22" s="2">
        <v>36.834580000000003</v>
      </c>
      <c r="AA22" s="2">
        <v>145.45330999999999</v>
      </c>
      <c r="AB22" s="15">
        <f t="shared" si="11"/>
        <v>73512886370.29216</v>
      </c>
      <c r="AC22" s="15">
        <f t="shared" si="12"/>
        <v>27930690248.209389</v>
      </c>
      <c r="AD22" s="15">
        <f t="shared" si="13"/>
        <v>671357089833.81616</v>
      </c>
      <c r="AE22" s="12">
        <f t="shared" si="10"/>
        <v>7.7280066645231766</v>
      </c>
      <c r="AG22" s="21">
        <f t="shared" si="14"/>
        <v>58463533147.78347</v>
      </c>
      <c r="AH22" s="21">
        <f t="shared" si="15"/>
        <v>14559883554.702452</v>
      </c>
      <c r="AI22" s="21">
        <f t="shared" si="16"/>
        <v>116275083616.72809</v>
      </c>
      <c r="AJ22" s="21">
        <f t="shared" si="17"/>
        <v>1.8929850031921398</v>
      </c>
      <c r="AL22" s="21">
        <f t="shared" si="18"/>
        <v>15049353222.508692</v>
      </c>
      <c r="AM22" s="21">
        <f t="shared" si="19"/>
        <v>13370806693.506939</v>
      </c>
      <c r="AN22" s="21">
        <f t="shared" si="19"/>
        <v>555082006217.08813</v>
      </c>
      <c r="AO22" s="21">
        <f t="shared" si="20"/>
        <v>5.8350216613310373</v>
      </c>
    </row>
    <row r="23" spans="1:41" x14ac:dyDescent="0.35">
      <c r="A23" s="1">
        <v>2039</v>
      </c>
      <c r="B23" s="1">
        <v>31390</v>
      </c>
      <c r="C23" s="11">
        <f t="shared" si="1"/>
        <v>0.35671264550328874</v>
      </c>
      <c r="D23" s="5">
        <v>0.29635791590570326</v>
      </c>
      <c r="E23" s="5">
        <v>6.0354729597585421E-2</v>
      </c>
      <c r="F23" s="4">
        <v>0.64328735449671126</v>
      </c>
      <c r="G23" s="1">
        <v>422668</v>
      </c>
      <c r="H23" s="9">
        <f t="shared" si="2"/>
        <v>124839.99546447185</v>
      </c>
      <c r="I23" s="1">
        <v>95681.133660331587</v>
      </c>
      <c r="J23" s="1">
        <v>29158.861804140266</v>
      </c>
      <c r="K23" s="1">
        <v>297827.70452960645</v>
      </c>
      <c r="L23" s="10">
        <f t="shared" si="0"/>
        <v>11197.209942348234</v>
      </c>
      <c r="M23" s="10">
        <f t="shared" si="6"/>
        <v>5638.6231762354146</v>
      </c>
      <c r="N23" s="9">
        <f t="shared" si="3"/>
        <v>9302.6749802800259</v>
      </c>
      <c r="O23" s="9">
        <f t="shared" si="7"/>
        <v>4320.5846245501452</v>
      </c>
      <c r="P23" s="9">
        <f t="shared" si="4"/>
        <v>1894.5349620682064</v>
      </c>
      <c r="Q23" s="9">
        <f t="shared" si="8"/>
        <v>1318.0385516852621</v>
      </c>
      <c r="R23" s="9">
        <f t="shared" si="5"/>
        <v>20192.790057651768</v>
      </c>
      <c r="S23" s="9">
        <f t="shared" si="9"/>
        <v>22854.944328939484</v>
      </c>
      <c r="T23" s="2">
        <v>12840</v>
      </c>
      <c r="U23" s="2">
        <v>12840</v>
      </c>
      <c r="V23" s="1">
        <v>35.888219999999997</v>
      </c>
      <c r="W23" s="2">
        <v>40.430140000000002</v>
      </c>
      <c r="X23" s="2">
        <v>28.16666</v>
      </c>
      <c r="Y23" s="2">
        <v>12.28909</v>
      </c>
      <c r="Z23" s="2">
        <v>35.912019999999998</v>
      </c>
      <c r="AA23" s="2">
        <v>144.51479</v>
      </c>
      <c r="AB23" s="15">
        <f t="shared" si="11"/>
        <v>79398460920.722595</v>
      </c>
      <c r="AC23" s="15">
        <f t="shared" si="12"/>
        <v>28197902615.714516</v>
      </c>
      <c r="AD23" s="15">
        <f t="shared" si="13"/>
        <v>662183965839.62378</v>
      </c>
      <c r="AE23" s="12">
        <f t="shared" si="10"/>
        <v>7.6978032937606082</v>
      </c>
      <c r="AG23" s="21">
        <f t="shared" si="14"/>
        <v>64300751553.679237</v>
      </c>
      <c r="AH23" s="21">
        <f t="shared" si="15"/>
        <v>14752450028.502743</v>
      </c>
      <c r="AI23" s="21">
        <f t="shared" si="16"/>
        <v>109543840856.21265</v>
      </c>
      <c r="AJ23" s="21">
        <f t="shared" si="17"/>
        <v>1.8859704243839461</v>
      </c>
      <c r="AL23" s="21">
        <f t="shared" si="18"/>
        <v>15097709367.043362</v>
      </c>
      <c r="AM23" s="21">
        <f t="shared" si="19"/>
        <v>13445452587.211773</v>
      </c>
      <c r="AN23" s="21">
        <f t="shared" si="19"/>
        <v>552640124983.41113</v>
      </c>
      <c r="AO23" s="21">
        <f t="shared" si="20"/>
        <v>5.811832869376663</v>
      </c>
    </row>
    <row r="24" spans="1:41" x14ac:dyDescent="0.35">
      <c r="A24" s="1">
        <v>2040</v>
      </c>
      <c r="B24" s="1">
        <v>31159</v>
      </c>
      <c r="C24" s="11">
        <f t="shared" si="1"/>
        <v>0.38576862288387725</v>
      </c>
      <c r="D24" s="5">
        <v>0.32399341406078674</v>
      </c>
      <c r="E24" s="5">
        <v>6.1775208823090566E-2</v>
      </c>
      <c r="F24" s="4">
        <v>0.61423137711612275</v>
      </c>
      <c r="G24" s="1">
        <v>424773</v>
      </c>
      <c r="H24" s="9">
        <f t="shared" si="2"/>
        <v>130410.4664716009</v>
      </c>
      <c r="I24" s="1">
        <v>100864.17566155085</v>
      </c>
      <c r="J24" s="1">
        <v>29546.29081005005</v>
      </c>
      <c r="K24" s="1">
        <v>294361.64625363424</v>
      </c>
      <c r="L24" s="10">
        <f t="shared" si="0"/>
        <v>12020.164520438731</v>
      </c>
      <c r="M24" s="10">
        <f t="shared" si="6"/>
        <v>6449.6935133096704</v>
      </c>
      <c r="N24" s="9">
        <f t="shared" si="3"/>
        <v>10095.310788720055</v>
      </c>
      <c r="O24" s="9">
        <f t="shared" si="7"/>
        <v>4912.2687875007978</v>
      </c>
      <c r="P24" s="9">
        <f t="shared" si="4"/>
        <v>1924.853731718679</v>
      </c>
      <c r="Q24" s="9">
        <f t="shared" si="8"/>
        <v>1537.4247258088944</v>
      </c>
      <c r="R24" s="9">
        <f t="shared" si="5"/>
        <v>19138.835479561269</v>
      </c>
      <c r="S24" s="9">
        <f t="shared" si="9"/>
        <v>22604.8937555335</v>
      </c>
      <c r="T24" s="2">
        <v>12990</v>
      </c>
      <c r="U24" s="2">
        <v>12990</v>
      </c>
      <c r="V24" s="1">
        <v>35.28886</v>
      </c>
      <c r="W24" s="2">
        <v>39.430500000000002</v>
      </c>
      <c r="X24" s="2">
        <v>27.465979999999998</v>
      </c>
      <c r="Y24" s="2">
        <v>11.601459999999999</v>
      </c>
      <c r="Z24" s="2">
        <v>35.086170000000003</v>
      </c>
      <c r="AA24" s="2">
        <v>143.60466</v>
      </c>
      <c r="AB24" s="15">
        <f t="shared" si="11"/>
        <v>84616234343.988434</v>
      </c>
      <c r="AC24" s="15">
        <f t="shared" si="12"/>
        <v>28255008303.782516</v>
      </c>
      <c r="AD24" s="15">
        <f t="shared" si="13"/>
        <v>651535626721.12524</v>
      </c>
      <c r="AE24" s="12">
        <f t="shared" si="10"/>
        <v>7.6440686936889612</v>
      </c>
      <c r="AG24" s="21">
        <f t="shared" si="14"/>
        <v>69415703969.166214</v>
      </c>
      <c r="AH24" s="21">
        <f t="shared" si="15"/>
        <v>14788714596.603727</v>
      </c>
      <c r="AI24" s="21">
        <f t="shared" si="16"/>
        <v>102426190107.58369</v>
      </c>
      <c r="AJ24" s="21">
        <f t="shared" si="17"/>
        <v>1.8663060867335364</v>
      </c>
      <c r="AL24" s="21">
        <f t="shared" si="18"/>
        <v>15200530374.822218</v>
      </c>
      <c r="AM24" s="21">
        <f t="shared" si="19"/>
        <v>13466293707.178791</v>
      </c>
      <c r="AN24" s="21">
        <f t="shared" si="19"/>
        <v>549109436613.5415</v>
      </c>
      <c r="AO24" s="21">
        <f t="shared" si="20"/>
        <v>5.7777626069554247</v>
      </c>
    </row>
    <row r="25" spans="1:41" x14ac:dyDescent="0.35">
      <c r="A25" s="1">
        <v>2041</v>
      </c>
      <c r="B25" s="1">
        <v>31288</v>
      </c>
      <c r="F25" s="4"/>
      <c r="M25" s="7"/>
      <c r="T25" s="2">
        <v>13140</v>
      </c>
      <c r="U25" s="2">
        <v>13140</v>
      </c>
      <c r="V25" s="1"/>
    </row>
    <row r="26" spans="1:41" x14ac:dyDescent="0.35">
      <c r="A26" s="1">
        <v>2042</v>
      </c>
      <c r="B26" s="1">
        <v>31331</v>
      </c>
      <c r="F26" s="4"/>
      <c r="T26" s="2">
        <v>13270</v>
      </c>
      <c r="U26" s="2">
        <v>13270</v>
      </c>
      <c r="V26" s="1"/>
    </row>
    <row r="27" spans="1:41" x14ac:dyDescent="0.35">
      <c r="A27" s="1">
        <v>2043</v>
      </c>
      <c r="B27" s="1">
        <v>31300</v>
      </c>
      <c r="F27" s="4"/>
      <c r="T27" s="2">
        <v>13390</v>
      </c>
      <c r="U27" s="2">
        <v>13390</v>
      </c>
      <c r="V27" s="1"/>
    </row>
    <row r="28" spans="1:41" x14ac:dyDescent="0.35">
      <c r="A28" s="1">
        <v>2044</v>
      </c>
      <c r="B28" s="1">
        <v>31233</v>
      </c>
      <c r="F28" s="4"/>
      <c r="T28" s="2">
        <v>13510</v>
      </c>
      <c r="U28" s="2">
        <v>13510</v>
      </c>
      <c r="V28" s="1"/>
    </row>
    <row r="29" spans="1:41" x14ac:dyDescent="0.35">
      <c r="A29" s="1">
        <v>2045</v>
      </c>
      <c r="B29" s="1">
        <v>31117</v>
      </c>
      <c r="F29" s="4"/>
      <c r="O29" s="7"/>
      <c r="T29" s="2">
        <v>13620</v>
      </c>
      <c r="U29" s="2">
        <v>13620</v>
      </c>
      <c r="V29" s="1"/>
    </row>
    <row r="30" spans="1:41" x14ac:dyDescent="0.35">
      <c r="A30" s="1">
        <v>2046</v>
      </c>
      <c r="B30" s="1">
        <v>30947</v>
      </c>
      <c r="F30" s="4"/>
      <c r="T30" s="2">
        <v>13720</v>
      </c>
      <c r="U30" s="2">
        <v>13720</v>
      </c>
      <c r="V30" s="1"/>
    </row>
    <row r="31" spans="1:41" x14ac:dyDescent="0.35">
      <c r="A31" s="1">
        <v>2047</v>
      </c>
      <c r="B31" s="1">
        <v>30717</v>
      </c>
      <c r="F31" s="4"/>
      <c r="T31" s="2">
        <v>13800</v>
      </c>
      <c r="U31" s="2">
        <v>13800</v>
      </c>
      <c r="V31" s="1"/>
      <c r="AE31" s="2">
        <f>SUM(AE5:AE24)</f>
        <v>154.41784543181672</v>
      </c>
    </row>
    <row r="32" spans="1:41" x14ac:dyDescent="0.35">
      <c r="A32" s="1">
        <v>2048</v>
      </c>
      <c r="B32" s="1">
        <v>30435</v>
      </c>
      <c r="F32" s="4"/>
      <c r="T32" s="2">
        <v>13880</v>
      </c>
      <c r="U32" s="2">
        <v>13880</v>
      </c>
      <c r="V32" s="1"/>
    </row>
    <row r="33" spans="1:22" x14ac:dyDescent="0.35">
      <c r="A33" s="1">
        <v>2049</v>
      </c>
      <c r="B33" s="1">
        <v>30101</v>
      </c>
      <c r="F33" s="4"/>
      <c r="T33" s="2">
        <v>13950</v>
      </c>
      <c r="U33" s="2">
        <v>13950</v>
      </c>
      <c r="V33" s="1"/>
    </row>
    <row r="34" spans="1:22" x14ac:dyDescent="0.35">
      <c r="A34" s="1">
        <v>2050</v>
      </c>
      <c r="B34" s="1">
        <v>29716</v>
      </c>
      <c r="F34" s="4"/>
      <c r="T34" s="2">
        <v>14020</v>
      </c>
      <c r="U34" s="2">
        <v>14020</v>
      </c>
    </row>
    <row r="35" spans="1:22" x14ac:dyDescent="0.35">
      <c r="I35" s="6"/>
    </row>
    <row r="36" spans="1:22" ht="14.6" x14ac:dyDescent="0.35">
      <c r="G36" s="8" t="s">
        <v>25</v>
      </c>
      <c r="I36" s="6"/>
      <c r="L36" s="8" t="s">
        <v>25</v>
      </c>
      <c r="M36" s="8" t="s">
        <v>25</v>
      </c>
      <c r="S36" s="8" t="s">
        <v>25</v>
      </c>
    </row>
    <row r="37" spans="1:22" x14ac:dyDescent="0.35">
      <c r="G37" s="1">
        <f>G3-I3-J3-K3</f>
        <v>-0.15613852298702113</v>
      </c>
      <c r="I37" s="6"/>
      <c r="L37" s="7">
        <f t="shared" ref="L37:L58" si="21">L3-N3-P3</f>
        <v>-9.9475983006414026E-13</v>
      </c>
      <c r="M37" s="7">
        <f>M4-O4-Q4</f>
        <v>2.2737367544323206E-13</v>
      </c>
      <c r="S37" s="1">
        <f>G3+B4-G4-S4-Q4-O4</f>
        <v>-0.4074880315909013</v>
      </c>
    </row>
    <row r="38" spans="1:22" x14ac:dyDescent="0.35">
      <c r="G38" s="1">
        <f t="shared" ref="G38:G58" si="22">G4-I4-J4-K4</f>
        <v>0.25134950858773664</v>
      </c>
      <c r="I38" s="6"/>
      <c r="L38" s="7">
        <f t="shared" si="21"/>
        <v>0</v>
      </c>
      <c r="M38" s="7">
        <f t="shared" ref="M38:M58" si="23">M5-O5-Q5</f>
        <v>-1.3642420526593924E-12</v>
      </c>
      <c r="S38" s="1">
        <f t="shared" ref="S38:S57" si="24">G4+B5-G5-S5-Q5-O5</f>
        <v>0.31895047641091878</v>
      </c>
    </row>
    <row r="39" spans="1:22" x14ac:dyDescent="0.35">
      <c r="G39" s="1">
        <f t="shared" si="22"/>
        <v>-6.7600967828184366E-2</v>
      </c>
      <c r="I39" s="6"/>
      <c r="L39" s="7">
        <f t="shared" si="21"/>
        <v>0</v>
      </c>
      <c r="M39" s="7">
        <f t="shared" si="23"/>
        <v>0</v>
      </c>
      <c r="S39" s="1">
        <f t="shared" si="24"/>
        <v>-0.26943369141918083</v>
      </c>
    </row>
    <row r="40" spans="1:22" x14ac:dyDescent="0.35">
      <c r="B40" s="2"/>
      <c r="G40" s="1">
        <f t="shared" si="22"/>
        <v>0.20183272351277992</v>
      </c>
      <c r="I40" s="6"/>
      <c r="L40" s="7">
        <f t="shared" si="21"/>
        <v>-1.1368683772161603E-12</v>
      </c>
      <c r="M40" s="7">
        <f t="shared" si="23"/>
        <v>0</v>
      </c>
      <c r="O40" s="1">
        <v>-2.8670999999992501</v>
      </c>
      <c r="S40" s="1">
        <f t="shared" si="24"/>
        <v>0.10941364801328746</v>
      </c>
    </row>
    <row r="41" spans="1:22" x14ac:dyDescent="0.35">
      <c r="G41" s="1">
        <f t="shared" si="22"/>
        <v>9.2419075488578528E-2</v>
      </c>
      <c r="I41" s="6"/>
      <c r="L41" s="7">
        <f t="shared" si="21"/>
        <v>0</v>
      </c>
      <c r="M41" s="7">
        <f t="shared" si="23"/>
        <v>2.7284841053187847E-12</v>
      </c>
      <c r="S41" s="1">
        <f t="shared" si="24"/>
        <v>-0.45222345135425712</v>
      </c>
    </row>
    <row r="42" spans="1:22" x14ac:dyDescent="0.35">
      <c r="G42" s="1">
        <f t="shared" si="22"/>
        <v>0.54464252688921988</v>
      </c>
      <c r="I42" s="6"/>
      <c r="L42" s="7">
        <f t="shared" si="21"/>
        <v>0</v>
      </c>
      <c r="M42" s="7">
        <f>M9-O9-Q9</f>
        <v>-1.8189894035458565E-12</v>
      </c>
      <c r="S42" s="1">
        <f t="shared" si="24"/>
        <v>-2.5143879985644162</v>
      </c>
    </row>
    <row r="43" spans="1:22" x14ac:dyDescent="0.35">
      <c r="G43" s="1">
        <f t="shared" si="22"/>
        <v>0.19193052552873269</v>
      </c>
      <c r="I43" s="6"/>
      <c r="L43" s="7">
        <f t="shared" si="21"/>
        <v>0</v>
      </c>
      <c r="M43" s="7">
        <f t="shared" si="23"/>
        <v>0</v>
      </c>
      <c r="S43" s="1">
        <f t="shared" si="24"/>
        <v>0.98559885541544645</v>
      </c>
    </row>
    <row r="44" spans="1:22" x14ac:dyDescent="0.35">
      <c r="G44" s="1">
        <f t="shared" si="22"/>
        <v>-0.7936683299485594</v>
      </c>
      <c r="I44" s="6"/>
      <c r="L44" s="7">
        <f t="shared" si="21"/>
        <v>0</v>
      </c>
      <c r="M44" s="7">
        <f t="shared" si="23"/>
        <v>-3.637978807091713E-12</v>
      </c>
      <c r="S44" s="1">
        <f t="shared" si="24"/>
        <v>-0.68566957334041945</v>
      </c>
    </row>
    <row r="45" spans="1:22" x14ac:dyDescent="0.35">
      <c r="G45" s="1">
        <f t="shared" si="22"/>
        <v>-0.10799875657539815</v>
      </c>
      <c r="I45" s="6"/>
      <c r="L45" s="7">
        <f t="shared" si="21"/>
        <v>0</v>
      </c>
      <c r="M45" s="7">
        <f t="shared" si="23"/>
        <v>1.4551915228366852E-11</v>
      </c>
      <c r="S45" s="1">
        <f t="shared" si="24"/>
        <v>-0.14688795995607506</v>
      </c>
    </row>
    <row r="46" spans="1:22" x14ac:dyDescent="0.35">
      <c r="G46" s="1">
        <f t="shared" si="22"/>
        <v>3.8889203395228833E-2</v>
      </c>
      <c r="I46" s="6"/>
      <c r="L46" s="7">
        <f t="shared" si="21"/>
        <v>0</v>
      </c>
      <c r="M46" s="7">
        <f t="shared" si="23"/>
        <v>-3.637978807091713E-12</v>
      </c>
      <c r="S46" s="1">
        <f t="shared" si="24"/>
        <v>0.83293589327149675</v>
      </c>
    </row>
    <row r="47" spans="1:22" x14ac:dyDescent="0.35">
      <c r="G47" s="1">
        <f t="shared" si="22"/>
        <v>-0.7940466899308376</v>
      </c>
      <c r="I47" s="6"/>
      <c r="L47" s="7">
        <f t="shared" si="21"/>
        <v>0</v>
      </c>
      <c r="M47" s="7">
        <f t="shared" si="23"/>
        <v>0</v>
      </c>
      <c r="S47" s="1">
        <f t="shared" si="24"/>
        <v>-0.96569642822578317</v>
      </c>
    </row>
    <row r="48" spans="1:22" x14ac:dyDescent="0.35">
      <c r="G48" s="1">
        <f t="shared" si="22"/>
        <v>0.17164973833132535</v>
      </c>
      <c r="I48" s="6"/>
      <c r="L48" s="7">
        <f t="shared" si="21"/>
        <v>0</v>
      </c>
      <c r="M48" s="7">
        <f t="shared" si="23"/>
        <v>-3.637978807091713E-12</v>
      </c>
      <c r="S48" s="1">
        <f t="shared" si="24"/>
        <v>0.58343250998223084</v>
      </c>
    </row>
    <row r="49" spans="7:19" x14ac:dyDescent="0.35">
      <c r="G49" s="1">
        <f t="shared" si="22"/>
        <v>-0.41178277169819921</v>
      </c>
      <c r="I49" s="6"/>
      <c r="L49" s="7">
        <f t="shared" si="21"/>
        <v>0</v>
      </c>
      <c r="M49" s="7">
        <f t="shared" si="23"/>
        <v>3.637978807091713E-12</v>
      </c>
      <c r="S49" s="1">
        <f t="shared" si="24"/>
        <v>-0.13041873657130054</v>
      </c>
    </row>
    <row r="50" spans="7:19" x14ac:dyDescent="0.35">
      <c r="G50" s="1">
        <f t="shared" si="22"/>
        <v>-0.28136403509415686</v>
      </c>
      <c r="I50" s="6"/>
      <c r="L50" s="7">
        <f t="shared" si="21"/>
        <v>0</v>
      </c>
      <c r="M50" s="7">
        <f t="shared" si="23"/>
        <v>3.637978807091713E-12</v>
      </c>
      <c r="S50" s="1">
        <f t="shared" si="24"/>
        <v>0.26837433090622653</v>
      </c>
    </row>
    <row r="51" spans="7:19" x14ac:dyDescent="0.35">
      <c r="G51" s="1">
        <f t="shared" si="22"/>
        <v>-0.54973836604040116</v>
      </c>
      <c r="I51" s="6"/>
      <c r="L51" s="7">
        <f t="shared" si="21"/>
        <v>3.637978807091713E-12</v>
      </c>
      <c r="M51" s="7">
        <f t="shared" si="23"/>
        <v>-3.637978807091713E-12</v>
      </c>
      <c r="S51" s="1">
        <f t="shared" si="24"/>
        <v>-0.18411438439579797</v>
      </c>
    </row>
    <row r="52" spans="7:19" x14ac:dyDescent="0.35">
      <c r="G52" s="1">
        <f t="shared" si="22"/>
        <v>-0.36562398163368925</v>
      </c>
      <c r="I52" s="6"/>
      <c r="L52" s="7">
        <f t="shared" si="21"/>
        <v>0</v>
      </c>
      <c r="M52" s="7">
        <f t="shared" si="23"/>
        <v>1.8189894035458565E-11</v>
      </c>
      <c r="S52" s="1">
        <f t="shared" si="24"/>
        <v>0.56032823831264977</v>
      </c>
    </row>
    <row r="53" spans="7:19" x14ac:dyDescent="0.35">
      <c r="G53" s="1">
        <f t="shared" si="22"/>
        <v>-0.92595221992814913</v>
      </c>
      <c r="I53" s="6"/>
      <c r="L53" s="7">
        <f t="shared" si="21"/>
        <v>3.4106051316484809E-12</v>
      </c>
      <c r="M53" s="7">
        <f t="shared" si="23"/>
        <v>-3.637978807091713E-12</v>
      </c>
      <c r="S53" s="1">
        <f t="shared" si="24"/>
        <v>0.11970823032243061</v>
      </c>
    </row>
    <row r="54" spans="7:19" x14ac:dyDescent="0.35">
      <c r="G54" s="1">
        <f t="shared" si="22"/>
        <v>-1.0456604502396658</v>
      </c>
      <c r="I54" s="6"/>
      <c r="L54" s="7">
        <f t="shared" si="21"/>
        <v>-3.1832314562052488E-12</v>
      </c>
      <c r="M54" s="7">
        <f t="shared" si="23"/>
        <v>0</v>
      </c>
      <c r="S54" s="1">
        <f t="shared" si="24"/>
        <v>-1.3125360536068911</v>
      </c>
    </row>
    <row r="55" spans="7:19" x14ac:dyDescent="0.35">
      <c r="G55" s="1">
        <f t="shared" si="22"/>
        <v>0.26687560341088101</v>
      </c>
      <c r="I55" s="6"/>
      <c r="L55" s="7">
        <f t="shared" si="21"/>
        <v>3.4106051316484809E-12</v>
      </c>
      <c r="M55" s="7">
        <f t="shared" si="23"/>
        <v>0</v>
      </c>
      <c r="S55" s="1">
        <f t="shared" si="24"/>
        <v>0.53437485659378581</v>
      </c>
    </row>
    <row r="56" spans="7:19" x14ac:dyDescent="0.35">
      <c r="G56" s="1">
        <f t="shared" si="22"/>
        <v>-0.26749925315380096</v>
      </c>
      <c r="I56" s="6"/>
      <c r="L56" s="7">
        <f t="shared" si="21"/>
        <v>0</v>
      </c>
      <c r="M56" s="7">
        <f t="shared" si="23"/>
        <v>7.2759576141834259E-12</v>
      </c>
      <c r="S56" s="1">
        <f t="shared" si="24"/>
        <v>-0.56750517489126651</v>
      </c>
    </row>
    <row r="57" spans="7:19" x14ac:dyDescent="0.35">
      <c r="G57" s="1">
        <f t="shared" si="22"/>
        <v>0.30000592168653384</v>
      </c>
      <c r="I57" s="6"/>
      <c r="L57" s="7">
        <f t="shared" si="21"/>
        <v>1.8189894035458565E-12</v>
      </c>
      <c r="M57" s="7">
        <f t="shared" si="23"/>
        <v>-2.1827872842550278E-11</v>
      </c>
      <c r="S57" s="1">
        <f t="shared" si="24"/>
        <v>-0.58726884319185046</v>
      </c>
    </row>
    <row r="58" spans="7:19" x14ac:dyDescent="0.35">
      <c r="G58" s="1">
        <f t="shared" si="22"/>
        <v>0.88727476488566026</v>
      </c>
      <c r="I58" s="6"/>
      <c r="L58" s="7">
        <f t="shared" si="21"/>
        <v>-2.5011104298755527E-12</v>
      </c>
      <c r="M58" s="7">
        <f t="shared" si="23"/>
        <v>0</v>
      </c>
    </row>
    <row r="59" spans="7:19" x14ac:dyDescent="0.35">
      <c r="I59" s="6"/>
      <c r="M59" s="7"/>
    </row>
    <row r="60" spans="7:19" x14ac:dyDescent="0.35">
      <c r="I60" s="6"/>
      <c r="M60" s="7"/>
    </row>
    <row r="61" spans="7:19" x14ac:dyDescent="0.35">
      <c r="I61" s="6"/>
      <c r="M61" s="7"/>
    </row>
    <row r="62" spans="7:19" x14ac:dyDescent="0.35">
      <c r="I62" s="6"/>
      <c r="M62" s="7"/>
    </row>
    <row r="63" spans="7:19" x14ac:dyDescent="0.35">
      <c r="I63" s="6"/>
      <c r="M63" s="7"/>
    </row>
    <row r="64" spans="7:19" x14ac:dyDescent="0.35">
      <c r="I64" s="6"/>
      <c r="M64" s="7"/>
    </row>
    <row r="65" spans="9:13" x14ac:dyDescent="0.35">
      <c r="I65" s="6"/>
      <c r="M65" s="7"/>
    </row>
    <row r="66" spans="9:13" x14ac:dyDescent="0.35">
      <c r="I66" s="6"/>
    </row>
    <row r="67" spans="9:13" x14ac:dyDescent="0.35">
      <c r="I67" s="6"/>
    </row>
    <row r="68" spans="9:13" x14ac:dyDescent="0.35">
      <c r="I68" s="6"/>
    </row>
    <row r="69" spans="9:13" x14ac:dyDescent="0.35">
      <c r="I69" s="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BB679-2FC0-4231-861F-86F8D5C87392}">
  <dimension ref="A1:BJ69"/>
  <sheetViews>
    <sheetView topLeftCell="AU1" zoomScale="85" zoomScaleNormal="85" workbookViewId="0">
      <selection activeCell="AY5" activeCellId="1" sqref="BB5:BB24 AY5:AY24"/>
    </sheetView>
  </sheetViews>
  <sheetFormatPr defaultColWidth="9" defaultRowHeight="14.15" x14ac:dyDescent="0.35"/>
  <cols>
    <col min="1" max="1" width="9" style="1"/>
    <col min="2" max="2" width="23.140625" style="1" customWidth="1"/>
    <col min="3" max="3" width="18.85546875" style="1" customWidth="1"/>
    <col min="4" max="4" width="17" style="1" customWidth="1"/>
    <col min="5" max="5" width="18.5" style="1" customWidth="1"/>
    <col min="6" max="6" width="16.85546875" style="1" customWidth="1"/>
    <col min="7" max="7" width="16" style="1" customWidth="1"/>
    <col min="8" max="10" width="18.85546875" style="1" customWidth="1"/>
    <col min="11" max="11" width="19.35546875" style="1" customWidth="1"/>
    <col min="12" max="12" width="18.7109375" style="1" customWidth="1"/>
    <col min="13" max="18" width="18" style="1" customWidth="1"/>
    <col min="19" max="20" width="20.7109375" style="1" customWidth="1"/>
    <col min="21" max="25" width="18" style="1" customWidth="1"/>
    <col min="26" max="31" width="20.7109375" style="1" customWidth="1"/>
    <col min="32" max="33" width="18" style="1" customWidth="1"/>
    <col min="34" max="34" width="21" style="1" customWidth="1"/>
    <col min="35" max="35" width="22.640625" style="1" customWidth="1"/>
    <col min="36" max="41" width="20.7109375" style="1" customWidth="1"/>
    <col min="42" max="45" width="18" style="1" customWidth="1"/>
    <col min="46" max="46" width="19" style="2" customWidth="1"/>
    <col min="47" max="49" width="19.35546875" style="2" customWidth="1"/>
    <col min="50" max="50" width="21.35546875" style="2" customWidth="1"/>
    <col min="51" max="54" width="17.140625" style="2" customWidth="1"/>
    <col min="55" max="55" width="13.140625" style="2" customWidth="1"/>
    <col min="56" max="56" width="15.85546875" style="2" customWidth="1"/>
    <col min="57" max="57" width="11.5" style="2" customWidth="1"/>
    <col min="58" max="58" width="13.85546875" style="2" customWidth="1"/>
    <col min="59" max="16384" width="9" style="2"/>
  </cols>
  <sheetData>
    <row r="1" spans="1:62" s="3" customFormat="1" x14ac:dyDescent="0.35">
      <c r="A1" s="13" t="s">
        <v>0</v>
      </c>
      <c r="B1" s="13" t="s">
        <v>8</v>
      </c>
      <c r="C1" s="14" t="s">
        <v>5</v>
      </c>
      <c r="D1" s="13" t="s">
        <v>11</v>
      </c>
      <c r="E1" s="13" t="s">
        <v>12</v>
      </c>
      <c r="F1" s="13" t="s">
        <v>7</v>
      </c>
      <c r="G1" s="13" t="s">
        <v>1</v>
      </c>
      <c r="H1" s="14" t="s">
        <v>2</v>
      </c>
      <c r="I1" s="13" t="s">
        <v>9</v>
      </c>
      <c r="J1" s="13" t="s">
        <v>10</v>
      </c>
      <c r="K1" s="13" t="s">
        <v>3</v>
      </c>
      <c r="L1" s="3" t="s">
        <v>13</v>
      </c>
      <c r="M1" s="3" t="s">
        <v>14</v>
      </c>
      <c r="N1" s="13" t="s">
        <v>15</v>
      </c>
      <c r="O1" s="13" t="s">
        <v>16</v>
      </c>
      <c r="P1" s="14" t="s">
        <v>26</v>
      </c>
      <c r="Q1" s="14" t="s">
        <v>48</v>
      </c>
      <c r="R1" s="14" t="s">
        <v>28</v>
      </c>
      <c r="S1" s="14" t="s">
        <v>29</v>
      </c>
      <c r="T1" s="14" t="s">
        <v>30</v>
      </c>
      <c r="U1" s="14" t="s">
        <v>52</v>
      </c>
      <c r="V1" s="14" t="s">
        <v>38</v>
      </c>
      <c r="W1" s="14" t="s">
        <v>27</v>
      </c>
      <c r="X1" s="13" t="s">
        <v>17</v>
      </c>
      <c r="Y1" s="3" t="s">
        <v>18</v>
      </c>
      <c r="Z1" s="14" t="s">
        <v>39</v>
      </c>
      <c r="AA1" s="14" t="s">
        <v>50</v>
      </c>
      <c r="AB1" s="14" t="s">
        <v>42</v>
      </c>
      <c r="AC1" s="14" t="s">
        <v>31</v>
      </c>
      <c r="AD1" s="14" t="s">
        <v>32</v>
      </c>
      <c r="AE1" s="14" t="s">
        <v>51</v>
      </c>
      <c r="AF1" s="14" t="s">
        <v>40</v>
      </c>
      <c r="AG1" s="14" t="s">
        <v>33</v>
      </c>
      <c r="AH1" s="3" t="s">
        <v>19</v>
      </c>
      <c r="AI1" s="3" t="s">
        <v>20</v>
      </c>
      <c r="AJ1" s="14" t="s">
        <v>43</v>
      </c>
      <c r="AK1" s="14" t="s">
        <v>49</v>
      </c>
      <c r="AL1" s="14" t="s">
        <v>44</v>
      </c>
      <c r="AM1" s="14" t="s">
        <v>34</v>
      </c>
      <c r="AN1" s="14" t="s">
        <v>35</v>
      </c>
      <c r="AO1" s="14" t="s">
        <v>36</v>
      </c>
      <c r="AP1" s="14" t="s">
        <v>45</v>
      </c>
      <c r="AQ1" s="14" t="s">
        <v>37</v>
      </c>
      <c r="AR1" s="14" t="s">
        <v>47</v>
      </c>
      <c r="AS1" s="14" t="s">
        <v>46</v>
      </c>
      <c r="AT1" s="13" t="s">
        <v>23</v>
      </c>
      <c r="AU1" s="13" t="s">
        <v>24</v>
      </c>
      <c r="AV1" s="14" t="s">
        <v>41</v>
      </c>
      <c r="AW1" s="1" t="s">
        <v>61</v>
      </c>
      <c r="AX1" s="1" t="s">
        <v>62</v>
      </c>
      <c r="AY1" s="1" t="s">
        <v>63</v>
      </c>
      <c r="AZ1" s="1" t="s">
        <v>64</v>
      </c>
      <c r="BA1" s="1" t="s">
        <v>65</v>
      </c>
      <c r="BB1" s="1" t="s">
        <v>66</v>
      </c>
      <c r="BC1" s="3" t="s">
        <v>22</v>
      </c>
      <c r="BD1" s="3" t="s">
        <v>21</v>
      </c>
      <c r="BE1" s="3" t="s">
        <v>4</v>
      </c>
      <c r="BF1" s="3" t="s">
        <v>6</v>
      </c>
    </row>
    <row r="2" spans="1:62" x14ac:dyDescent="0.35">
      <c r="A2" s="1">
        <v>2018</v>
      </c>
      <c r="B2" s="1">
        <v>25411</v>
      </c>
      <c r="C2" s="9"/>
      <c r="G2" s="1">
        <v>202332</v>
      </c>
      <c r="H2" s="9"/>
      <c r="P2" s="9"/>
      <c r="Q2" s="9"/>
      <c r="R2" s="9"/>
      <c r="S2" s="9"/>
      <c r="T2" s="9"/>
      <c r="U2" s="9"/>
      <c r="V2" s="9"/>
      <c r="W2" s="9"/>
      <c r="Z2" s="9"/>
      <c r="AA2" s="9"/>
      <c r="AB2" s="9"/>
      <c r="AC2" s="9"/>
      <c r="AD2" s="9"/>
      <c r="AE2" s="9"/>
      <c r="AF2" s="9"/>
      <c r="AG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2">
        <f>AU2*(1+AV2)</f>
        <v>12986.843999999999</v>
      </c>
      <c r="AU2" s="2">
        <v>10790</v>
      </c>
      <c r="AV2" s="16">
        <v>0.2036</v>
      </c>
      <c r="AW2" s="1"/>
    </row>
    <row r="3" spans="1:62" x14ac:dyDescent="0.35">
      <c r="A3" s="1">
        <v>2019</v>
      </c>
      <c r="B3" s="1">
        <v>23562</v>
      </c>
      <c r="C3" s="11">
        <f>1-F3</f>
        <v>4.1980361785099563E-2</v>
      </c>
      <c r="D3" s="5">
        <v>3.2599898876044975E-2</v>
      </c>
      <c r="E3" s="5">
        <v>9.3804629090546293E-3</v>
      </c>
      <c r="F3" s="4">
        <v>0.95801963821490044</v>
      </c>
      <c r="G3" s="1">
        <v>222992</v>
      </c>
      <c r="H3" s="9">
        <f>I3+J3</f>
        <v>3761.6057246236705</v>
      </c>
      <c r="I3" s="1">
        <v>2938.9294513600444</v>
      </c>
      <c r="J3" s="1">
        <v>822.67627326362594</v>
      </c>
      <c r="K3" s="1">
        <v>219230.55041389901</v>
      </c>
      <c r="L3" s="7">
        <v>989.14128438051591</v>
      </c>
      <c r="M3" s="7"/>
      <c r="N3" s="1">
        <v>768.11881731737174</v>
      </c>
      <c r="P3" s="9"/>
      <c r="Q3" s="9"/>
      <c r="R3" s="9"/>
      <c r="S3" s="9"/>
      <c r="T3" s="9"/>
      <c r="U3" s="9"/>
      <c r="V3" s="9"/>
      <c r="W3" s="9"/>
      <c r="X3" s="1">
        <v>221.02246706314517</v>
      </c>
      <c r="Z3" s="9"/>
      <c r="AA3" s="9"/>
      <c r="AB3" s="9"/>
      <c r="AC3" s="9"/>
      <c r="AD3" s="9"/>
      <c r="AE3" s="9"/>
      <c r="AF3" s="9"/>
      <c r="AG3" s="9"/>
      <c r="AH3" s="1">
        <v>22572.858715619484</v>
      </c>
      <c r="AJ3" s="9"/>
      <c r="AK3" s="9"/>
      <c r="AL3" s="9"/>
      <c r="AM3" s="9"/>
      <c r="AN3" s="9"/>
      <c r="AO3" s="9"/>
      <c r="AP3" s="9"/>
      <c r="AQ3" s="9"/>
      <c r="AR3" s="9"/>
      <c r="AS3" s="9"/>
      <c r="AT3" s="2">
        <f t="shared" ref="AT3:AT34" si="0">AU3*(1+AV3)</f>
        <v>12746.124</v>
      </c>
      <c r="AU3" s="2">
        <v>10590</v>
      </c>
      <c r="AV3" s="16">
        <v>0.2036</v>
      </c>
      <c r="AW3" s="1"/>
    </row>
    <row r="4" spans="1:62" x14ac:dyDescent="0.35">
      <c r="A4" s="1">
        <v>2020</v>
      </c>
      <c r="B4" s="1">
        <v>24584</v>
      </c>
      <c r="C4" s="11">
        <f t="shared" ref="C4:C24" si="1">1-F4</f>
        <v>4.841871752115301E-2</v>
      </c>
      <c r="D4" s="5">
        <v>3.2875363716191972E-2</v>
      </c>
      <c r="E4" s="5">
        <v>1.5543353804961024E-2</v>
      </c>
      <c r="F4" s="4">
        <v>0.95158128247884699</v>
      </c>
      <c r="G4" s="1">
        <v>240900</v>
      </c>
      <c r="H4" s="9">
        <f t="shared" ref="H4:H24" si="2">I4+J4</f>
        <v>4933.5263611349528</v>
      </c>
      <c r="I4" s="1">
        <v>3737.5094828240813</v>
      </c>
      <c r="J4" s="1">
        <v>1196.0168783108711</v>
      </c>
      <c r="K4" s="1">
        <v>235966.22228935646</v>
      </c>
      <c r="L4" s="7">
        <v>1190.3257515400255</v>
      </c>
      <c r="M4" s="7">
        <v>18.405115028743239</v>
      </c>
      <c r="N4" s="1">
        <v>808.20794159886339</v>
      </c>
      <c r="O4" s="1">
        <v>9.6279101348263794</v>
      </c>
      <c r="P4" s="9">
        <f>N4-O4</f>
        <v>798.58003146403701</v>
      </c>
      <c r="Q4" s="9">
        <f>(AS4-AK4)*(D4/(D4+E4))</f>
        <v>640.34431373345922</v>
      </c>
      <c r="R4" s="9">
        <f>P4+Q4</f>
        <v>1438.9243451974962</v>
      </c>
      <c r="S4" s="9">
        <f>I3+R4+O4</f>
        <v>4387.481706692367</v>
      </c>
      <c r="T4" s="9">
        <f>O4/(I4+O4)</f>
        <v>2.5694040877491686E-3</v>
      </c>
      <c r="U4" s="16">
        <f>0.65%*AV4/1%</f>
        <v>0.13234000000000001</v>
      </c>
      <c r="V4" s="9">
        <f>S4*T4*(1+U4)</f>
        <v>12.765110497704191</v>
      </c>
      <c r="W4" s="9">
        <f>S4-V4</f>
        <v>4374.716596194663</v>
      </c>
      <c r="X4" s="1">
        <v>382.11780994116179</v>
      </c>
      <c r="Y4" s="1">
        <v>8.7772048939166325</v>
      </c>
      <c r="Z4" s="9">
        <f>X4-Y4</f>
        <v>373.34060504724516</v>
      </c>
      <c r="AA4" s="9">
        <f>(AS4-AK4)*(E4/(E4+D4))</f>
        <v>302.75249001890012</v>
      </c>
      <c r="AB4" s="9">
        <f>Z4+AA4</f>
        <v>676.09309506614522</v>
      </c>
      <c r="AC4" s="9">
        <f>J3+AB4+Y4</f>
        <v>1507.5465732236878</v>
      </c>
      <c r="AD4" s="9">
        <f>Y4/(J4+Y4)</f>
        <v>7.2852324030086612E-3</v>
      </c>
      <c r="AE4" s="16">
        <f>0.65%*AV4/1%</f>
        <v>0.13234000000000001</v>
      </c>
      <c r="AF4" s="9">
        <f>AC4*AD4*(1+AE4)</f>
        <v>12.436294488569734</v>
      </c>
      <c r="AG4" s="9">
        <f>AC4-AF4</f>
        <v>1495.1102787351181</v>
      </c>
      <c r="AH4" s="1">
        <v>23393.674248459974</v>
      </c>
      <c r="AI4" s="1">
        <v>6658.0023730028479</v>
      </c>
      <c r="AJ4" s="16">
        <v>0.13139999999999999</v>
      </c>
      <c r="AK4" s="9">
        <f>AH4*AJ4</f>
        <v>3073.9287962476405</v>
      </c>
      <c r="AL4" s="9">
        <f>AH4*(1+AJ4)</f>
        <v>26467.603044707615</v>
      </c>
      <c r="AM4" s="9">
        <f>K3+AL4</f>
        <v>245698.15345860663</v>
      </c>
      <c r="AN4" s="9">
        <f>AI4/(AI4+K4)</f>
        <v>2.7441622460693101E-2</v>
      </c>
      <c r="AO4" s="9">
        <v>0</v>
      </c>
      <c r="AP4" s="9">
        <f t="shared" ref="AP4:AP24" si="3">AM4*AN4*(1+AO4)</f>
        <v>6742.3559665005196</v>
      </c>
      <c r="AQ4" s="9">
        <f t="shared" ref="AQ4:AQ24" si="4">AM4-AP4</f>
        <v>238955.7974921061</v>
      </c>
      <c r="AR4" s="15">
        <v>0.16339999999999999</v>
      </c>
      <c r="AS4" s="9">
        <f>B4*(AR4)</f>
        <v>4017.0255999999999</v>
      </c>
      <c r="AT4" s="2">
        <f t="shared" si="0"/>
        <v>12710.016</v>
      </c>
      <c r="AU4" s="2">
        <v>10560</v>
      </c>
      <c r="AV4" s="16">
        <v>0.2036</v>
      </c>
      <c r="AW4" s="1"/>
      <c r="BC4" s="12"/>
      <c r="BD4" s="12"/>
      <c r="BE4" s="12"/>
      <c r="BF4" s="12"/>
    </row>
    <row r="5" spans="1:62" x14ac:dyDescent="0.35">
      <c r="A5" s="1">
        <v>2021</v>
      </c>
      <c r="B5" s="1">
        <v>25535</v>
      </c>
      <c r="C5" s="11">
        <f t="shared" si="1"/>
        <v>8.5303071443216472E-2</v>
      </c>
      <c r="D5" s="5">
        <v>6.2574270188264447E-2</v>
      </c>
      <c r="E5" s="5">
        <v>2.2728801254952052E-2</v>
      </c>
      <c r="F5" s="4">
        <v>0.91469692855678353</v>
      </c>
      <c r="G5" s="1">
        <v>258441</v>
      </c>
      <c r="H5" s="9">
        <f t="shared" si="2"/>
        <v>7077.5500876005735</v>
      </c>
      <c r="I5" s="1">
        <v>5305.874459771424</v>
      </c>
      <c r="J5" s="1">
        <v>1771.6756278291491</v>
      </c>
      <c r="K5" s="1">
        <v>251363.51751336726</v>
      </c>
      <c r="L5" s="7">
        <v>2178.2139293025325</v>
      </c>
      <c r="M5" s="7">
        <v>34.19020283691134</v>
      </c>
      <c r="N5" s="1">
        <v>1597.8339892573326</v>
      </c>
      <c r="O5" s="1">
        <v>29.469012309989921</v>
      </c>
      <c r="P5" s="9">
        <f t="shared" ref="P5:P23" si="5">N5-O5</f>
        <v>1568.3649769473427</v>
      </c>
      <c r="Q5" s="9">
        <f t="shared" ref="Q5:Q24" si="6">(AS5-AK5)*(D5/(D5+E5))</f>
        <v>809.35569840660457</v>
      </c>
      <c r="R5" s="9">
        <f t="shared" ref="R5:R24" si="7">P5+Q5</f>
        <v>2377.7206753539472</v>
      </c>
      <c r="S5" s="9">
        <f t="shared" ref="S5:S24" si="8">I4+R5+O5</f>
        <v>6144.6991704880184</v>
      </c>
      <c r="T5" s="9">
        <f t="shared" ref="T5:T24" si="9">O5/(I5+O5)</f>
        <v>5.5233580488668194E-3</v>
      </c>
      <c r="U5" s="16">
        <f t="shared" ref="U5:U24" si="10">0.65%*AV5/1%</f>
        <v>0.13234000000000001</v>
      </c>
      <c r="V5" s="9">
        <f t="shared" ref="V5:V24" si="11">S5*T5*(1+U5)</f>
        <v>38.430910326207268</v>
      </c>
      <c r="W5" s="9">
        <f t="shared" ref="W5:W24" si="12">S5-V5</f>
        <v>6106.2682601618108</v>
      </c>
      <c r="X5" s="1">
        <v>580.37994004520067</v>
      </c>
      <c r="Y5" s="1">
        <v>4.7211905269227827</v>
      </c>
      <c r="Z5" s="9">
        <f t="shared" ref="Z5:Z24" si="13">X5-Y5</f>
        <v>575.65874951827789</v>
      </c>
      <c r="AA5" s="9">
        <f t="shared" ref="AA5:AA24" si="14">(AS5-AK5)*(E5/(E5+D5))</f>
        <v>293.9816119037481</v>
      </c>
      <c r="AB5" s="9">
        <f t="shared" ref="AB5:AB24" si="15">Z5+AA5</f>
        <v>869.64036142202599</v>
      </c>
      <c r="AC5" s="9">
        <f t="shared" ref="AC5:AC24" si="16">J4+AB5+Y5</f>
        <v>2070.3784302598201</v>
      </c>
      <c r="AD5" s="9">
        <f t="shared" ref="AD5:AD24" si="17">Y5/(J5+Y5)</f>
        <v>2.6577341718568865E-3</v>
      </c>
      <c r="AE5" s="16">
        <f t="shared" ref="AE5:AE24" si="18">0.65%*AV5/1%</f>
        <v>0.13234000000000001</v>
      </c>
      <c r="AF5" s="9">
        <f t="shared" ref="AF5:AF24" si="19">AC5*AD5*(1+AE5)</f>
        <v>6.2307184044144446</v>
      </c>
      <c r="AG5" s="9">
        <f t="shared" ref="AG5:AG24" si="20">AC5-AF5</f>
        <v>2064.1477118554058</v>
      </c>
      <c r="AH5" s="1">
        <v>23356.786070697468</v>
      </c>
      <c r="AI5" s="1">
        <v>7959.4908466866764</v>
      </c>
      <c r="AJ5" s="16">
        <v>0.13139999999999999</v>
      </c>
      <c r="AK5" s="9">
        <f t="shared" ref="AK5:AK24" si="21">AH5*AJ5</f>
        <v>3069.0816896896472</v>
      </c>
      <c r="AL5" s="9">
        <f>AH5*(1+AJ5)</f>
        <v>26425.867760387115</v>
      </c>
      <c r="AM5" s="9">
        <f t="shared" ref="AM5:AM24" si="22">K4+AL5</f>
        <v>262392.09004974359</v>
      </c>
      <c r="AN5" s="9">
        <f t="shared" ref="AN5:AN24" si="23">AI5/(AI5+K5)</f>
        <v>3.0693346097679909E-2</v>
      </c>
      <c r="AO5" s="9">
        <v>0</v>
      </c>
      <c r="AP5" s="9">
        <f t="shared" si="3"/>
        <v>8053.6912331903732</v>
      </c>
      <c r="AQ5" s="9">
        <f t="shared" si="4"/>
        <v>254338.39881655324</v>
      </c>
      <c r="AR5" s="15">
        <v>0.16339999999999999</v>
      </c>
      <c r="AS5" s="9">
        <f t="shared" ref="AS5:AS24" si="24">B5*(AR5)</f>
        <v>4172.4189999999999</v>
      </c>
      <c r="AT5" s="2">
        <f t="shared" si="0"/>
        <v>12685.944</v>
      </c>
      <c r="AU5" s="2">
        <v>10540</v>
      </c>
      <c r="AV5" s="16">
        <v>0.2036</v>
      </c>
      <c r="AW5" s="21">
        <v>69.959999999999994</v>
      </c>
      <c r="AX5" s="21">
        <v>87.12</v>
      </c>
      <c r="AY5" s="21">
        <v>60.36</v>
      </c>
      <c r="AZ5" s="21">
        <v>81.150000000000006</v>
      </c>
      <c r="BA5" s="21">
        <v>127.98</v>
      </c>
      <c r="BB5" s="2">
        <v>205.33</v>
      </c>
      <c r="BC5" s="15">
        <f>AW5*15*AT5*R5+W5*AZ5*AT5</f>
        <v>37939900242.708572</v>
      </c>
      <c r="BD5" s="15">
        <f>AT5*15*AX5*AB5+AG5*AT5*BA5</f>
        <v>17768131682.008503</v>
      </c>
      <c r="BE5" s="15">
        <f>AU5*15*AY5*AL5+AQ5*AU5*BB5</f>
        <v>802613454406.17261</v>
      </c>
      <c r="BF5" s="15">
        <f t="shared" ref="BF5:BF24" si="25">(BE5+BD5+BC5)/100000000000</f>
        <v>8.583214863308898</v>
      </c>
      <c r="BH5" s="2">
        <v>8.6280277192315999</v>
      </c>
      <c r="BJ5" s="2">
        <f>BF5/BH5-1</f>
        <v>-5.193870184586391E-3</v>
      </c>
    </row>
    <row r="6" spans="1:62" x14ac:dyDescent="0.35">
      <c r="A6" s="1">
        <v>2022</v>
      </c>
      <c r="B6" s="1">
        <v>26419</v>
      </c>
      <c r="C6" s="11">
        <f t="shared" si="1"/>
        <v>9.4837247323858342E-2</v>
      </c>
      <c r="D6" s="5">
        <v>7.1484498314780251E-2</v>
      </c>
      <c r="E6" s="5">
        <v>2.3352749009078133E-2</v>
      </c>
      <c r="F6" s="4">
        <v>0.90516275267614166</v>
      </c>
      <c r="G6" s="1">
        <v>275271</v>
      </c>
      <c r="H6" s="9">
        <f t="shared" si="2"/>
        <v>9519.2580105828947</v>
      </c>
      <c r="I6" s="1">
        <v>7133.6224703718135</v>
      </c>
      <c r="J6" s="1">
        <v>2385.6355402110812</v>
      </c>
      <c r="K6" s="1">
        <v>265751.54015669355</v>
      </c>
      <c r="L6" s="7">
        <v>2505.5052370490134</v>
      </c>
      <c r="M6" s="7">
        <v>63.797314066692707</v>
      </c>
      <c r="N6" s="1">
        <v>1888.5489609781794</v>
      </c>
      <c r="O6" s="1">
        <v>60.800950377789377</v>
      </c>
      <c r="P6" s="9">
        <f t="shared" si="5"/>
        <v>1827.74801060039</v>
      </c>
      <c r="Q6" s="9">
        <f t="shared" si="6"/>
        <v>885.38984266202851</v>
      </c>
      <c r="R6" s="9">
        <f t="shared" si="7"/>
        <v>2713.1378532624185</v>
      </c>
      <c r="S6" s="9">
        <f t="shared" si="8"/>
        <v>8079.8132634116319</v>
      </c>
      <c r="T6" s="9">
        <f t="shared" si="9"/>
        <v>8.4511220457822861E-3</v>
      </c>
      <c r="U6" s="16">
        <f t="shared" si="10"/>
        <v>0.13234000000000001</v>
      </c>
      <c r="V6" s="9">
        <f t="shared" si="11"/>
        <v>77.320124797642208</v>
      </c>
      <c r="W6" s="9">
        <f t="shared" si="12"/>
        <v>8002.4931386139897</v>
      </c>
      <c r="X6" s="1">
        <v>616.9562760708352</v>
      </c>
      <c r="Y6" s="1">
        <v>2.9963636889033296</v>
      </c>
      <c r="Z6" s="9">
        <f t="shared" si="13"/>
        <v>613.95991238193187</v>
      </c>
      <c r="AA6" s="9">
        <f t="shared" si="14"/>
        <v>289.24154548621163</v>
      </c>
      <c r="AB6" s="9">
        <f t="shared" si="15"/>
        <v>903.20145786814351</v>
      </c>
      <c r="AC6" s="9">
        <f t="shared" si="16"/>
        <v>2677.8734493861957</v>
      </c>
      <c r="AD6" s="9">
        <f t="shared" si="17"/>
        <v>1.2544267218448707E-3</v>
      </c>
      <c r="AE6" s="16">
        <f t="shared" si="18"/>
        <v>0.13234000000000001</v>
      </c>
      <c r="AF6" s="9">
        <f t="shared" si="19"/>
        <v>3.8037520129402562</v>
      </c>
      <c r="AG6" s="9">
        <f t="shared" si="20"/>
        <v>2674.0696973732556</v>
      </c>
      <c r="AH6" s="1">
        <v>23913.494762950988</v>
      </c>
      <c r="AI6" s="1">
        <v>9525.4721196247265</v>
      </c>
      <c r="AJ6" s="16">
        <v>0.13139999999999999</v>
      </c>
      <c r="AK6" s="9">
        <f t="shared" si="21"/>
        <v>3142.2332118517597</v>
      </c>
      <c r="AL6" s="9">
        <f t="shared" ref="AL6:AL24" si="26">AH6*(1+AJ6)</f>
        <v>27055.727974802747</v>
      </c>
      <c r="AM6" s="9">
        <f t="shared" si="22"/>
        <v>278419.24548817001</v>
      </c>
      <c r="AN6" s="9">
        <f t="shared" si="23"/>
        <v>3.4603224006453631E-2</v>
      </c>
      <c r="AO6" s="9">
        <v>0</v>
      </c>
      <c r="AP6" s="9">
        <f t="shared" si="3"/>
        <v>9634.2035193349511</v>
      </c>
      <c r="AQ6" s="9">
        <f t="shared" si="4"/>
        <v>268785.04196883505</v>
      </c>
      <c r="AR6" s="15">
        <v>0.16339999999999999</v>
      </c>
      <c r="AS6" s="9">
        <f t="shared" si="24"/>
        <v>4316.8645999999999</v>
      </c>
      <c r="AT6" s="2">
        <f t="shared" si="0"/>
        <v>12673.907999999999</v>
      </c>
      <c r="AU6" s="2">
        <v>10530</v>
      </c>
      <c r="AV6" s="16">
        <v>0.2036</v>
      </c>
      <c r="AW6" s="1">
        <v>52.098089999999999</v>
      </c>
      <c r="AX6" s="2">
        <v>62.701720000000002</v>
      </c>
      <c r="AY6" s="2">
        <v>42.672269999999997</v>
      </c>
      <c r="AZ6" s="2">
        <v>65.735190000000003</v>
      </c>
      <c r="BA6" s="2">
        <v>117.66934999999999</v>
      </c>
      <c r="BB6" s="2">
        <v>189.54605000000001</v>
      </c>
      <c r="BC6" s="15">
        <f t="shared" ref="BC6:BC24" si="27">AW6*15*AT6*R6+W6*AZ6*AT6</f>
        <v>33538771464.076721</v>
      </c>
      <c r="BD6" s="15">
        <f t="shared" ref="BD6:BD24" si="28">AT6*15*AX6*AB6+AG6*AT6*BA6</f>
        <v>14754207275.065863</v>
      </c>
      <c r="BE6" s="15">
        <f t="shared" ref="BE6:BE24" si="29">AU6*15*AY6*AL6+AQ6*AU6*BB6</f>
        <v>718831323380.17554</v>
      </c>
      <c r="BF6" s="12">
        <f t="shared" si="25"/>
        <v>7.671243021193181</v>
      </c>
      <c r="BH6" s="2">
        <v>8.3098086670609845</v>
      </c>
      <c r="BJ6" s="2">
        <f t="shared" ref="BJ6:BJ24" si="30">BF6/BH6-1</f>
        <v>-7.6844807317765995E-2</v>
      </c>
    </row>
    <row r="7" spans="1:62" x14ac:dyDescent="0.35">
      <c r="A7" s="1">
        <v>2023</v>
      </c>
      <c r="B7" s="1">
        <v>27241</v>
      </c>
      <c r="C7" s="11">
        <f t="shared" si="1"/>
        <v>0.11320892178558561</v>
      </c>
      <c r="D7" s="5">
        <v>8.5150312799082042E-2</v>
      </c>
      <c r="E7" s="5">
        <v>2.8058608986503586E-2</v>
      </c>
      <c r="F7" s="4">
        <v>0.88679107821441439</v>
      </c>
      <c r="G7" s="1">
        <v>291214</v>
      </c>
      <c r="H7" s="9">
        <f t="shared" si="2"/>
        <v>12461.078389745917</v>
      </c>
      <c r="I7" s="1">
        <v>9313.604190806489</v>
      </c>
      <c r="J7" s="1">
        <v>3147.4741989394274</v>
      </c>
      <c r="K7" s="1">
        <v>278752.82919117855</v>
      </c>
      <c r="L7" s="7">
        <v>3083.9242383611377</v>
      </c>
      <c r="M7" s="7">
        <v>142.10385919811597</v>
      </c>
      <c r="N7" s="1">
        <v>2319.5796709597939</v>
      </c>
      <c r="O7" s="1">
        <v>139.59795052511799</v>
      </c>
      <c r="P7" s="9">
        <f t="shared" si="5"/>
        <v>2179.9817204346759</v>
      </c>
      <c r="Q7" s="9">
        <f t="shared" si="6"/>
        <v>960.45266111161527</v>
      </c>
      <c r="R7" s="9">
        <f t="shared" si="7"/>
        <v>3140.4343815462912</v>
      </c>
      <c r="S7" s="9">
        <f t="shared" si="8"/>
        <v>10413.654802443223</v>
      </c>
      <c r="T7" s="9">
        <f t="shared" si="9"/>
        <v>1.4767265994954573E-2</v>
      </c>
      <c r="U7" s="16">
        <f t="shared" si="10"/>
        <v>0.13234000000000001</v>
      </c>
      <c r="V7" s="9">
        <f t="shared" si="11"/>
        <v>174.13261583791291</v>
      </c>
      <c r="W7" s="9">
        <f t="shared" si="12"/>
        <v>10239.522186605311</v>
      </c>
      <c r="X7" s="1">
        <v>764.34456740134419</v>
      </c>
      <c r="Y7" s="1">
        <v>2.5059086729979754</v>
      </c>
      <c r="Z7" s="9">
        <f t="shared" si="13"/>
        <v>761.83865872834622</v>
      </c>
      <c r="AA7" s="9">
        <f t="shared" si="14"/>
        <v>316.48698380903858</v>
      </c>
      <c r="AB7" s="9">
        <f t="shared" si="15"/>
        <v>1078.3256425373847</v>
      </c>
      <c r="AC7" s="9">
        <f t="shared" si="16"/>
        <v>3466.4670914214639</v>
      </c>
      <c r="AD7" s="9">
        <f t="shared" si="17"/>
        <v>7.9553158667321439E-4</v>
      </c>
      <c r="AE7" s="16">
        <f t="shared" si="18"/>
        <v>0.13234000000000001</v>
      </c>
      <c r="AF7" s="9">
        <f t="shared" si="19"/>
        <v>3.1226359746025802</v>
      </c>
      <c r="AG7" s="9">
        <f t="shared" si="20"/>
        <v>3463.3444554468615</v>
      </c>
      <c r="AH7" s="1">
        <v>24157.075761638862</v>
      </c>
      <c r="AI7" s="1">
        <v>11155.786727153871</v>
      </c>
      <c r="AJ7" s="16">
        <v>0.13139999999999999</v>
      </c>
      <c r="AK7" s="9">
        <f t="shared" si="21"/>
        <v>3174.2397550793462</v>
      </c>
      <c r="AL7" s="9">
        <f t="shared" si="26"/>
        <v>27331.315516718209</v>
      </c>
      <c r="AM7" s="9">
        <f t="shared" si="22"/>
        <v>293082.85567341174</v>
      </c>
      <c r="AN7" s="9">
        <f t="shared" si="23"/>
        <v>3.8480355928077928E-2</v>
      </c>
      <c r="AO7" s="9">
        <v>0</v>
      </c>
      <c r="AP7" s="9">
        <f t="shared" si="3"/>
        <v>11277.932602730378</v>
      </c>
      <c r="AQ7" s="9">
        <f t="shared" si="4"/>
        <v>281804.92307068134</v>
      </c>
      <c r="AR7" s="15">
        <v>0.16339999999999999</v>
      </c>
      <c r="AS7" s="9">
        <f t="shared" si="24"/>
        <v>4451.1794</v>
      </c>
      <c r="AT7" s="2">
        <f t="shared" si="0"/>
        <v>12697.98</v>
      </c>
      <c r="AU7" s="2">
        <v>10550</v>
      </c>
      <c r="AV7" s="16">
        <v>0.2036</v>
      </c>
      <c r="AW7" s="1">
        <v>47.421750000000003</v>
      </c>
      <c r="AX7" s="2">
        <v>58.710760000000001</v>
      </c>
      <c r="AY7" s="2">
        <v>39.934199999999997</v>
      </c>
      <c r="AZ7" s="2">
        <v>52.13026</v>
      </c>
      <c r="BA7" s="2">
        <v>106.51008</v>
      </c>
      <c r="BB7" s="2">
        <v>178.87989999999999</v>
      </c>
      <c r="BC7" s="15">
        <f t="shared" si="27"/>
        <v>35143721368.441643</v>
      </c>
      <c r="BD7" s="15">
        <f t="shared" si="28"/>
        <v>16742551573.734585</v>
      </c>
      <c r="BE7" s="15">
        <f t="shared" si="29"/>
        <v>704540074968.07471</v>
      </c>
      <c r="BF7" s="12">
        <f t="shared" si="25"/>
        <v>7.5642634791025101</v>
      </c>
      <c r="BH7" s="2">
        <v>8.2994645789820876</v>
      </c>
      <c r="BJ7" s="2">
        <f t="shared" si="30"/>
        <v>-8.8584160204916329E-2</v>
      </c>
    </row>
    <row r="8" spans="1:62" x14ac:dyDescent="0.35">
      <c r="A8" s="1">
        <v>2024</v>
      </c>
      <c r="B8" s="1">
        <v>27993</v>
      </c>
      <c r="C8" s="11">
        <f t="shared" si="1"/>
        <v>0.15192154957380077</v>
      </c>
      <c r="D8" s="5">
        <v>0.1171488662991543</v>
      </c>
      <c r="E8" s="5">
        <v>3.4772683274646443E-2</v>
      </c>
      <c r="F8" s="4">
        <v>0.84807845042619923</v>
      </c>
      <c r="G8" s="1">
        <v>306166</v>
      </c>
      <c r="H8" s="9">
        <f t="shared" si="2"/>
        <v>16506.477207661184</v>
      </c>
      <c r="I8" s="1">
        <v>12386.08703205054</v>
      </c>
      <c r="J8" s="1">
        <v>4120.3901756106434</v>
      </c>
      <c r="K8" s="1">
        <v>289658.97814981191</v>
      </c>
      <c r="L8" s="7">
        <v>4252.739937219405</v>
      </c>
      <c r="M8" s="7">
        <v>207.34111930413928</v>
      </c>
      <c r="N8" s="1">
        <v>3279.3482143122264</v>
      </c>
      <c r="O8" s="1">
        <v>206.86537306817445</v>
      </c>
      <c r="P8" s="9">
        <f t="shared" si="5"/>
        <v>3072.482841244052</v>
      </c>
      <c r="Q8" s="9">
        <f t="shared" si="6"/>
        <v>1121.6519615790105</v>
      </c>
      <c r="R8" s="9">
        <f t="shared" si="7"/>
        <v>4194.1348028230623</v>
      </c>
      <c r="S8" s="9">
        <f t="shared" si="8"/>
        <v>13714.604366697726</v>
      </c>
      <c r="T8" s="9">
        <f t="shared" si="9"/>
        <v>1.6427074955360662E-2</v>
      </c>
      <c r="U8" s="16">
        <f t="shared" si="10"/>
        <v>0.13234000000000001</v>
      </c>
      <c r="V8" s="9">
        <f t="shared" si="11"/>
        <v>255.1058228751528</v>
      </c>
      <c r="W8" s="9">
        <f t="shared" si="12"/>
        <v>13459.498543822572</v>
      </c>
      <c r="X8" s="1">
        <v>973.39172290717784</v>
      </c>
      <c r="Y8" s="1">
        <v>0.47574623596210586</v>
      </c>
      <c r="Z8" s="9">
        <f t="shared" si="13"/>
        <v>972.91597667121573</v>
      </c>
      <c r="AA8" s="9">
        <f t="shared" si="14"/>
        <v>332.93406617161941</v>
      </c>
      <c r="AB8" s="9">
        <f t="shared" si="15"/>
        <v>1305.8500428428351</v>
      </c>
      <c r="AC8" s="9">
        <f t="shared" si="16"/>
        <v>4453.7999880182242</v>
      </c>
      <c r="AD8" s="9">
        <f t="shared" si="17"/>
        <v>1.1544812303646093E-4</v>
      </c>
      <c r="AE8" s="16">
        <f t="shared" si="18"/>
        <v>0.13234000000000001</v>
      </c>
      <c r="AF8" s="9">
        <f t="shared" si="19"/>
        <v>0.58222980723271511</v>
      </c>
      <c r="AG8" s="9">
        <f t="shared" si="20"/>
        <v>4453.2177582109916</v>
      </c>
      <c r="AH8" s="1">
        <v>23740.260062780595</v>
      </c>
      <c r="AI8" s="1">
        <v>12834.111104147218</v>
      </c>
      <c r="AJ8" s="16">
        <v>0.13139999999999999</v>
      </c>
      <c r="AK8" s="9">
        <f t="shared" si="21"/>
        <v>3119.4701722493701</v>
      </c>
      <c r="AL8" s="9">
        <f t="shared" si="26"/>
        <v>26859.730235029965</v>
      </c>
      <c r="AM8" s="9">
        <f t="shared" si="22"/>
        <v>305612.55942620849</v>
      </c>
      <c r="AN8" s="9">
        <f t="shared" si="23"/>
        <v>4.2427782848858057E-2</v>
      </c>
      <c r="AO8" s="9">
        <v>0</v>
      </c>
      <c r="AP8" s="9">
        <f t="shared" si="3"/>
        <v>12966.463307218903</v>
      </c>
      <c r="AQ8" s="9">
        <f t="shared" si="4"/>
        <v>292646.09611898958</v>
      </c>
      <c r="AR8" s="15">
        <v>0.16339999999999999</v>
      </c>
      <c r="AS8" s="9">
        <f t="shared" si="24"/>
        <v>4574.0562</v>
      </c>
      <c r="AT8" s="2">
        <f t="shared" si="0"/>
        <v>12746.124</v>
      </c>
      <c r="AU8" s="2">
        <v>10590</v>
      </c>
      <c r="AV8" s="16">
        <v>0.2036</v>
      </c>
      <c r="AW8" s="1">
        <v>44.255769999999998</v>
      </c>
      <c r="AX8" s="2">
        <v>55.756270000000001</v>
      </c>
      <c r="AY8" s="2">
        <v>37.985950000000003</v>
      </c>
      <c r="AZ8" s="2">
        <v>40.591250000000002</v>
      </c>
      <c r="BA8" s="2">
        <v>93.185749999999999</v>
      </c>
      <c r="BB8" s="2">
        <v>171.22905</v>
      </c>
      <c r="BC8" s="15">
        <f t="shared" si="27"/>
        <v>42451703319.882233</v>
      </c>
      <c r="BD8" s="15">
        <f t="shared" si="28"/>
        <v>19209891882.536251</v>
      </c>
      <c r="BE8" s="15">
        <f t="shared" si="29"/>
        <v>692733185861.41846</v>
      </c>
      <c r="BF8" s="12">
        <f t="shared" si="25"/>
        <v>7.5439478106383691</v>
      </c>
      <c r="BH8" s="2">
        <v>8.379258352771993</v>
      </c>
      <c r="BJ8" s="2">
        <f t="shared" si="30"/>
        <v>-9.9687884889870904E-2</v>
      </c>
    </row>
    <row r="9" spans="1:62" x14ac:dyDescent="0.35">
      <c r="A9" s="1">
        <v>2025</v>
      </c>
      <c r="B9" s="1">
        <v>28671</v>
      </c>
      <c r="C9" s="11">
        <f t="shared" si="1"/>
        <v>0.2094625169609623</v>
      </c>
      <c r="D9" s="5">
        <v>0.16499388378638058</v>
      </c>
      <c r="E9" s="5">
        <v>4.45686331745817E-2</v>
      </c>
      <c r="F9" s="4">
        <v>0.7905374830390377</v>
      </c>
      <c r="G9" s="1">
        <v>320049</v>
      </c>
      <c r="H9" s="9">
        <f t="shared" si="2"/>
        <v>22278.430777238369</v>
      </c>
      <c r="I9" s="1">
        <v>16880.705795573318</v>
      </c>
      <c r="J9" s="1">
        <v>5397.7249816650519</v>
      </c>
      <c r="K9" s="1">
        <v>297770.37729223614</v>
      </c>
      <c r="L9" s="7">
        <v>6008.3669237877493</v>
      </c>
      <c r="M9" s="7">
        <v>236.41335421056283</v>
      </c>
      <c r="N9" s="1">
        <v>4730.5396420393172</v>
      </c>
      <c r="O9" s="1">
        <v>235.92087851653923</v>
      </c>
      <c r="P9" s="9">
        <f t="shared" si="5"/>
        <v>4494.618763522778</v>
      </c>
      <c r="Q9" s="9">
        <f t="shared" si="6"/>
        <v>1343.6452656960103</v>
      </c>
      <c r="R9" s="9">
        <f t="shared" si="7"/>
        <v>5838.264029218788</v>
      </c>
      <c r="S9" s="9">
        <f t="shared" si="8"/>
        <v>18460.271939785867</v>
      </c>
      <c r="T9" s="9">
        <f t="shared" si="9"/>
        <v>1.3783140977986181E-2</v>
      </c>
      <c r="U9" s="16">
        <f t="shared" si="10"/>
        <v>0.13234000000000001</v>
      </c>
      <c r="V9" s="9">
        <f t="shared" si="11"/>
        <v>288.11319046266806</v>
      </c>
      <c r="W9" s="9">
        <f t="shared" si="12"/>
        <v>18172.1587493232</v>
      </c>
      <c r="X9" s="1">
        <v>1277.8272817484319</v>
      </c>
      <c r="Y9" s="1">
        <v>0.49247569402541558</v>
      </c>
      <c r="Z9" s="9">
        <f t="shared" si="13"/>
        <v>1277.3348060544065</v>
      </c>
      <c r="AA9" s="9">
        <f t="shared" si="14"/>
        <v>362.94941114969987</v>
      </c>
      <c r="AB9" s="9">
        <f t="shared" si="15"/>
        <v>1640.2842172041064</v>
      </c>
      <c r="AC9" s="9">
        <f t="shared" si="16"/>
        <v>5761.1668685087752</v>
      </c>
      <c r="AD9" s="9">
        <f t="shared" si="17"/>
        <v>9.1229317439602575E-5</v>
      </c>
      <c r="AE9" s="16">
        <f t="shared" si="18"/>
        <v>0.13234000000000001</v>
      </c>
      <c r="AF9" s="9">
        <f t="shared" si="19"/>
        <v>0.59514354714007345</v>
      </c>
      <c r="AG9" s="9">
        <f t="shared" si="20"/>
        <v>5760.5717249616355</v>
      </c>
      <c r="AH9" s="1">
        <v>22665.500176212248</v>
      </c>
      <c r="AI9" s="1">
        <v>14554.101033788</v>
      </c>
      <c r="AJ9" s="16">
        <v>0.13139999999999999</v>
      </c>
      <c r="AK9" s="9">
        <f t="shared" si="21"/>
        <v>2978.2467231542892</v>
      </c>
      <c r="AL9" s="9">
        <f t="shared" si="26"/>
        <v>25643.746899366535</v>
      </c>
      <c r="AM9" s="9">
        <f t="shared" si="22"/>
        <v>315302.72504917847</v>
      </c>
      <c r="AN9" s="9">
        <f t="shared" si="23"/>
        <v>4.6599296705125699E-2</v>
      </c>
      <c r="AO9" s="9">
        <v>0</v>
      </c>
      <c r="AP9" s="9">
        <f t="shared" si="3"/>
        <v>14692.885236501337</v>
      </c>
      <c r="AQ9" s="9">
        <f t="shared" si="4"/>
        <v>300609.83981267712</v>
      </c>
      <c r="AR9" s="15">
        <v>0.16339999999999999</v>
      </c>
      <c r="AS9" s="9">
        <f t="shared" si="24"/>
        <v>4684.8413999999993</v>
      </c>
      <c r="AT9" s="2">
        <f t="shared" si="0"/>
        <v>12842.412</v>
      </c>
      <c r="AU9" s="2">
        <v>10670</v>
      </c>
      <c r="AV9" s="16">
        <v>0.2036</v>
      </c>
      <c r="AW9" s="1">
        <v>41.805869999999999</v>
      </c>
      <c r="AX9" s="2">
        <v>53.40231</v>
      </c>
      <c r="AY9" s="2">
        <v>36.521549999999998</v>
      </c>
      <c r="AZ9" s="2">
        <v>30.686419999999998</v>
      </c>
      <c r="BA9" s="2">
        <v>66.79401</v>
      </c>
      <c r="BB9" s="2">
        <v>165.22307000000001</v>
      </c>
      <c r="BC9" s="15">
        <f t="shared" si="27"/>
        <v>54178849869.619629</v>
      </c>
      <c r="BD9" s="15">
        <f t="shared" si="28"/>
        <v>21815356196.515739</v>
      </c>
      <c r="BE9" s="15">
        <f t="shared" si="29"/>
        <v>679848881067.48486</v>
      </c>
      <c r="BF9" s="12">
        <f t="shared" si="25"/>
        <v>7.5584308713362027</v>
      </c>
      <c r="BH9" s="2">
        <v>8.5174769847090417</v>
      </c>
      <c r="BJ9" s="2">
        <f t="shared" si="30"/>
        <v>-0.11259744113128356</v>
      </c>
    </row>
    <row r="10" spans="1:62" x14ac:dyDescent="0.35">
      <c r="A10" s="1">
        <v>2026</v>
      </c>
      <c r="B10" s="1">
        <v>29267</v>
      </c>
      <c r="C10" s="11">
        <f t="shared" si="1"/>
        <v>0.22670453402191204</v>
      </c>
      <c r="D10" s="5">
        <v>0.1754607757738634</v>
      </c>
      <c r="E10" s="5">
        <v>5.1243758248048665E-2</v>
      </c>
      <c r="F10" s="4">
        <v>0.77329546597808796</v>
      </c>
      <c r="G10" s="1">
        <v>332813</v>
      </c>
      <c r="H10" s="9">
        <f t="shared" si="2"/>
        <v>28616.730210257509</v>
      </c>
      <c r="I10" s="1">
        <v>21719.279486322554</v>
      </c>
      <c r="J10" s="1">
        <v>6897.4507239349559</v>
      </c>
      <c r="K10" s="1">
        <v>304197.06345807243</v>
      </c>
      <c r="L10" s="7">
        <v>6634.9615972192996</v>
      </c>
      <c r="M10" s="7">
        <v>296.66216420015917</v>
      </c>
      <c r="N10" s="1">
        <v>5135.2105245736602</v>
      </c>
      <c r="O10" s="1">
        <v>296.63683382442468</v>
      </c>
      <c r="P10" s="9">
        <f t="shared" si="5"/>
        <v>4838.5736907492355</v>
      </c>
      <c r="Q10" s="9">
        <f t="shared" si="6"/>
        <v>1399.6164657585691</v>
      </c>
      <c r="R10" s="9">
        <f t="shared" si="7"/>
        <v>6238.1901565078042</v>
      </c>
      <c r="S10" s="9">
        <f t="shared" si="8"/>
        <v>23415.532785905547</v>
      </c>
      <c r="T10" s="9">
        <f t="shared" si="9"/>
        <v>1.3473744608711537E-2</v>
      </c>
      <c r="U10" s="16">
        <f t="shared" si="10"/>
        <v>0.13234000000000001</v>
      </c>
      <c r="V10" s="9">
        <f t="shared" si="11"/>
        <v>357.24750484285357</v>
      </c>
      <c r="W10" s="9">
        <f t="shared" si="12"/>
        <v>23058.285281062694</v>
      </c>
      <c r="X10" s="1">
        <v>1499.7510726456403</v>
      </c>
      <c r="Y10" s="1">
        <v>2.5330375734483823E-2</v>
      </c>
      <c r="Z10" s="9">
        <f t="shared" si="13"/>
        <v>1499.7257422699058</v>
      </c>
      <c r="AA10" s="9">
        <f t="shared" si="14"/>
        <v>408.76148811604668</v>
      </c>
      <c r="AB10" s="9">
        <f t="shared" si="15"/>
        <v>1908.4872303859524</v>
      </c>
      <c r="AC10" s="9">
        <f t="shared" si="16"/>
        <v>7306.2375424267393</v>
      </c>
      <c r="AD10" s="9">
        <f t="shared" si="17"/>
        <v>3.6724122758865093E-6</v>
      </c>
      <c r="AE10" s="16">
        <f t="shared" si="18"/>
        <v>0.13234000000000001</v>
      </c>
      <c r="AF10" s="9">
        <f t="shared" si="19"/>
        <v>3.038239932719921E-2</v>
      </c>
      <c r="AG10" s="9">
        <f t="shared" si="20"/>
        <v>7306.2071600274121</v>
      </c>
      <c r="AH10" s="1">
        <v>22632.038402780701</v>
      </c>
      <c r="AI10" s="1">
        <v>16205.352236944425</v>
      </c>
      <c r="AJ10" s="16">
        <v>0.13139999999999999</v>
      </c>
      <c r="AK10" s="9">
        <f t="shared" si="21"/>
        <v>2973.8498461253839</v>
      </c>
      <c r="AL10" s="9">
        <f t="shared" si="26"/>
        <v>25605.888248906085</v>
      </c>
      <c r="AM10" s="9">
        <f t="shared" si="22"/>
        <v>323376.2655411422</v>
      </c>
      <c r="AN10" s="9">
        <f t="shared" si="23"/>
        <v>5.0578121272250018E-2</v>
      </c>
      <c r="AO10" s="9">
        <v>0</v>
      </c>
      <c r="AP10" s="9">
        <f t="shared" si="3"/>
        <v>16355.763975107215</v>
      </c>
      <c r="AQ10" s="9">
        <f t="shared" si="4"/>
        <v>307020.50156603497</v>
      </c>
      <c r="AR10" s="15">
        <v>0.16339999999999999</v>
      </c>
      <c r="AS10" s="9">
        <f t="shared" si="24"/>
        <v>4782.2277999999997</v>
      </c>
      <c r="AT10" s="2">
        <f t="shared" si="0"/>
        <v>12986.843999999999</v>
      </c>
      <c r="AU10" s="2">
        <v>10790</v>
      </c>
      <c r="AV10" s="16">
        <v>0.2036</v>
      </c>
      <c r="AW10" s="1">
        <v>39.827150000000003</v>
      </c>
      <c r="AX10" s="2">
        <v>51.47193</v>
      </c>
      <c r="AY10" s="2">
        <v>35.335659999999997</v>
      </c>
      <c r="AZ10" s="2">
        <v>23.452310000000001</v>
      </c>
      <c r="BA10" s="2">
        <v>40.257579999999997</v>
      </c>
      <c r="BB10" s="2">
        <v>160.34636</v>
      </c>
      <c r="BC10" s="15">
        <f t="shared" si="27"/>
        <v>55421487688.508369</v>
      </c>
      <c r="BD10" s="15">
        <f t="shared" si="28"/>
        <v>22955974489.936413</v>
      </c>
      <c r="BE10" s="15">
        <f t="shared" si="29"/>
        <v>677629633977.3186</v>
      </c>
      <c r="BF10" s="12">
        <f t="shared" si="25"/>
        <v>7.560070961557634</v>
      </c>
      <c r="BH10" s="2">
        <v>8.6392733882655754</v>
      </c>
      <c r="BJ10" s="2">
        <f t="shared" si="30"/>
        <v>-0.12491819371913671</v>
      </c>
    </row>
    <row r="11" spans="1:62" x14ac:dyDescent="0.35">
      <c r="A11" s="1">
        <v>2027</v>
      </c>
      <c r="B11" s="1">
        <v>29821</v>
      </c>
      <c r="C11" s="11">
        <f t="shared" si="1"/>
        <v>0.24564251923401348</v>
      </c>
      <c r="D11" s="5">
        <v>0.18694886515138218</v>
      </c>
      <c r="E11" s="5">
        <v>5.8693654082631302E-2</v>
      </c>
      <c r="F11" s="4">
        <v>0.75435748076598652</v>
      </c>
      <c r="G11" s="1">
        <v>344472</v>
      </c>
      <c r="H11" s="9">
        <f t="shared" si="2"/>
        <v>35569.850536714555</v>
      </c>
      <c r="I11" s="1">
        <v>26928.159753146312</v>
      </c>
      <c r="J11" s="1">
        <v>8641.6907835682396</v>
      </c>
      <c r="K11" s="1">
        <v>308902.25746204203</v>
      </c>
      <c r="L11" s="7">
        <v>7325.3055660775162</v>
      </c>
      <c r="M11" s="7">
        <v>372.18523962047038</v>
      </c>
      <c r="N11" s="1">
        <v>5575.0021076793682</v>
      </c>
      <c r="O11" s="1">
        <v>366.12184085560875</v>
      </c>
      <c r="P11" s="9">
        <f t="shared" si="5"/>
        <v>5208.8802668237595</v>
      </c>
      <c r="Q11" s="9">
        <f t="shared" si="6"/>
        <v>1458.8141835994502</v>
      </c>
      <c r="R11" s="9">
        <f t="shared" si="7"/>
        <v>6667.6944504232097</v>
      </c>
      <c r="S11" s="9">
        <f t="shared" si="8"/>
        <v>28753.095777601371</v>
      </c>
      <c r="T11" s="9">
        <f t="shared" si="9"/>
        <v>1.3413866182726941E-2</v>
      </c>
      <c r="U11" s="16">
        <f t="shared" si="10"/>
        <v>0.13234000000000001</v>
      </c>
      <c r="V11" s="9">
        <f t="shared" si="11"/>
        <v>436.73241740195346</v>
      </c>
      <c r="W11" s="9">
        <f t="shared" si="12"/>
        <v>28316.363360199419</v>
      </c>
      <c r="X11" s="1">
        <v>1750.303458398148</v>
      </c>
      <c r="Y11" s="1">
        <v>6.0633987648652692</v>
      </c>
      <c r="Z11" s="9">
        <f t="shared" si="13"/>
        <v>1744.2400596332827</v>
      </c>
      <c r="AA11" s="9">
        <f t="shared" si="14"/>
        <v>458.00296778313589</v>
      </c>
      <c r="AB11" s="9">
        <f t="shared" si="15"/>
        <v>2202.2430274164185</v>
      </c>
      <c r="AC11" s="9">
        <f t="shared" si="16"/>
        <v>9105.7571501162402</v>
      </c>
      <c r="AD11" s="9">
        <f t="shared" si="17"/>
        <v>7.0115299730101784E-4</v>
      </c>
      <c r="AE11" s="16">
        <f t="shared" si="18"/>
        <v>0.13234000000000001</v>
      </c>
      <c r="AF11" s="9">
        <f t="shared" si="19"/>
        <v>7.2294574755733576</v>
      </c>
      <c r="AG11" s="9">
        <f t="shared" si="20"/>
        <v>9098.5276926406659</v>
      </c>
      <c r="AH11" s="1">
        <v>22495.694433922483</v>
      </c>
      <c r="AI11" s="1">
        <v>17790.500429952866</v>
      </c>
      <c r="AJ11" s="16">
        <v>0.13139999999999999</v>
      </c>
      <c r="AK11" s="9">
        <f t="shared" si="21"/>
        <v>2955.9342486174141</v>
      </c>
      <c r="AL11" s="9">
        <f t="shared" si="26"/>
        <v>25451.628682539897</v>
      </c>
      <c r="AM11" s="9">
        <f t="shared" si="22"/>
        <v>329648.69214061234</v>
      </c>
      <c r="AN11" s="9">
        <f t="shared" si="23"/>
        <v>5.4456366112145133E-2</v>
      </c>
      <c r="AO11" s="9">
        <v>0</v>
      </c>
      <c r="AP11" s="9">
        <f t="shared" si="3"/>
        <v>17951.469867599004</v>
      </c>
      <c r="AQ11" s="9">
        <f t="shared" si="4"/>
        <v>311697.22227301332</v>
      </c>
      <c r="AR11" s="15">
        <v>0.16339999999999999</v>
      </c>
      <c r="AS11" s="9">
        <f t="shared" si="24"/>
        <v>4872.7514000000001</v>
      </c>
      <c r="AT11" s="2">
        <f t="shared" si="0"/>
        <v>13167.384</v>
      </c>
      <c r="AU11" s="2">
        <v>10940</v>
      </c>
      <c r="AV11" s="16">
        <v>0.2036</v>
      </c>
      <c r="AW11" s="1">
        <v>38.096809999999998</v>
      </c>
      <c r="AX11" s="2">
        <v>49.734859999999998</v>
      </c>
      <c r="AY11" s="2">
        <v>34.249049999999997</v>
      </c>
      <c r="AZ11" s="2">
        <v>19.349409999999999</v>
      </c>
      <c r="BA11" s="2">
        <v>37.032089999999997</v>
      </c>
      <c r="BB11" s="2">
        <v>156.69066000000001</v>
      </c>
      <c r="BC11" s="15">
        <f t="shared" si="27"/>
        <v>57385740768.718605</v>
      </c>
      <c r="BD11" s="15">
        <f t="shared" si="28"/>
        <v>26069593032.077538</v>
      </c>
      <c r="BE11" s="15">
        <f t="shared" si="29"/>
        <v>677355078007.1001</v>
      </c>
      <c r="BF11" s="12">
        <f t="shared" si="25"/>
        <v>7.6081041180789626</v>
      </c>
      <c r="BH11" s="2">
        <v>8.7740976395119379</v>
      </c>
      <c r="BJ11" s="2">
        <f t="shared" si="30"/>
        <v>-0.13289042011365559</v>
      </c>
    </row>
    <row r="12" spans="1:62" x14ac:dyDescent="0.35">
      <c r="A12" s="1">
        <v>2028</v>
      </c>
      <c r="B12" s="1">
        <v>30337</v>
      </c>
      <c r="C12" s="11">
        <f t="shared" si="1"/>
        <v>0.26683786999660664</v>
      </c>
      <c r="D12" s="5">
        <v>0.19659272375015785</v>
      </c>
      <c r="E12" s="5">
        <v>7.0245146246448731E-2</v>
      </c>
      <c r="F12" s="4">
        <v>0.73316213000339336</v>
      </c>
      <c r="G12" s="1">
        <v>355083</v>
      </c>
      <c r="H12" s="9">
        <f t="shared" si="2"/>
        <v>43186.796627248375</v>
      </c>
      <c r="I12" s="1">
        <v>32429.941626700056</v>
      </c>
      <c r="J12" s="1">
        <v>10756.855000548323</v>
      </c>
      <c r="K12" s="1">
        <v>311896.16448354826</v>
      </c>
      <c r="L12" s="7">
        <v>8095.0604620870554</v>
      </c>
      <c r="M12" s="7">
        <v>478.11437155323802</v>
      </c>
      <c r="N12" s="1">
        <v>5964.0334604085383</v>
      </c>
      <c r="O12" s="1">
        <v>462.25158685479255</v>
      </c>
      <c r="P12" s="9">
        <f t="shared" si="5"/>
        <v>5501.7818735537458</v>
      </c>
      <c r="Q12" s="9">
        <f t="shared" si="6"/>
        <v>1498.8988286733691</v>
      </c>
      <c r="R12" s="9">
        <f t="shared" si="7"/>
        <v>7000.680702227115</v>
      </c>
      <c r="S12" s="9">
        <f t="shared" si="8"/>
        <v>34391.092042228222</v>
      </c>
      <c r="T12" s="9">
        <f t="shared" si="9"/>
        <v>1.4053534948356651E-2</v>
      </c>
      <c r="U12" s="16">
        <f t="shared" si="10"/>
        <v>0.13234000000000001</v>
      </c>
      <c r="V12" s="9">
        <f t="shared" si="11"/>
        <v>547.27850814678391</v>
      </c>
      <c r="W12" s="9">
        <f t="shared" si="12"/>
        <v>33843.813534081441</v>
      </c>
      <c r="X12" s="1">
        <v>2131.0270016785153</v>
      </c>
      <c r="Y12" s="1">
        <v>15.862784698430914</v>
      </c>
      <c r="Z12" s="9">
        <f t="shared" si="13"/>
        <v>2115.1642169800843</v>
      </c>
      <c r="AA12" s="9">
        <f t="shared" si="14"/>
        <v>535.57611604486942</v>
      </c>
      <c r="AB12" s="9">
        <f t="shared" si="15"/>
        <v>2650.7403330249535</v>
      </c>
      <c r="AC12" s="9">
        <f t="shared" si="16"/>
        <v>11308.293901291625</v>
      </c>
      <c r="AD12" s="9">
        <f t="shared" si="17"/>
        <v>1.4724960789518696E-3</v>
      </c>
      <c r="AE12" s="16">
        <f t="shared" si="18"/>
        <v>0.13234000000000001</v>
      </c>
      <c r="AF12" s="9">
        <f t="shared" si="19"/>
        <v>18.855067144219134</v>
      </c>
      <c r="AG12" s="9">
        <f t="shared" si="20"/>
        <v>11289.438834147406</v>
      </c>
      <c r="AH12" s="1">
        <v>22241.939537912946</v>
      </c>
      <c r="AI12" s="1">
        <v>19248.032516406733</v>
      </c>
      <c r="AJ12" s="16">
        <v>0.13139999999999999</v>
      </c>
      <c r="AK12" s="9">
        <f t="shared" si="21"/>
        <v>2922.5908552817609</v>
      </c>
      <c r="AL12" s="9">
        <f t="shared" si="26"/>
        <v>25164.530393194706</v>
      </c>
      <c r="AM12" s="9">
        <f t="shared" si="22"/>
        <v>334066.78785523673</v>
      </c>
      <c r="AN12" s="9">
        <f t="shared" si="23"/>
        <v>5.8125833672420808E-2</v>
      </c>
      <c r="AO12" s="9">
        <v>0</v>
      </c>
      <c r="AP12" s="9">
        <f t="shared" si="3"/>
        <v>19417.910546353378</v>
      </c>
      <c r="AQ12" s="9">
        <f t="shared" si="4"/>
        <v>314648.87730888335</v>
      </c>
      <c r="AR12" s="15">
        <v>0.16339999999999999</v>
      </c>
      <c r="AS12" s="9">
        <f t="shared" si="24"/>
        <v>4957.0657999999994</v>
      </c>
      <c r="AT12" s="2">
        <f t="shared" si="0"/>
        <v>13359.96</v>
      </c>
      <c r="AU12" s="2">
        <v>11100</v>
      </c>
      <c r="AV12" s="16">
        <v>0.2036</v>
      </c>
      <c r="AW12" s="1">
        <v>36.539560000000002</v>
      </c>
      <c r="AX12" s="2">
        <v>48.188630000000003</v>
      </c>
      <c r="AY12" s="2">
        <v>33.334000000000003</v>
      </c>
      <c r="AZ12" s="2">
        <v>16.774329999999999</v>
      </c>
      <c r="BA12" s="2">
        <v>34.87811</v>
      </c>
      <c r="BB12" s="2">
        <v>153.97254000000001</v>
      </c>
      <c r="BC12" s="15">
        <f t="shared" si="27"/>
        <v>58847072523.263924</v>
      </c>
      <c r="BD12" s="15">
        <f t="shared" si="28"/>
        <v>30858668161.060368</v>
      </c>
      <c r="BE12" s="15">
        <f t="shared" si="29"/>
        <v>677430820951.21252</v>
      </c>
      <c r="BF12" s="12">
        <f t="shared" si="25"/>
        <v>7.6713656163553683</v>
      </c>
      <c r="BH12" s="2">
        <v>8.9002480373771977</v>
      </c>
      <c r="BJ12" s="2">
        <f t="shared" si="30"/>
        <v>-0.13807282851680691</v>
      </c>
    </row>
    <row r="13" spans="1:62" x14ac:dyDescent="0.35">
      <c r="A13" s="1">
        <v>2029</v>
      </c>
      <c r="B13" s="1">
        <v>30767</v>
      </c>
      <c r="C13" s="11">
        <f t="shared" si="1"/>
        <v>0.29022574714939564</v>
      </c>
      <c r="D13" s="5">
        <v>0.20753145092589789</v>
      </c>
      <c r="E13" s="5">
        <v>8.2694296223497804E-2</v>
      </c>
      <c r="F13" s="4">
        <v>0.70977425285060436</v>
      </c>
      <c r="G13" s="1">
        <v>364714</v>
      </c>
      <c r="H13" s="9">
        <f t="shared" si="2"/>
        <v>51490.711787627777</v>
      </c>
      <c r="I13" s="1">
        <v>38222.942628063545</v>
      </c>
      <c r="J13" s="1">
        <v>13267.769159564232</v>
      </c>
      <c r="K13" s="1">
        <v>313224.08225906215</v>
      </c>
      <c r="L13" s="7">
        <v>8929.375562545456</v>
      </c>
      <c r="M13" s="7">
        <v>625.46040216605616</v>
      </c>
      <c r="N13" s="1">
        <v>6385.1201506371008</v>
      </c>
      <c r="O13" s="1">
        <v>592.11914927361067</v>
      </c>
      <c r="P13" s="9">
        <f t="shared" si="5"/>
        <v>5793.0010013634901</v>
      </c>
      <c r="Q13" s="9">
        <f t="shared" si="6"/>
        <v>1543.0217360736692</v>
      </c>
      <c r="R13" s="9">
        <f t="shared" si="7"/>
        <v>7336.0227374371589</v>
      </c>
      <c r="S13" s="9">
        <f t="shared" si="8"/>
        <v>40358.083513410827</v>
      </c>
      <c r="T13" s="9">
        <f t="shared" si="9"/>
        <v>1.5254881021967861E-2</v>
      </c>
      <c r="U13" s="16">
        <f t="shared" si="10"/>
        <v>0.13234000000000001</v>
      </c>
      <c r="V13" s="9">
        <f t="shared" si="11"/>
        <v>697.13391053076509</v>
      </c>
      <c r="W13" s="9">
        <f t="shared" si="12"/>
        <v>39660.949602880064</v>
      </c>
      <c r="X13" s="1">
        <v>2544.255411908357</v>
      </c>
      <c r="Y13" s="1">
        <v>33.34125289244912</v>
      </c>
      <c r="Z13" s="9">
        <f t="shared" si="13"/>
        <v>2510.9141590159079</v>
      </c>
      <c r="AA13" s="9">
        <f t="shared" si="14"/>
        <v>614.84221284480373</v>
      </c>
      <c r="AB13" s="9">
        <f t="shared" si="15"/>
        <v>3125.7563718607116</v>
      </c>
      <c r="AC13" s="9">
        <f t="shared" si="16"/>
        <v>13915.952625301485</v>
      </c>
      <c r="AD13" s="9">
        <f t="shared" si="17"/>
        <v>2.5066518402271556E-3</v>
      </c>
      <c r="AE13" s="16">
        <f t="shared" si="18"/>
        <v>0.13234000000000001</v>
      </c>
      <c r="AF13" s="9">
        <f t="shared" si="19"/>
        <v>39.498791459020985</v>
      </c>
      <c r="AG13" s="9">
        <f t="shared" si="20"/>
        <v>13876.453833842465</v>
      </c>
      <c r="AH13" s="1">
        <v>21837.624437454546</v>
      </c>
      <c r="AI13" s="1">
        <v>20509.706661940669</v>
      </c>
      <c r="AJ13" s="16">
        <v>0.13139999999999999</v>
      </c>
      <c r="AK13" s="9">
        <f t="shared" si="21"/>
        <v>2869.4638510815271</v>
      </c>
      <c r="AL13" s="9">
        <f t="shared" si="26"/>
        <v>24707.088288536073</v>
      </c>
      <c r="AM13" s="9">
        <f t="shared" si="22"/>
        <v>336603.25277208432</v>
      </c>
      <c r="AN13" s="9">
        <f t="shared" si="23"/>
        <v>6.1455289643433324E-2</v>
      </c>
      <c r="AO13" s="9">
        <v>0</v>
      </c>
      <c r="AP13" s="9">
        <f t="shared" si="3"/>
        <v>20686.050394030244</v>
      </c>
      <c r="AQ13" s="9">
        <f t="shared" si="4"/>
        <v>315917.20237805409</v>
      </c>
      <c r="AR13" s="15">
        <v>0.16339999999999999</v>
      </c>
      <c r="AS13" s="9">
        <f t="shared" si="24"/>
        <v>5027.3278</v>
      </c>
      <c r="AT13" s="2">
        <f t="shared" si="0"/>
        <v>13564.572</v>
      </c>
      <c r="AU13" s="2">
        <v>11270</v>
      </c>
      <c r="AV13" s="16">
        <v>0.2036</v>
      </c>
      <c r="AW13" s="1">
        <v>35.08596</v>
      </c>
      <c r="AX13" s="2">
        <v>46.827550000000002</v>
      </c>
      <c r="AY13" s="2">
        <v>32.438090000000003</v>
      </c>
      <c r="AZ13" s="2">
        <v>14.92374</v>
      </c>
      <c r="BA13" s="2">
        <v>33.322099999999999</v>
      </c>
      <c r="BB13" s="2">
        <v>151.80099000000001</v>
      </c>
      <c r="BC13" s="15">
        <f t="shared" si="27"/>
        <v>60399793180.368431</v>
      </c>
      <c r="BD13" s="15">
        <f t="shared" si="28"/>
        <v>36054161334.891533</v>
      </c>
      <c r="BE13" s="15">
        <f t="shared" si="29"/>
        <v>675955501656.73083</v>
      </c>
      <c r="BF13" s="12">
        <f t="shared" si="25"/>
        <v>7.724094561719907</v>
      </c>
      <c r="BH13" s="2">
        <v>9.00569560130808</v>
      </c>
      <c r="BJ13" s="2">
        <f t="shared" si="30"/>
        <v>-0.14231005536118946</v>
      </c>
    </row>
    <row r="14" spans="1:62" x14ac:dyDescent="0.35">
      <c r="A14" s="1">
        <v>2030</v>
      </c>
      <c r="B14" s="1">
        <v>31057</v>
      </c>
      <c r="C14" s="11">
        <f t="shared" si="1"/>
        <v>0.31951723432331114</v>
      </c>
      <c r="D14" s="5">
        <v>0.22584556778859621</v>
      </c>
      <c r="E14" s="5">
        <v>9.3671666534714926E-2</v>
      </c>
      <c r="F14" s="4">
        <v>0.68048276567668886</v>
      </c>
      <c r="G14" s="1">
        <v>373443</v>
      </c>
      <c r="H14" s="9">
        <f t="shared" si="2"/>
        <v>60592.017756678557</v>
      </c>
      <c r="I14" s="1">
        <v>44478.718395789765</v>
      </c>
      <c r="J14" s="1">
        <v>16113.299360888792</v>
      </c>
      <c r="K14" s="1">
        <v>312850.81059358316</v>
      </c>
      <c r="L14" s="7">
        <v>9923.2467463790745</v>
      </c>
      <c r="M14" s="7">
        <v>821.94077732829464</v>
      </c>
      <c r="N14" s="1">
        <v>7014.0857988104326</v>
      </c>
      <c r="O14" s="1">
        <v>758.31003108421282</v>
      </c>
      <c r="P14" s="9">
        <f t="shared" si="5"/>
        <v>6255.7757677262198</v>
      </c>
      <c r="Q14" s="9">
        <f t="shared" si="6"/>
        <v>1624.1192276263228</v>
      </c>
      <c r="R14" s="9">
        <f t="shared" si="7"/>
        <v>7879.8949953525425</v>
      </c>
      <c r="S14" s="9">
        <f t="shared" si="8"/>
        <v>46861.147654500302</v>
      </c>
      <c r="T14" s="9">
        <f t="shared" si="9"/>
        <v>1.6763038100745878E-2</v>
      </c>
      <c r="U14" s="16">
        <f t="shared" si="10"/>
        <v>0.13234000000000001</v>
      </c>
      <c r="V14" s="9">
        <f t="shared" si="11"/>
        <v>889.49293241845601</v>
      </c>
      <c r="W14" s="9">
        <f t="shared" si="12"/>
        <v>45971.654722081847</v>
      </c>
      <c r="X14" s="1">
        <v>2909.1609475686414</v>
      </c>
      <c r="Y14" s="1">
        <v>63.63074624408182</v>
      </c>
      <c r="Z14" s="9">
        <f t="shared" si="13"/>
        <v>2845.5302013245596</v>
      </c>
      <c r="AA14" s="9">
        <f t="shared" si="14"/>
        <v>673.61939484788718</v>
      </c>
      <c r="AB14" s="9">
        <f t="shared" si="15"/>
        <v>3519.1495961724468</v>
      </c>
      <c r="AC14" s="9">
        <f t="shared" si="16"/>
        <v>16850.54950198076</v>
      </c>
      <c r="AD14" s="9">
        <f t="shared" si="17"/>
        <v>3.9334253052144422E-3</v>
      </c>
      <c r="AE14" s="16">
        <f t="shared" si="18"/>
        <v>0.13234000000000001</v>
      </c>
      <c r="AF14" s="9">
        <f t="shared" si="19"/>
        <v>75.051923018275318</v>
      </c>
      <c r="AG14" s="9">
        <f t="shared" si="20"/>
        <v>16775.497578962484</v>
      </c>
      <c r="AH14" s="1">
        <v>21133.753253620926</v>
      </c>
      <c r="AI14" s="1">
        <v>21507.024919099931</v>
      </c>
      <c r="AJ14" s="16">
        <v>0.13139999999999999</v>
      </c>
      <c r="AK14" s="9">
        <f t="shared" si="21"/>
        <v>2776.9751775257896</v>
      </c>
      <c r="AL14" s="9">
        <f t="shared" si="26"/>
        <v>23910.728431146716</v>
      </c>
      <c r="AM14" s="9">
        <f t="shared" si="22"/>
        <v>337134.81069020886</v>
      </c>
      <c r="AN14" s="9">
        <f t="shared" si="23"/>
        <v>6.4323376439264307E-2</v>
      </c>
      <c r="AO14" s="9">
        <v>0</v>
      </c>
      <c r="AP14" s="9">
        <f t="shared" si="3"/>
        <v>21685.649338806412</v>
      </c>
      <c r="AQ14" s="9">
        <f t="shared" si="4"/>
        <v>315449.16135140246</v>
      </c>
      <c r="AR14" s="15">
        <v>0.16339999999999999</v>
      </c>
      <c r="AS14" s="9">
        <f t="shared" si="24"/>
        <v>5074.7137999999995</v>
      </c>
      <c r="AT14" s="2">
        <f t="shared" si="0"/>
        <v>13769.183999999999</v>
      </c>
      <c r="AU14" s="2">
        <v>11440</v>
      </c>
      <c r="AV14" s="16">
        <v>0.2036</v>
      </c>
      <c r="AW14" s="1">
        <v>33.794110000000003</v>
      </c>
      <c r="AX14" s="2">
        <v>45.514569999999999</v>
      </c>
      <c r="AY14" s="2">
        <v>31.553149999999999</v>
      </c>
      <c r="AZ14" s="2">
        <v>13.47114</v>
      </c>
      <c r="BA14" s="2">
        <v>32.178989999999999</v>
      </c>
      <c r="BB14" s="2">
        <v>149.98152999999999</v>
      </c>
      <c r="BC14" s="15">
        <f t="shared" si="27"/>
        <v>63526900340.572701</v>
      </c>
      <c r="BD14" s="15">
        <f t="shared" si="28"/>
        <v>40514547218.821205</v>
      </c>
      <c r="BE14" s="15">
        <f t="shared" si="29"/>
        <v>670709237697.45618</v>
      </c>
      <c r="BF14" s="12">
        <f t="shared" si="25"/>
        <v>7.7475068525685007</v>
      </c>
      <c r="BH14" s="2">
        <v>9.0709977934607693</v>
      </c>
      <c r="BJ14" s="2">
        <f t="shared" si="30"/>
        <v>-0.14590356772508151</v>
      </c>
    </row>
    <row r="15" spans="1:62" x14ac:dyDescent="0.35">
      <c r="A15" s="1">
        <v>2031</v>
      </c>
      <c r="B15" s="1">
        <v>31116</v>
      </c>
      <c r="C15" s="11">
        <f t="shared" si="1"/>
        <v>0.31724573423014646</v>
      </c>
      <c r="D15" s="5">
        <v>0.23019164365711484</v>
      </c>
      <c r="E15" s="5">
        <v>8.7054090573031623E-2</v>
      </c>
      <c r="F15" s="4">
        <v>0.68275426576985354</v>
      </c>
      <c r="G15" s="1">
        <v>381268</v>
      </c>
      <c r="H15" s="9">
        <f t="shared" si="2"/>
        <v>69389.878089916776</v>
      </c>
      <c r="I15" s="1">
        <v>50698.926006462214</v>
      </c>
      <c r="J15" s="1">
        <v>18690.952083454562</v>
      </c>
      <c r="K15" s="1">
        <v>311878.53369285492</v>
      </c>
      <c r="L15" s="7">
        <v>9871.4182663052379</v>
      </c>
      <c r="M15" s="7">
        <v>1073.5579330670153</v>
      </c>
      <c r="N15" s="1">
        <v>7162.643184034785</v>
      </c>
      <c r="O15" s="1">
        <v>942.43557336233789</v>
      </c>
      <c r="P15" s="9">
        <f t="shared" si="5"/>
        <v>6220.2076106724471</v>
      </c>
      <c r="Q15" s="9">
        <f t="shared" si="6"/>
        <v>1663.6541003062084</v>
      </c>
      <c r="R15" s="9">
        <f t="shared" si="7"/>
        <v>7883.8617109786555</v>
      </c>
      <c r="S15" s="9">
        <f t="shared" si="8"/>
        <v>53305.01568013076</v>
      </c>
      <c r="T15" s="9">
        <f t="shared" si="9"/>
        <v>1.8249626743585559E-2</v>
      </c>
      <c r="U15" s="16">
        <f t="shared" si="10"/>
        <v>0.13234000000000001</v>
      </c>
      <c r="V15" s="9">
        <f t="shared" si="11"/>
        <v>1101.5365470243516</v>
      </c>
      <c r="W15" s="9">
        <f t="shared" si="12"/>
        <v>52203.479133106412</v>
      </c>
      <c r="X15" s="1">
        <v>2708.775082270452</v>
      </c>
      <c r="Y15" s="1">
        <v>131.122359704681</v>
      </c>
      <c r="Z15" s="9">
        <f t="shared" si="13"/>
        <v>2577.652722565771</v>
      </c>
      <c r="AA15" s="9">
        <f t="shared" si="14"/>
        <v>629.16225988629935</v>
      </c>
      <c r="AB15" s="9">
        <f t="shared" si="15"/>
        <v>3206.8149824520706</v>
      </c>
      <c r="AC15" s="9">
        <f t="shared" si="16"/>
        <v>19451.236703045543</v>
      </c>
      <c r="AD15" s="9">
        <f t="shared" si="17"/>
        <v>6.9664138297113442E-3</v>
      </c>
      <c r="AE15" s="16">
        <f t="shared" si="18"/>
        <v>0.13234000000000001</v>
      </c>
      <c r="AF15" s="9">
        <f t="shared" si="19"/>
        <v>153.43814429421951</v>
      </c>
      <c r="AG15" s="9">
        <f t="shared" si="20"/>
        <v>19297.798558751321</v>
      </c>
      <c r="AH15" s="1">
        <v>21244.581733694762</v>
      </c>
      <c r="AI15" s="1">
        <v>22216.858634422999</v>
      </c>
      <c r="AJ15" s="16">
        <v>0.13139999999999999</v>
      </c>
      <c r="AK15" s="9">
        <f t="shared" si="21"/>
        <v>2791.5380398074917</v>
      </c>
      <c r="AL15" s="9">
        <f t="shared" si="26"/>
        <v>24036.119773502254</v>
      </c>
      <c r="AM15" s="9">
        <f t="shared" si="22"/>
        <v>336886.93036708538</v>
      </c>
      <c r="AN15" s="9">
        <f t="shared" si="23"/>
        <v>6.6498548452471593E-2</v>
      </c>
      <c r="AO15" s="9">
        <v>0</v>
      </c>
      <c r="AP15" s="9">
        <f t="shared" si="3"/>
        <v>22402.491862020051</v>
      </c>
      <c r="AQ15" s="9">
        <f t="shared" si="4"/>
        <v>314484.43850506534</v>
      </c>
      <c r="AR15" s="15">
        <v>0.16339999999999999</v>
      </c>
      <c r="AS15" s="9">
        <f t="shared" si="24"/>
        <v>5084.3543999999993</v>
      </c>
      <c r="AT15" s="2">
        <f t="shared" si="0"/>
        <v>13985.832</v>
      </c>
      <c r="AU15" s="2">
        <v>11620</v>
      </c>
      <c r="AV15" s="16">
        <v>0.2036</v>
      </c>
      <c r="AW15" s="1">
        <v>32.537399999999998</v>
      </c>
      <c r="AX15" s="2">
        <v>44.377200000000002</v>
      </c>
      <c r="AY15" s="2">
        <v>30.67267</v>
      </c>
      <c r="AZ15" s="2">
        <v>12.42924</v>
      </c>
      <c r="BA15" s="2">
        <v>31.300820000000002</v>
      </c>
      <c r="BB15" s="2">
        <v>148.55958000000001</v>
      </c>
      <c r="BC15" s="15">
        <f t="shared" si="27"/>
        <v>62889461412.971268</v>
      </c>
      <c r="BD15" s="15">
        <f t="shared" si="28"/>
        <v>38302703929.819588</v>
      </c>
      <c r="BE15" s="15">
        <f t="shared" si="29"/>
        <v>671385654644.22668</v>
      </c>
      <c r="BF15" s="12">
        <f t="shared" si="25"/>
        <v>7.7257781998701756</v>
      </c>
      <c r="BH15" s="2">
        <v>9.064209663480483</v>
      </c>
      <c r="BJ15" s="2">
        <f t="shared" si="30"/>
        <v>-0.1476611324429995</v>
      </c>
    </row>
    <row r="16" spans="1:62" x14ac:dyDescent="0.35">
      <c r="A16" s="1">
        <v>2032</v>
      </c>
      <c r="B16" s="1">
        <v>31274</v>
      </c>
      <c r="C16" s="11">
        <f t="shared" si="1"/>
        <v>0.31631223919636553</v>
      </c>
      <c r="D16" s="5">
        <v>0.23976860134897926</v>
      </c>
      <c r="E16" s="5">
        <v>7.654363784738627E-2</v>
      </c>
      <c r="F16" s="4">
        <v>0.68368776080363447</v>
      </c>
      <c r="G16" s="1">
        <v>388489</v>
      </c>
      <c r="H16" s="9">
        <f t="shared" si="2"/>
        <v>77903.868324715528</v>
      </c>
      <c r="I16" s="1">
        <v>57040.638385774517</v>
      </c>
      <c r="J16" s="1">
        <v>20863.229938941018</v>
      </c>
      <c r="K16" s="1">
        <v>310585.41303931957</v>
      </c>
      <c r="L16" s="7">
        <v>9892.348968627135</v>
      </c>
      <c r="M16" s="7">
        <v>1378.3587338283833</v>
      </c>
      <c r="N16" s="1">
        <v>7498.5232385879772</v>
      </c>
      <c r="O16" s="1">
        <v>1156.8108592756762</v>
      </c>
      <c r="P16" s="9">
        <f t="shared" si="5"/>
        <v>6341.712379312301</v>
      </c>
      <c r="Q16" s="9">
        <f t="shared" si="6"/>
        <v>1743.9005126622037</v>
      </c>
      <c r="R16" s="9">
        <f t="shared" si="7"/>
        <v>8085.6128919745042</v>
      </c>
      <c r="S16" s="9">
        <f t="shared" si="8"/>
        <v>59941.349757712393</v>
      </c>
      <c r="T16" s="9">
        <f t="shared" si="9"/>
        <v>1.9877346417791073E-2</v>
      </c>
      <c r="U16" s="16">
        <f t="shared" si="10"/>
        <v>0.13234000000000001</v>
      </c>
      <c r="V16" s="9">
        <f t="shared" si="11"/>
        <v>1349.1547719278383</v>
      </c>
      <c r="W16" s="9">
        <f t="shared" si="12"/>
        <v>58592.194985784554</v>
      </c>
      <c r="X16" s="1">
        <v>2393.8257300391583</v>
      </c>
      <c r="Y16" s="1">
        <v>221.54787455270343</v>
      </c>
      <c r="Z16" s="9">
        <f t="shared" si="13"/>
        <v>2172.2778554864549</v>
      </c>
      <c r="AA16" s="9">
        <f t="shared" si="14"/>
        <v>556.72214181540176</v>
      </c>
      <c r="AB16" s="9">
        <f t="shared" si="15"/>
        <v>2728.9999973018566</v>
      </c>
      <c r="AC16" s="9">
        <f t="shared" si="16"/>
        <v>21641.499955309122</v>
      </c>
      <c r="AD16" s="9">
        <f t="shared" si="17"/>
        <v>1.050747968569621E-2</v>
      </c>
      <c r="AE16" s="16">
        <f t="shared" si="18"/>
        <v>0.13234000000000001</v>
      </c>
      <c r="AF16" s="9">
        <f t="shared" si="19"/>
        <v>257.49142233118613</v>
      </c>
      <c r="AG16" s="9">
        <f t="shared" si="20"/>
        <v>21384.008532977936</v>
      </c>
      <c r="AH16" s="1">
        <v>21381.651031372865</v>
      </c>
      <c r="AI16" s="1">
        <v>22674.771684908192</v>
      </c>
      <c r="AJ16" s="16">
        <v>0.13139999999999999</v>
      </c>
      <c r="AK16" s="9">
        <f t="shared" si="21"/>
        <v>2809.5489455223942</v>
      </c>
      <c r="AL16" s="9">
        <f t="shared" si="26"/>
        <v>24191.199976895259</v>
      </c>
      <c r="AM16" s="9">
        <f t="shared" si="22"/>
        <v>336069.73366975016</v>
      </c>
      <c r="AN16" s="9">
        <f t="shared" si="23"/>
        <v>6.80392459833494E-2</v>
      </c>
      <c r="AO16" s="9">
        <v>0</v>
      </c>
      <c r="AP16" s="9">
        <f t="shared" si="3"/>
        <v>22865.931276714851</v>
      </c>
      <c r="AQ16" s="9">
        <f t="shared" si="4"/>
        <v>313203.80239303532</v>
      </c>
      <c r="AR16" s="15">
        <v>0.16339999999999999</v>
      </c>
      <c r="AS16" s="9">
        <f t="shared" si="24"/>
        <v>5110.1715999999997</v>
      </c>
      <c r="AT16" s="2">
        <f t="shared" si="0"/>
        <v>14178.407999999999</v>
      </c>
      <c r="AU16" s="2">
        <v>11780</v>
      </c>
      <c r="AV16" s="16">
        <v>0.2036</v>
      </c>
      <c r="AW16" s="1">
        <v>31.372160000000001</v>
      </c>
      <c r="AX16" s="2">
        <v>43.279380000000003</v>
      </c>
      <c r="AY16" s="2">
        <v>29.840669999999999</v>
      </c>
      <c r="AZ16" s="2">
        <v>11.476229999999999</v>
      </c>
      <c r="BA16" s="2">
        <v>30.497869999999999</v>
      </c>
      <c r="BB16" s="2">
        <v>147.27796000000001</v>
      </c>
      <c r="BC16" s="15">
        <f t="shared" si="27"/>
        <v>63481902432.734375</v>
      </c>
      <c r="BD16" s="15">
        <f t="shared" si="28"/>
        <v>34365740593.136139</v>
      </c>
      <c r="BE16" s="15">
        <f t="shared" si="29"/>
        <v>670944522654.26978</v>
      </c>
      <c r="BF16" s="12">
        <f t="shared" si="25"/>
        <v>7.6879216568014028</v>
      </c>
      <c r="BH16" s="2">
        <v>9.0312076478018266</v>
      </c>
      <c r="BJ16" s="2">
        <f t="shared" si="30"/>
        <v>-0.14873824668701707</v>
      </c>
    </row>
    <row r="17" spans="1:62" x14ac:dyDescent="0.35">
      <c r="A17" s="1">
        <v>2033</v>
      </c>
      <c r="B17" s="1">
        <v>31474</v>
      </c>
      <c r="C17" s="11">
        <f t="shared" si="1"/>
        <v>0.31655016431183913</v>
      </c>
      <c r="D17" s="5">
        <v>0.2425913238103507</v>
      </c>
      <c r="E17" s="5">
        <v>7.3958840501488321E-2</v>
      </c>
      <c r="F17" s="4">
        <v>0.68344983568816087</v>
      </c>
      <c r="G17" s="1">
        <v>395263</v>
      </c>
      <c r="H17" s="9">
        <f t="shared" si="2"/>
        <v>86123.837077481541</v>
      </c>
      <c r="I17" s="1">
        <v>63251.021718002507</v>
      </c>
      <c r="J17" s="1">
        <v>22872.815359479035</v>
      </c>
      <c r="K17" s="1">
        <v>309139.71266088448</v>
      </c>
      <c r="L17" s="7">
        <v>9963.0998715508249</v>
      </c>
      <c r="M17" s="7">
        <v>1743.1311187848187</v>
      </c>
      <c r="N17" s="1">
        <v>7635.3193256069781</v>
      </c>
      <c r="O17" s="1">
        <v>1424.9359933789892</v>
      </c>
      <c r="P17" s="9">
        <f t="shared" si="5"/>
        <v>6210.3833322279888</v>
      </c>
      <c r="Q17" s="9">
        <f t="shared" si="6"/>
        <v>1775.1340366073914</v>
      </c>
      <c r="R17" s="9">
        <f t="shared" si="7"/>
        <v>7985.5173688353807</v>
      </c>
      <c r="S17" s="9">
        <f t="shared" si="8"/>
        <v>66451.091747988889</v>
      </c>
      <c r="T17" s="9">
        <f t="shared" si="9"/>
        <v>2.2031927223061947E-2</v>
      </c>
      <c r="U17" s="16">
        <f t="shared" si="10"/>
        <v>0.13234000000000001</v>
      </c>
      <c r="V17" s="9">
        <f t="shared" si="11"/>
        <v>1657.7974142761614</v>
      </c>
      <c r="W17" s="9">
        <f t="shared" si="12"/>
        <v>64793.294333712729</v>
      </c>
      <c r="X17" s="1">
        <v>2327.7805459438432</v>
      </c>
      <c r="Y17" s="1">
        <v>318.19512540582582</v>
      </c>
      <c r="Z17" s="9">
        <f t="shared" si="13"/>
        <v>2009.5854205380174</v>
      </c>
      <c r="AA17" s="9">
        <f t="shared" si="14"/>
        <v>541.18528651438749</v>
      </c>
      <c r="AB17" s="9">
        <f t="shared" si="15"/>
        <v>2550.7707070524048</v>
      </c>
      <c r="AC17" s="9">
        <f t="shared" si="16"/>
        <v>23732.195771399249</v>
      </c>
      <c r="AD17" s="9">
        <f t="shared" si="17"/>
        <v>1.372062358443652E-2</v>
      </c>
      <c r="AE17" s="16">
        <f t="shared" si="18"/>
        <v>0.13234000000000001</v>
      </c>
      <c r="AF17" s="9">
        <f t="shared" si="19"/>
        <v>368.71314529155046</v>
      </c>
      <c r="AG17" s="9">
        <f t="shared" si="20"/>
        <v>23363.4826261077</v>
      </c>
      <c r="AH17" s="1">
        <v>21510.900128449175</v>
      </c>
      <c r="AI17" s="1">
        <v>22956.600506884279</v>
      </c>
      <c r="AJ17" s="16">
        <v>0.13139999999999999</v>
      </c>
      <c r="AK17" s="9">
        <f t="shared" si="21"/>
        <v>2826.5322768782212</v>
      </c>
      <c r="AL17" s="9">
        <f t="shared" si="26"/>
        <v>24337.432405327396</v>
      </c>
      <c r="AM17" s="9">
        <f t="shared" si="22"/>
        <v>334922.84544464696</v>
      </c>
      <c r="AN17" s="9">
        <f t="shared" si="23"/>
        <v>6.9126333526283501E-2</v>
      </c>
      <c r="AO17" s="9">
        <v>0</v>
      </c>
      <c r="AP17" s="9">
        <f t="shared" si="3"/>
        <v>23151.988319778568</v>
      </c>
      <c r="AQ17" s="9">
        <f t="shared" si="4"/>
        <v>311770.85712486837</v>
      </c>
      <c r="AR17" s="15">
        <v>0.16339999999999999</v>
      </c>
      <c r="AS17" s="9">
        <f t="shared" si="24"/>
        <v>5142.8516</v>
      </c>
      <c r="AT17" s="2">
        <f t="shared" si="0"/>
        <v>14370.984</v>
      </c>
      <c r="AU17" s="2">
        <v>11940</v>
      </c>
      <c r="AV17" s="16">
        <v>0.2036</v>
      </c>
      <c r="AW17" s="1">
        <v>30.292349999999999</v>
      </c>
      <c r="AX17" s="2">
        <v>42.275500000000001</v>
      </c>
      <c r="AY17" s="2">
        <v>28.971579999999999</v>
      </c>
      <c r="AZ17" s="2">
        <v>10.717320000000001</v>
      </c>
      <c r="BA17" s="2">
        <v>29.825900000000001</v>
      </c>
      <c r="BB17" s="2">
        <v>146.12209999999999</v>
      </c>
      <c r="BC17" s="15">
        <f t="shared" si="27"/>
        <v>62124495955.474632</v>
      </c>
      <c r="BD17" s="15">
        <f t="shared" si="28"/>
        <v>33259680855.240639</v>
      </c>
      <c r="BE17" s="15">
        <f t="shared" si="29"/>
        <v>670228263704.57886</v>
      </c>
      <c r="BF17" s="12">
        <f t="shared" si="25"/>
        <v>7.6561244051529407</v>
      </c>
      <c r="BH17" s="2">
        <v>9.0006965688127547</v>
      </c>
      <c r="BJ17" s="2">
        <f t="shared" si="30"/>
        <v>-0.14938534516525437</v>
      </c>
    </row>
    <row r="18" spans="1:62" x14ac:dyDescent="0.35">
      <c r="A18" s="1">
        <v>2034</v>
      </c>
      <c r="B18" s="1">
        <v>31657</v>
      </c>
      <c r="C18" s="11">
        <f t="shared" si="1"/>
        <v>0.3176542984632662</v>
      </c>
      <c r="D18" s="5">
        <v>0.25040652175604927</v>
      </c>
      <c r="E18" s="5">
        <v>6.7247776707216878E-2</v>
      </c>
      <c r="F18" s="4">
        <v>0.6823457015367338</v>
      </c>
      <c r="G18" s="1">
        <v>401608</v>
      </c>
      <c r="H18" s="9">
        <f t="shared" si="2"/>
        <v>93985.85646785947</v>
      </c>
      <c r="I18" s="1">
        <v>69423.010672682416</v>
      </c>
      <c r="J18" s="1">
        <v>24562.845795177051</v>
      </c>
      <c r="K18" s="1">
        <v>307622.50915612216</v>
      </c>
      <c r="L18" s="7">
        <v>10055.982126451618</v>
      </c>
      <c r="M18" s="7">
        <v>2193.9627360736922</v>
      </c>
      <c r="N18" s="1">
        <v>7927.1192592312518</v>
      </c>
      <c r="O18" s="1">
        <v>1755.1303045513487</v>
      </c>
      <c r="P18" s="9">
        <f t="shared" si="5"/>
        <v>6171.9889546799031</v>
      </c>
      <c r="Q18" s="9">
        <f t="shared" si="6"/>
        <v>1840.1891363019624</v>
      </c>
      <c r="R18" s="9">
        <f t="shared" si="7"/>
        <v>8012.1780909818654</v>
      </c>
      <c r="S18" s="9">
        <f t="shared" si="8"/>
        <v>73018.330113535718</v>
      </c>
      <c r="T18" s="9">
        <f t="shared" si="9"/>
        <v>2.4658276831263756E-2</v>
      </c>
      <c r="U18" s="16">
        <f t="shared" si="10"/>
        <v>0.13234000000000001</v>
      </c>
      <c r="V18" s="9">
        <f t="shared" si="11"/>
        <v>2038.7851878992772</v>
      </c>
      <c r="W18" s="9">
        <f t="shared" si="12"/>
        <v>70979.544925636437</v>
      </c>
      <c r="X18" s="1">
        <v>2128.8628672203645</v>
      </c>
      <c r="Y18" s="1">
        <v>438.83243152234718</v>
      </c>
      <c r="Z18" s="9">
        <f t="shared" si="13"/>
        <v>1690.0304356980173</v>
      </c>
      <c r="AA18" s="9">
        <f t="shared" si="14"/>
        <v>494.19091511378002</v>
      </c>
      <c r="AB18" s="9">
        <f t="shared" si="15"/>
        <v>2184.2213508117975</v>
      </c>
      <c r="AC18" s="9">
        <f t="shared" si="16"/>
        <v>25495.869141813178</v>
      </c>
      <c r="AD18" s="9">
        <f t="shared" si="17"/>
        <v>1.7552119003504181E-2</v>
      </c>
      <c r="AE18" s="16">
        <f t="shared" si="18"/>
        <v>0.13234000000000001</v>
      </c>
      <c r="AF18" s="9">
        <f t="shared" si="19"/>
        <v>506.72954335911191</v>
      </c>
      <c r="AG18" s="9">
        <f t="shared" si="20"/>
        <v>24989.139598454065</v>
      </c>
      <c r="AH18" s="1">
        <v>21601.017873548382</v>
      </c>
      <c r="AI18" s="1">
        <v>23118.2213783107</v>
      </c>
      <c r="AJ18" s="16">
        <v>0.13139999999999999</v>
      </c>
      <c r="AK18" s="9">
        <f t="shared" si="21"/>
        <v>2838.3737485842571</v>
      </c>
      <c r="AL18" s="9">
        <f t="shared" si="26"/>
        <v>24439.39162213264</v>
      </c>
      <c r="AM18" s="9">
        <f t="shared" si="22"/>
        <v>333579.10428301711</v>
      </c>
      <c r="AN18" s="9">
        <f t="shared" si="23"/>
        <v>6.9898319874164699E-2</v>
      </c>
      <c r="AO18" s="9">
        <v>0</v>
      </c>
      <c r="AP18" s="9">
        <f t="shared" si="3"/>
        <v>23316.618934511673</v>
      </c>
      <c r="AQ18" s="9">
        <f t="shared" si="4"/>
        <v>310262.48534850543</v>
      </c>
      <c r="AR18" s="15">
        <v>0.16339999999999999</v>
      </c>
      <c r="AS18" s="9">
        <f t="shared" si="24"/>
        <v>5172.7537999999995</v>
      </c>
      <c r="AT18" s="2">
        <f t="shared" si="0"/>
        <v>14563.56</v>
      </c>
      <c r="AU18" s="2">
        <v>12100</v>
      </c>
      <c r="AV18" s="16">
        <v>0.2036</v>
      </c>
      <c r="AW18" s="1">
        <v>29.237660000000002</v>
      </c>
      <c r="AX18" s="2">
        <v>41.300409999999999</v>
      </c>
      <c r="AY18" s="2">
        <v>28.154209999999999</v>
      </c>
      <c r="AZ18" s="2">
        <v>10.068289999999999</v>
      </c>
      <c r="BA18" s="2">
        <v>29.26276</v>
      </c>
      <c r="BB18" s="2">
        <v>145.14329000000001</v>
      </c>
      <c r="BC18" s="15">
        <f t="shared" si="27"/>
        <v>61582053154.919571</v>
      </c>
      <c r="BD18" s="15">
        <f t="shared" si="28"/>
        <v>30356135252.540283</v>
      </c>
      <c r="BE18" s="15">
        <f t="shared" si="29"/>
        <v>669778491599.73242</v>
      </c>
      <c r="BF18" s="12">
        <f t="shared" si="25"/>
        <v>7.6171668000719226</v>
      </c>
      <c r="BH18" s="2">
        <v>8.9549027376765622</v>
      </c>
      <c r="BJ18" s="2">
        <f t="shared" si="30"/>
        <v>-0.14938587015315019</v>
      </c>
    </row>
    <row r="19" spans="1:62" x14ac:dyDescent="0.35">
      <c r="A19" s="1">
        <v>2035</v>
      </c>
      <c r="B19" s="1">
        <v>31591</v>
      </c>
      <c r="C19" s="11">
        <f t="shared" si="1"/>
        <v>0.31863222355280363</v>
      </c>
      <c r="D19" s="5">
        <v>0.25753335495839463</v>
      </c>
      <c r="E19" s="5">
        <v>6.1098868594408884E-2</v>
      </c>
      <c r="F19" s="4">
        <v>0.68136777644719637</v>
      </c>
      <c r="G19" s="1">
        <v>407260</v>
      </c>
      <c r="H19" s="9">
        <f t="shared" si="2"/>
        <v>101307.49798615481</v>
      </c>
      <c r="I19" s="1">
        <v>75393.969747526033</v>
      </c>
      <c r="J19" s="1">
        <v>25913.52823862878</v>
      </c>
      <c r="K19" s="1">
        <v>305953.42796606512</v>
      </c>
      <c r="L19" s="7">
        <v>10065.910574256619</v>
      </c>
      <c r="M19" s="7">
        <v>2744.269055961282</v>
      </c>
      <c r="N19" s="1">
        <v>8135.7362164906444</v>
      </c>
      <c r="O19" s="1">
        <v>2164.7771416470205</v>
      </c>
      <c r="P19" s="9">
        <f t="shared" si="5"/>
        <v>5970.959074843624</v>
      </c>
      <c r="Q19" s="9">
        <f t="shared" si="6"/>
        <v>1886.1017468758951</v>
      </c>
      <c r="R19" s="9">
        <f t="shared" si="7"/>
        <v>7857.0608217195186</v>
      </c>
      <c r="S19" s="9">
        <f t="shared" si="8"/>
        <v>79444.848636048948</v>
      </c>
      <c r="T19" s="9">
        <f t="shared" si="9"/>
        <v>2.7911450719289743E-2</v>
      </c>
      <c r="U19" s="16">
        <f t="shared" si="10"/>
        <v>0.13234000000000001</v>
      </c>
      <c r="V19" s="9">
        <f t="shared" si="11"/>
        <v>2510.8744697829593</v>
      </c>
      <c r="W19" s="9">
        <f t="shared" si="12"/>
        <v>76933.974166265994</v>
      </c>
      <c r="X19" s="1">
        <v>1930.1743577659711</v>
      </c>
      <c r="Y19" s="1">
        <v>579.49191431424333</v>
      </c>
      <c r="Z19" s="9">
        <f t="shared" si="13"/>
        <v>1350.6824434517277</v>
      </c>
      <c r="AA19" s="9">
        <f t="shared" si="14"/>
        <v>447.47090258142504</v>
      </c>
      <c r="AB19" s="9">
        <f t="shared" si="15"/>
        <v>1798.1533460331527</v>
      </c>
      <c r="AC19" s="9">
        <f t="shared" si="16"/>
        <v>26940.491055524446</v>
      </c>
      <c r="AD19" s="9">
        <f t="shared" si="17"/>
        <v>2.1873380647765426E-2</v>
      </c>
      <c r="AE19" s="16">
        <f t="shared" si="18"/>
        <v>0.13234000000000001</v>
      </c>
      <c r="AF19" s="9">
        <f t="shared" si="19"/>
        <v>667.26488003630959</v>
      </c>
      <c r="AG19" s="9">
        <f t="shared" si="20"/>
        <v>26273.226175488137</v>
      </c>
      <c r="AH19" s="1">
        <v>21525.089425743379</v>
      </c>
      <c r="AI19" s="1">
        <v>23194.170615800424</v>
      </c>
      <c r="AJ19" s="16">
        <v>0.13139999999999999</v>
      </c>
      <c r="AK19" s="9">
        <f t="shared" si="21"/>
        <v>2828.3967505426799</v>
      </c>
      <c r="AL19" s="9">
        <f t="shared" si="26"/>
        <v>24353.48617628606</v>
      </c>
      <c r="AM19" s="9">
        <f t="shared" si="22"/>
        <v>331975.99533240823</v>
      </c>
      <c r="AN19" s="9">
        <f t="shared" si="23"/>
        <v>7.0467385196588558E-2</v>
      </c>
      <c r="AO19" s="9">
        <v>0</v>
      </c>
      <c r="AP19" s="9">
        <f t="shared" si="3"/>
        <v>23393.480339109698</v>
      </c>
      <c r="AQ19" s="9">
        <f t="shared" si="4"/>
        <v>308582.51499329851</v>
      </c>
      <c r="AR19" s="15">
        <v>0.16339999999999999</v>
      </c>
      <c r="AS19" s="9">
        <f t="shared" si="24"/>
        <v>5161.9694</v>
      </c>
      <c r="AT19" s="2">
        <f t="shared" si="0"/>
        <v>14744.1</v>
      </c>
      <c r="AU19" s="2">
        <v>12250</v>
      </c>
      <c r="AV19" s="16">
        <v>0.2036</v>
      </c>
      <c r="AW19" s="1">
        <v>28.206769999999999</v>
      </c>
      <c r="AX19" s="2">
        <v>40.40616</v>
      </c>
      <c r="AY19" s="2">
        <v>27.346730000000001</v>
      </c>
      <c r="AZ19" s="2">
        <v>9.4654100000000003</v>
      </c>
      <c r="BA19" s="2">
        <v>28.73414</v>
      </c>
      <c r="BB19" s="2">
        <v>144.20035999999999</v>
      </c>
      <c r="BC19" s="15">
        <f t="shared" si="27"/>
        <v>59751146730.070923</v>
      </c>
      <c r="BD19" s="15">
        <f t="shared" si="28"/>
        <v>27199703899.336384</v>
      </c>
      <c r="BE19" s="15">
        <f t="shared" si="29"/>
        <v>667472278234.02722</v>
      </c>
      <c r="BF19" s="12">
        <f t="shared" si="25"/>
        <v>7.5442312886343457</v>
      </c>
      <c r="BH19" s="2">
        <v>8.8655817070947833</v>
      </c>
      <c r="BJ19" s="2">
        <f t="shared" si="30"/>
        <v>-0.14904272072784708</v>
      </c>
    </row>
    <row r="20" spans="1:62" x14ac:dyDescent="0.35">
      <c r="A20" s="1">
        <v>2036</v>
      </c>
      <c r="B20" s="1">
        <v>31484</v>
      </c>
      <c r="C20" s="11">
        <f t="shared" si="1"/>
        <v>0.31785186216508587</v>
      </c>
      <c r="D20" s="5">
        <v>0.25945298034333969</v>
      </c>
      <c r="E20" s="5">
        <v>5.8398881821746296E-2</v>
      </c>
      <c r="F20" s="4">
        <v>0.68214813783491413</v>
      </c>
      <c r="G20" s="1">
        <v>412157</v>
      </c>
      <c r="H20" s="9">
        <f t="shared" si="2"/>
        <v>107948.74565766314</v>
      </c>
      <c r="I20" s="1">
        <v>80932.821195031531</v>
      </c>
      <c r="J20" s="1">
        <v>27015.92446263161</v>
      </c>
      <c r="K20" s="1">
        <v>304209.30000278709</v>
      </c>
      <c r="L20" s="7">
        <v>10007.248028405564</v>
      </c>
      <c r="M20" s="7">
        <v>3366.0003568972315</v>
      </c>
      <c r="N20" s="1">
        <v>8168.6176331297065</v>
      </c>
      <c r="O20" s="1">
        <v>2629.7661856242048</v>
      </c>
      <c r="P20" s="9">
        <f t="shared" si="5"/>
        <v>5538.8514475055017</v>
      </c>
      <c r="Q20" s="9">
        <f t="shared" si="6"/>
        <v>1895.7387161199829</v>
      </c>
      <c r="R20" s="9">
        <f t="shared" si="7"/>
        <v>7434.5901636254848</v>
      </c>
      <c r="S20" s="9">
        <f t="shared" si="8"/>
        <v>85458.326096775723</v>
      </c>
      <c r="T20" s="9">
        <f t="shared" si="9"/>
        <v>3.147061703157579E-2</v>
      </c>
      <c r="U20" s="16">
        <f t="shared" si="10"/>
        <v>0.13234000000000001</v>
      </c>
      <c r="V20" s="9">
        <f t="shared" si="11"/>
        <v>3045.3449230402352</v>
      </c>
      <c r="W20" s="9">
        <f t="shared" si="12"/>
        <v>82412.98117373549</v>
      </c>
      <c r="X20" s="1">
        <v>1838.6303952758603</v>
      </c>
      <c r="Y20" s="1">
        <v>736.23417127303037</v>
      </c>
      <c r="Z20" s="9">
        <f t="shared" si="13"/>
        <v>1102.39622400283</v>
      </c>
      <c r="AA20" s="9">
        <f t="shared" si="14"/>
        <v>426.70167481250866</v>
      </c>
      <c r="AB20" s="9">
        <f t="shared" si="15"/>
        <v>1529.0978988153386</v>
      </c>
      <c r="AC20" s="9">
        <f t="shared" si="16"/>
        <v>28178.86030871715</v>
      </c>
      <c r="AD20" s="9">
        <f t="shared" si="17"/>
        <v>2.652889748091803E-2</v>
      </c>
      <c r="AE20" s="16">
        <f t="shared" si="18"/>
        <v>0.13234000000000001</v>
      </c>
      <c r="AF20" s="9">
        <f t="shared" si="19"/>
        <v>846.48540535799259</v>
      </c>
      <c r="AG20" s="9">
        <f t="shared" si="20"/>
        <v>27332.374903359159</v>
      </c>
      <c r="AH20" s="1">
        <v>21476.751971594436</v>
      </c>
      <c r="AI20" s="1">
        <v>23220.879934872442</v>
      </c>
      <c r="AJ20" s="16">
        <v>0.13139999999999999</v>
      </c>
      <c r="AK20" s="9">
        <f t="shared" si="21"/>
        <v>2822.0452090675085</v>
      </c>
      <c r="AL20" s="9">
        <f t="shared" si="26"/>
        <v>24298.797180661946</v>
      </c>
      <c r="AM20" s="9">
        <f t="shared" si="22"/>
        <v>330252.22514672705</v>
      </c>
      <c r="AN20" s="9">
        <f t="shared" si="23"/>
        <v>7.0918569385673424E-2</v>
      </c>
      <c r="AO20" s="9">
        <v>0</v>
      </c>
      <c r="AP20" s="9">
        <f t="shared" si="3"/>
        <v>23421.015343841205</v>
      </c>
      <c r="AQ20" s="9">
        <f t="shared" si="4"/>
        <v>306831.20980288583</v>
      </c>
      <c r="AR20" s="15">
        <v>0.16339999999999999</v>
      </c>
      <c r="AS20" s="9">
        <f t="shared" si="24"/>
        <v>5144.4856</v>
      </c>
      <c r="AT20" s="2">
        <f t="shared" si="0"/>
        <v>14924.64</v>
      </c>
      <c r="AU20" s="2">
        <v>12400</v>
      </c>
      <c r="AV20" s="16">
        <v>0.2036</v>
      </c>
      <c r="AW20" s="1">
        <v>27.250889999999998</v>
      </c>
      <c r="AX20" s="2">
        <v>39.53201</v>
      </c>
      <c r="AY20" s="2">
        <v>26.509419999999999</v>
      </c>
      <c r="AZ20" s="2">
        <v>8.9505400000000002</v>
      </c>
      <c r="BA20" s="2">
        <v>28.235279999999999</v>
      </c>
      <c r="BB20" s="2">
        <v>143.35048</v>
      </c>
      <c r="BC20" s="15">
        <f t="shared" si="27"/>
        <v>56364823248.885216</v>
      </c>
      <c r="BD20" s="15">
        <f t="shared" si="28"/>
        <v>25050440504.687378</v>
      </c>
      <c r="BE20" s="15">
        <f t="shared" si="29"/>
        <v>665217920644.38135</v>
      </c>
      <c r="BF20" s="12">
        <f t="shared" si="25"/>
        <v>7.4663318439795399</v>
      </c>
      <c r="BH20" s="2">
        <v>8.7624719112585741</v>
      </c>
      <c r="BJ20" s="2">
        <f t="shared" si="30"/>
        <v>-0.14791945473898438</v>
      </c>
    </row>
    <row r="21" spans="1:62" x14ac:dyDescent="0.35">
      <c r="A21" s="1">
        <v>2037</v>
      </c>
      <c r="B21" s="1">
        <v>31388</v>
      </c>
      <c r="C21" s="11">
        <f t="shared" si="1"/>
        <v>0.31784353219335348</v>
      </c>
      <c r="D21" s="5">
        <v>0.26220831476807294</v>
      </c>
      <c r="E21" s="5">
        <v>5.5635217425280492E-2</v>
      </c>
      <c r="F21" s="4">
        <v>0.68215646780664652</v>
      </c>
      <c r="G21" s="1">
        <v>416303</v>
      </c>
      <c r="H21" s="9">
        <f t="shared" si="2"/>
        <v>113857.64656633024</v>
      </c>
      <c r="I21" s="1">
        <v>86011.344044850892</v>
      </c>
      <c r="J21" s="1">
        <v>27846.302521479345</v>
      </c>
      <c r="K21" s="1">
        <v>302445.08655806637</v>
      </c>
      <c r="L21" s="7">
        <v>9976.4727884849799</v>
      </c>
      <c r="M21" s="7">
        <v>4067.5718798178859</v>
      </c>
      <c r="N21" s="1">
        <v>8230.1945839402724</v>
      </c>
      <c r="O21" s="1">
        <v>3151.6717341209151</v>
      </c>
      <c r="P21" s="9">
        <f t="shared" si="5"/>
        <v>5078.5228498193574</v>
      </c>
      <c r="Q21" s="9">
        <f t="shared" si="6"/>
        <v>1910.0509533622194</v>
      </c>
      <c r="R21" s="9">
        <f t="shared" si="7"/>
        <v>6988.5738031815763</v>
      </c>
      <c r="S21" s="9">
        <f t="shared" si="8"/>
        <v>91073.066732334017</v>
      </c>
      <c r="T21" s="9">
        <f t="shared" si="9"/>
        <v>3.5347298502482964E-2</v>
      </c>
      <c r="U21" s="16">
        <f t="shared" si="10"/>
        <v>0.13234000000000001</v>
      </c>
      <c r="V21" s="9">
        <f t="shared" si="11"/>
        <v>3645.2140664047874</v>
      </c>
      <c r="W21" s="9">
        <f t="shared" si="12"/>
        <v>87427.852665929226</v>
      </c>
      <c r="X21" s="1">
        <v>1746.2782045447041</v>
      </c>
      <c r="Y21" s="1">
        <v>915.90014569697087</v>
      </c>
      <c r="Z21" s="9">
        <f t="shared" si="13"/>
        <v>830.3780588477332</v>
      </c>
      <c r="AA21" s="9">
        <f t="shared" si="14"/>
        <v>405.27357104470644</v>
      </c>
      <c r="AB21" s="9">
        <f t="shared" si="15"/>
        <v>1235.6516298924396</v>
      </c>
      <c r="AC21" s="9">
        <f t="shared" si="16"/>
        <v>29167.476238221021</v>
      </c>
      <c r="AD21" s="9">
        <f t="shared" si="17"/>
        <v>3.1843880536388973E-2</v>
      </c>
      <c r="AE21" s="16">
        <f t="shared" si="18"/>
        <v>0.13234000000000001</v>
      </c>
      <c r="AF21" s="9">
        <f t="shared" si="19"/>
        <v>1051.7237658035722</v>
      </c>
      <c r="AG21" s="9">
        <f t="shared" si="20"/>
        <v>28115.752472417447</v>
      </c>
      <c r="AH21" s="1">
        <v>21411.527211515022</v>
      </c>
      <c r="AI21" s="1">
        <v>23175.740656235721</v>
      </c>
      <c r="AJ21" s="16">
        <v>0.13139999999999999</v>
      </c>
      <c r="AK21" s="9">
        <f t="shared" si="21"/>
        <v>2813.4746755930737</v>
      </c>
      <c r="AL21" s="9">
        <f t="shared" si="26"/>
        <v>24225.001887108094</v>
      </c>
      <c r="AM21" s="9">
        <f t="shared" si="22"/>
        <v>328434.30188989517</v>
      </c>
      <c r="AN21" s="9">
        <f t="shared" si="23"/>
        <v>7.1174011977381851E-2</v>
      </c>
      <c r="AO21" s="9">
        <v>0</v>
      </c>
      <c r="AP21" s="9">
        <f t="shared" si="3"/>
        <v>23375.986936494446</v>
      </c>
      <c r="AQ21" s="9">
        <f t="shared" si="4"/>
        <v>305058.31495340075</v>
      </c>
      <c r="AR21" s="15">
        <v>0.16339999999999999</v>
      </c>
      <c r="AS21" s="9">
        <f t="shared" si="24"/>
        <v>5128.7991999999995</v>
      </c>
      <c r="AT21" s="2">
        <f t="shared" si="0"/>
        <v>15093.144</v>
      </c>
      <c r="AU21" s="2">
        <v>12540</v>
      </c>
      <c r="AV21" s="16">
        <v>0.2036</v>
      </c>
      <c r="AW21" s="1">
        <v>26.365629999999999</v>
      </c>
      <c r="AX21" s="2">
        <v>38.728400000000001</v>
      </c>
      <c r="AY21" s="2">
        <v>25.727900000000002</v>
      </c>
      <c r="AZ21" s="2">
        <v>8.4692399999999992</v>
      </c>
      <c r="BA21" s="2">
        <v>27.76145</v>
      </c>
      <c r="BB21" s="2">
        <v>142.52768</v>
      </c>
      <c r="BC21" s="15">
        <f t="shared" si="27"/>
        <v>52891202363.501259</v>
      </c>
      <c r="BD21" s="15">
        <f t="shared" si="28"/>
        <v>22614906119.644997</v>
      </c>
      <c r="BE21" s="15">
        <f t="shared" si="29"/>
        <v>662464753783.77454</v>
      </c>
      <c r="BF21" s="12">
        <f t="shared" si="25"/>
        <v>7.3797086226692077</v>
      </c>
      <c r="BH21" s="2">
        <v>8.6447274884789156</v>
      </c>
      <c r="BJ21" s="2">
        <f t="shared" si="30"/>
        <v>-0.14633415194355592</v>
      </c>
    </row>
    <row r="22" spans="1:62" x14ac:dyDescent="0.35">
      <c r="A22" s="1">
        <v>2038</v>
      </c>
      <c r="B22" s="1">
        <v>31354</v>
      </c>
      <c r="C22" s="11">
        <f t="shared" si="1"/>
        <v>0.3267317312642366</v>
      </c>
      <c r="D22" s="5">
        <v>0.26791171040007516</v>
      </c>
      <c r="E22" s="5">
        <v>5.8820020864161437E-2</v>
      </c>
      <c r="F22" s="4">
        <v>0.6732682687357634</v>
      </c>
      <c r="G22" s="1">
        <v>419771</v>
      </c>
      <c r="H22" s="9">
        <f t="shared" si="2"/>
        <v>119281.40869835904</v>
      </c>
      <c r="I22" s="1">
        <v>90699.043304601713</v>
      </c>
      <c r="J22" s="1">
        <v>28582.365393757322</v>
      </c>
      <c r="K22" s="1">
        <v>300489.85880089417</v>
      </c>
      <c r="L22" s="7">
        <v>10244.346702058874</v>
      </c>
      <c r="M22" s="7">
        <v>4820.5845700300706</v>
      </c>
      <c r="N22" s="1">
        <v>8400.1037678839566</v>
      </c>
      <c r="O22" s="1">
        <v>3712.4045081331278</v>
      </c>
      <c r="P22" s="9">
        <f t="shared" si="5"/>
        <v>4687.6992597508288</v>
      </c>
      <c r="Q22" s="9">
        <f t="shared" si="6"/>
        <v>1926.4770790911271</v>
      </c>
      <c r="R22" s="9">
        <f t="shared" si="7"/>
        <v>6614.1763388419558</v>
      </c>
      <c r="S22" s="9">
        <f t="shared" si="8"/>
        <v>96337.924891825969</v>
      </c>
      <c r="T22" s="9">
        <f t="shared" si="9"/>
        <v>3.9321550449016356E-2</v>
      </c>
      <c r="U22" s="16">
        <f t="shared" si="10"/>
        <v>0.13234000000000001</v>
      </c>
      <c r="V22" s="9">
        <f t="shared" si="11"/>
        <v>4289.4812147625198</v>
      </c>
      <c r="W22" s="9">
        <f t="shared" si="12"/>
        <v>92048.443677063449</v>
      </c>
      <c r="X22" s="1">
        <v>1844.2429341749178</v>
      </c>
      <c r="Y22" s="1">
        <v>1108.1800618969428</v>
      </c>
      <c r="Z22" s="9">
        <f t="shared" si="13"/>
        <v>736.06287227797498</v>
      </c>
      <c r="AA22" s="9">
        <f t="shared" si="14"/>
        <v>422.95807755940888</v>
      </c>
      <c r="AB22" s="9">
        <f t="shared" si="15"/>
        <v>1159.0209498373838</v>
      </c>
      <c r="AC22" s="9">
        <f t="shared" si="16"/>
        <v>30113.503533213672</v>
      </c>
      <c r="AD22" s="9">
        <f t="shared" si="17"/>
        <v>3.7324341634346808E-2</v>
      </c>
      <c r="AE22" s="16">
        <f t="shared" si="18"/>
        <v>0.13234000000000001</v>
      </c>
      <c r="AF22" s="9">
        <f t="shared" si="19"/>
        <v>1272.712445922491</v>
      </c>
      <c r="AG22" s="9">
        <f t="shared" si="20"/>
        <v>28840.791087291182</v>
      </c>
      <c r="AH22" s="1">
        <v>21109.653297941124</v>
      </c>
      <c r="AI22" s="1">
        <v>23064.881055113336</v>
      </c>
      <c r="AJ22" s="16">
        <v>0.13139999999999999</v>
      </c>
      <c r="AK22" s="9">
        <f t="shared" si="21"/>
        <v>2773.8084433494637</v>
      </c>
      <c r="AL22" s="9">
        <f t="shared" si="26"/>
        <v>23883.461741290586</v>
      </c>
      <c r="AM22" s="9">
        <f t="shared" si="22"/>
        <v>326328.54829935695</v>
      </c>
      <c r="AN22" s="9">
        <f t="shared" si="23"/>
        <v>7.1285869789383907E-2</v>
      </c>
      <c r="AO22" s="9">
        <v>0</v>
      </c>
      <c r="AP22" s="9">
        <f t="shared" si="3"/>
        <v>23262.614402626637</v>
      </c>
      <c r="AQ22" s="9">
        <f t="shared" si="4"/>
        <v>303065.9338967303</v>
      </c>
      <c r="AR22" s="15">
        <v>0.16339999999999999</v>
      </c>
      <c r="AS22" s="9">
        <f t="shared" si="24"/>
        <v>5123.2435999999998</v>
      </c>
      <c r="AT22" s="2">
        <f t="shared" si="0"/>
        <v>15285.72</v>
      </c>
      <c r="AU22" s="2">
        <v>12700</v>
      </c>
      <c r="AV22" s="16">
        <v>0.2036</v>
      </c>
      <c r="AW22" s="1">
        <v>25.44577</v>
      </c>
      <c r="AX22" s="2">
        <v>37.885689999999997</v>
      </c>
      <c r="AY22" s="2">
        <v>25.0017</v>
      </c>
      <c r="AZ22" s="2">
        <v>8.0190400000000004</v>
      </c>
      <c r="BA22" s="2">
        <v>27.407160000000001</v>
      </c>
      <c r="BB22" s="2">
        <v>141.78611000000001</v>
      </c>
      <c r="BC22" s="15">
        <f t="shared" si="27"/>
        <v>49872448081.380562</v>
      </c>
      <c r="BD22" s="15">
        <f t="shared" si="28"/>
        <v>22150518539.579552</v>
      </c>
      <c r="BE22" s="15">
        <f t="shared" si="29"/>
        <v>659478577179.30981</v>
      </c>
      <c r="BF22" s="12">
        <f t="shared" si="25"/>
        <v>7.3150154380027006</v>
      </c>
      <c r="BH22" s="2">
        <v>8.547977672106521</v>
      </c>
      <c r="BJ22" s="2">
        <f t="shared" si="30"/>
        <v>-0.14424022633180034</v>
      </c>
    </row>
    <row r="23" spans="1:62" x14ac:dyDescent="0.35">
      <c r="A23" s="1">
        <v>2039</v>
      </c>
      <c r="B23" s="1">
        <v>31390</v>
      </c>
      <c r="C23" s="11">
        <f t="shared" si="1"/>
        <v>0.35671264550328874</v>
      </c>
      <c r="D23" s="5">
        <v>0.29635791590570326</v>
      </c>
      <c r="E23" s="5">
        <v>6.0354729597585421E-2</v>
      </c>
      <c r="F23" s="4">
        <v>0.64328735449671126</v>
      </c>
      <c r="G23" s="1">
        <v>422668</v>
      </c>
      <c r="H23" s="9">
        <f t="shared" si="2"/>
        <v>124839.99546447185</v>
      </c>
      <c r="I23" s="1">
        <v>95681.133660331587</v>
      </c>
      <c r="J23" s="1">
        <v>29158.861804140266</v>
      </c>
      <c r="K23" s="1">
        <v>297827.70452960645</v>
      </c>
      <c r="L23" s="7">
        <v>11197.209942348234</v>
      </c>
      <c r="M23" s="7">
        <v>5638.6231762354146</v>
      </c>
      <c r="N23" s="1">
        <v>9302.6749802800259</v>
      </c>
      <c r="O23" s="1">
        <v>4320.5846245501452</v>
      </c>
      <c r="P23" s="9">
        <f t="shared" si="5"/>
        <v>4982.0903557298807</v>
      </c>
      <c r="Q23" s="9">
        <f t="shared" si="6"/>
        <v>2056.8964332023966</v>
      </c>
      <c r="R23" s="9">
        <f t="shared" si="7"/>
        <v>7038.9867889322777</v>
      </c>
      <c r="S23" s="9">
        <f t="shared" si="8"/>
        <v>102058.61471808414</v>
      </c>
      <c r="T23" s="9">
        <f t="shared" si="9"/>
        <v>4.3205103858733711E-2</v>
      </c>
      <c r="U23" s="16">
        <f t="shared" si="10"/>
        <v>0.13234000000000001</v>
      </c>
      <c r="V23" s="9">
        <f t="shared" si="11"/>
        <v>4993.000065021507</v>
      </c>
      <c r="W23" s="9">
        <f t="shared" si="12"/>
        <v>97065.614653062628</v>
      </c>
      <c r="X23" s="1">
        <v>1894.5349620682064</v>
      </c>
      <c r="Y23" s="1">
        <v>1318.0385516852621</v>
      </c>
      <c r="Z23" s="9">
        <f t="shared" si="13"/>
        <v>576.4964103829443</v>
      </c>
      <c r="AA23" s="9">
        <f t="shared" si="14"/>
        <v>418.89695322216113</v>
      </c>
      <c r="AB23" s="9">
        <f t="shared" si="15"/>
        <v>995.39336360510538</v>
      </c>
      <c r="AC23" s="9">
        <f t="shared" si="16"/>
        <v>30895.797309047688</v>
      </c>
      <c r="AD23" s="9">
        <f t="shared" si="17"/>
        <v>4.3247132624933252E-2</v>
      </c>
      <c r="AE23" s="16">
        <f t="shared" si="18"/>
        <v>0.13234000000000001</v>
      </c>
      <c r="AF23" s="9">
        <f t="shared" si="19"/>
        <v>1512.9813493349479</v>
      </c>
      <c r="AG23" s="9">
        <f t="shared" si="20"/>
        <v>29382.815959712741</v>
      </c>
      <c r="AH23" s="1">
        <v>20192.790057651768</v>
      </c>
      <c r="AI23" s="1">
        <v>22854.944328939484</v>
      </c>
      <c r="AJ23" s="16">
        <v>0.13139999999999999</v>
      </c>
      <c r="AK23" s="9">
        <f t="shared" si="21"/>
        <v>2653.3326135754419</v>
      </c>
      <c r="AL23" s="9">
        <f t="shared" si="26"/>
        <v>22846.122671227211</v>
      </c>
      <c r="AM23" s="9">
        <f t="shared" si="22"/>
        <v>323335.98147212138</v>
      </c>
      <c r="AN23" s="9">
        <f t="shared" si="23"/>
        <v>7.1269663046287443E-2</v>
      </c>
      <c r="AO23" s="9">
        <v>0</v>
      </c>
      <c r="AP23" s="9">
        <f t="shared" si="3"/>
        <v>23044.046450258731</v>
      </c>
      <c r="AQ23" s="9">
        <f t="shared" si="4"/>
        <v>300291.93502186262</v>
      </c>
      <c r="AR23" s="15">
        <v>0.16339999999999999</v>
      </c>
      <c r="AS23" s="9">
        <f t="shared" si="24"/>
        <v>5129.1259999999993</v>
      </c>
      <c r="AT23" s="2">
        <f t="shared" si="0"/>
        <v>15454.224</v>
      </c>
      <c r="AU23" s="2">
        <v>12840</v>
      </c>
      <c r="AV23" s="16">
        <v>0.2036</v>
      </c>
      <c r="AW23" s="1">
        <v>24.59252</v>
      </c>
      <c r="AX23" s="2">
        <v>37.106949999999998</v>
      </c>
      <c r="AY23" s="2">
        <v>24.251850000000001</v>
      </c>
      <c r="AZ23" s="2">
        <v>7.6346400000000001</v>
      </c>
      <c r="BA23" s="2">
        <v>27.014410000000002</v>
      </c>
      <c r="BB23" s="2">
        <v>141.06451000000001</v>
      </c>
      <c r="BC23" s="15">
        <f t="shared" si="27"/>
        <v>51580904709.323395</v>
      </c>
      <c r="BD23" s="15">
        <f t="shared" si="28"/>
        <v>20829197140.240974</v>
      </c>
      <c r="BE23" s="15">
        <f t="shared" si="29"/>
        <v>650621363717.28113</v>
      </c>
      <c r="BF23" s="12">
        <f t="shared" si="25"/>
        <v>7.2303146556684545</v>
      </c>
      <c r="BH23" s="2">
        <v>8.4421857471553583</v>
      </c>
      <c r="BJ23" s="2">
        <f t="shared" si="30"/>
        <v>-0.14354944652754775</v>
      </c>
    </row>
    <row r="24" spans="1:62" x14ac:dyDescent="0.35">
      <c r="A24" s="1">
        <v>2040</v>
      </c>
      <c r="B24" s="1">
        <v>31159</v>
      </c>
      <c r="C24" s="11">
        <f t="shared" si="1"/>
        <v>0.38576862288387725</v>
      </c>
      <c r="D24" s="5">
        <v>0.32399341406078674</v>
      </c>
      <c r="E24" s="5">
        <v>6.1775208823090566E-2</v>
      </c>
      <c r="F24" s="4">
        <v>0.61423137711612275</v>
      </c>
      <c r="G24" s="1">
        <v>424773</v>
      </c>
      <c r="H24" s="9">
        <f t="shared" si="2"/>
        <v>130410.4664716009</v>
      </c>
      <c r="I24" s="1">
        <v>100864.17566155085</v>
      </c>
      <c r="J24" s="1">
        <v>29546.29081005005</v>
      </c>
      <c r="K24" s="1">
        <v>294361.64625363424</v>
      </c>
      <c r="L24" s="7">
        <v>12020.164520438731</v>
      </c>
      <c r="M24" s="7">
        <v>6449.6935133096704</v>
      </c>
      <c r="N24" s="1">
        <v>10095.310788720055</v>
      </c>
      <c r="O24" s="1">
        <v>4912.2687875007978</v>
      </c>
      <c r="P24" s="9">
        <f>N24-O24</f>
        <v>5183.0420012192571</v>
      </c>
      <c r="Q24" s="9">
        <f t="shared" si="6"/>
        <v>2163.9427620283682</v>
      </c>
      <c r="R24" s="9">
        <f t="shared" si="7"/>
        <v>7346.9847632476249</v>
      </c>
      <c r="S24" s="9">
        <f t="shared" si="8"/>
        <v>107940.38721108001</v>
      </c>
      <c r="T24" s="9">
        <f t="shared" si="9"/>
        <v>4.6440101225626321E-2</v>
      </c>
      <c r="U24" s="16">
        <f t="shared" si="10"/>
        <v>0.13234000000000001</v>
      </c>
      <c r="V24" s="9">
        <f t="shared" si="11"/>
        <v>5676.1514987796108</v>
      </c>
      <c r="W24" s="9">
        <f t="shared" si="12"/>
        <v>102264.2357123004</v>
      </c>
      <c r="X24" s="1">
        <v>1924.853731718679</v>
      </c>
      <c r="Y24" s="1">
        <v>1537.4247258088944</v>
      </c>
      <c r="Z24" s="9">
        <f t="shared" si="13"/>
        <v>387.42900590978456</v>
      </c>
      <c r="AA24" s="9">
        <f t="shared" si="14"/>
        <v>412.59485595728046</v>
      </c>
      <c r="AB24" s="9">
        <f t="shared" si="15"/>
        <v>800.02386186706508</v>
      </c>
      <c r="AC24" s="9">
        <f t="shared" si="16"/>
        <v>31496.310391816227</v>
      </c>
      <c r="AD24" s="9">
        <f t="shared" si="17"/>
        <v>4.9460777108041774E-2</v>
      </c>
      <c r="AE24" s="16">
        <f t="shared" si="18"/>
        <v>0.13234000000000001</v>
      </c>
      <c r="AF24" s="9">
        <f t="shared" si="19"/>
        <v>1763.9954733092704</v>
      </c>
      <c r="AG24" s="9">
        <f t="shared" si="20"/>
        <v>29732.314918506956</v>
      </c>
      <c r="AH24" s="1">
        <v>19138.835479561269</v>
      </c>
      <c r="AI24" s="1">
        <v>22604.8937555335</v>
      </c>
      <c r="AJ24" s="16">
        <v>0.13139999999999999</v>
      </c>
      <c r="AK24" s="9">
        <f t="shared" si="21"/>
        <v>2514.8429820143506</v>
      </c>
      <c r="AL24" s="9">
        <f t="shared" si="26"/>
        <v>21653.678461575619</v>
      </c>
      <c r="AM24" s="9">
        <f t="shared" si="22"/>
        <v>319481.38299118204</v>
      </c>
      <c r="AN24" s="9">
        <f t="shared" si="23"/>
        <v>7.1316340692868366E-2</v>
      </c>
      <c r="AO24" s="9">
        <v>0</v>
      </c>
      <c r="AP24" s="9">
        <f t="shared" si="3"/>
        <v>22784.243154427899</v>
      </c>
      <c r="AQ24" s="9">
        <f t="shared" si="4"/>
        <v>296697.13983675413</v>
      </c>
      <c r="AR24" s="15">
        <v>0.16339999999999999</v>
      </c>
      <c r="AS24" s="9">
        <f t="shared" si="24"/>
        <v>5091.3805999999995</v>
      </c>
      <c r="AT24" s="2">
        <f t="shared" si="0"/>
        <v>15634.763999999999</v>
      </c>
      <c r="AU24" s="2">
        <v>12990</v>
      </c>
      <c r="AV24" s="16">
        <v>0.2036</v>
      </c>
      <c r="AW24" s="1">
        <v>23.753360000000001</v>
      </c>
      <c r="AX24" s="2">
        <v>36.336919999999999</v>
      </c>
      <c r="AY24" s="2">
        <v>23.52094</v>
      </c>
      <c r="AZ24" s="2">
        <v>7.27203</v>
      </c>
      <c r="BA24" s="2">
        <v>26.631409999999999</v>
      </c>
      <c r="BB24" s="2">
        <v>140.36126999999999</v>
      </c>
      <c r="BC24" s="15">
        <f t="shared" si="27"/>
        <v>52554730105.5485</v>
      </c>
      <c r="BD24" s="15">
        <f t="shared" si="28"/>
        <v>19197450087.399105</v>
      </c>
      <c r="BE24" s="15">
        <f t="shared" si="29"/>
        <v>640205790498.22998</v>
      </c>
      <c r="BF24" s="12">
        <f t="shared" si="25"/>
        <v>7.1195797069117752</v>
      </c>
      <c r="BH24" s="2">
        <v>8.3076943344846956</v>
      </c>
      <c r="BJ24" s="2">
        <f t="shared" si="30"/>
        <v>-0.14301376287294709</v>
      </c>
    </row>
    <row r="25" spans="1:62" x14ac:dyDescent="0.35">
      <c r="A25" s="1">
        <v>2041</v>
      </c>
      <c r="B25" s="1">
        <v>31288</v>
      </c>
      <c r="F25" s="4"/>
      <c r="M25" s="7"/>
      <c r="U25" s="17"/>
      <c r="AT25" s="2">
        <f t="shared" si="0"/>
        <v>13140</v>
      </c>
      <c r="AU25" s="2">
        <v>13140</v>
      </c>
      <c r="AW25" s="1"/>
    </row>
    <row r="26" spans="1:62" x14ac:dyDescent="0.35">
      <c r="A26" s="1">
        <v>2042</v>
      </c>
      <c r="B26" s="1">
        <v>31331</v>
      </c>
      <c r="F26" s="4"/>
      <c r="AT26" s="2">
        <f t="shared" si="0"/>
        <v>13270</v>
      </c>
      <c r="AU26" s="2">
        <v>13270</v>
      </c>
      <c r="AW26" s="1"/>
    </row>
    <row r="27" spans="1:62" x14ac:dyDescent="0.35">
      <c r="A27" s="1">
        <v>2043</v>
      </c>
      <c r="B27" s="1">
        <v>31300</v>
      </c>
      <c r="F27" s="4"/>
      <c r="AT27" s="2">
        <f t="shared" si="0"/>
        <v>13390</v>
      </c>
      <c r="AU27" s="2">
        <v>13390</v>
      </c>
      <c r="AW27" s="1"/>
    </row>
    <row r="28" spans="1:62" x14ac:dyDescent="0.35">
      <c r="A28" s="1">
        <v>2044</v>
      </c>
      <c r="B28" s="1">
        <v>31233</v>
      </c>
      <c r="F28" s="4"/>
      <c r="AT28" s="2">
        <f t="shared" si="0"/>
        <v>13510</v>
      </c>
      <c r="AU28" s="2">
        <v>13510</v>
      </c>
      <c r="AW28" s="1"/>
      <c r="BF28" s="2">
        <f>SUM(BF5:BF24)/SUM(BH5:BH24)-1</f>
        <v>-0.12731609642171748</v>
      </c>
    </row>
    <row r="29" spans="1:62" x14ac:dyDescent="0.35">
      <c r="A29" s="1">
        <v>2045</v>
      </c>
      <c r="B29" s="1">
        <v>31117</v>
      </c>
      <c r="F29" s="4"/>
      <c r="O29" s="7"/>
      <c r="Q29" s="7"/>
      <c r="R29" s="7"/>
      <c r="S29" s="7"/>
      <c r="T29" s="7"/>
      <c r="U29" s="7"/>
      <c r="V29" s="7"/>
      <c r="W29" s="7"/>
      <c r="AA29" s="7"/>
      <c r="AB29" s="7"/>
      <c r="AC29" s="7"/>
      <c r="AD29" s="7"/>
      <c r="AE29" s="7"/>
      <c r="AF29" s="7"/>
      <c r="AG29" s="7"/>
      <c r="AJ29" s="7"/>
      <c r="AK29" s="7"/>
      <c r="AL29" s="7"/>
      <c r="AM29" s="7"/>
      <c r="AN29" s="7"/>
      <c r="AO29" s="7"/>
      <c r="AP29" s="7"/>
      <c r="AQ29" s="7"/>
      <c r="AR29" s="7"/>
      <c r="AT29" s="2">
        <f t="shared" si="0"/>
        <v>13620</v>
      </c>
      <c r="AU29" s="2">
        <v>13620</v>
      </c>
      <c r="AW29" s="1"/>
    </row>
    <row r="30" spans="1:62" x14ac:dyDescent="0.35">
      <c r="A30" s="1">
        <v>2046</v>
      </c>
      <c r="B30" s="1">
        <v>30947</v>
      </c>
      <c r="F30" s="4"/>
      <c r="AT30" s="2">
        <f t="shared" si="0"/>
        <v>13720</v>
      </c>
      <c r="AU30" s="2">
        <v>13720</v>
      </c>
      <c r="AW30" s="1"/>
    </row>
    <row r="31" spans="1:62" x14ac:dyDescent="0.35">
      <c r="A31" s="1">
        <v>2047</v>
      </c>
      <c r="B31" s="1">
        <v>30717</v>
      </c>
      <c r="F31" s="4"/>
      <c r="AT31" s="2">
        <f t="shared" si="0"/>
        <v>13800</v>
      </c>
      <c r="AU31" s="2">
        <v>13800</v>
      </c>
      <c r="AW31" s="1"/>
    </row>
    <row r="32" spans="1:62" x14ac:dyDescent="0.35">
      <c r="A32" s="1">
        <v>2048</v>
      </c>
      <c r="B32" s="1">
        <v>30435</v>
      </c>
      <c r="F32" s="4"/>
      <c r="AT32" s="2">
        <f t="shared" si="0"/>
        <v>13880</v>
      </c>
      <c r="AU32" s="2">
        <v>13880</v>
      </c>
      <c r="AW32" s="1"/>
    </row>
    <row r="33" spans="1:58" x14ac:dyDescent="0.35">
      <c r="A33" s="1">
        <v>2049</v>
      </c>
      <c r="B33" s="1">
        <v>30101</v>
      </c>
      <c r="F33" s="4"/>
      <c r="AT33" s="2">
        <f t="shared" si="0"/>
        <v>13950</v>
      </c>
      <c r="AU33" s="2">
        <v>13950</v>
      </c>
      <c r="AW33" s="1"/>
      <c r="BF33" s="2">
        <f>SUM(BF5:BF24)</f>
        <v>151.97441477362199</v>
      </c>
    </row>
    <row r="34" spans="1:58" x14ac:dyDescent="0.35">
      <c r="A34" s="1">
        <v>2050</v>
      </c>
      <c r="B34" s="1">
        <v>29716</v>
      </c>
      <c r="F34" s="4"/>
      <c r="AT34" s="2">
        <f t="shared" si="0"/>
        <v>14020</v>
      </c>
      <c r="AU34" s="2">
        <v>14020</v>
      </c>
    </row>
    <row r="35" spans="1:58" x14ac:dyDescent="0.35">
      <c r="I35" s="6"/>
      <c r="BF35" s="2">
        <f>SUM(BH5:BH24)</f>
        <v>174.14600424102974</v>
      </c>
    </row>
    <row r="36" spans="1:58" ht="14.6" x14ac:dyDescent="0.35">
      <c r="G36" s="8" t="s">
        <v>25</v>
      </c>
      <c r="I36" s="6"/>
      <c r="L36" s="8" t="s">
        <v>25</v>
      </c>
      <c r="M36" s="8" t="s">
        <v>25</v>
      </c>
      <c r="AI36" s="8" t="s">
        <v>25</v>
      </c>
    </row>
    <row r="37" spans="1:58" x14ac:dyDescent="0.35">
      <c r="G37" s="1">
        <f>G3-I3-J3-K3</f>
        <v>-0.156138522666879</v>
      </c>
      <c r="I37" s="6"/>
      <c r="L37" s="7">
        <f t="shared" ref="L37:L58" si="31">L3-N3-X3</f>
        <v>-9.9475983006414026E-13</v>
      </c>
      <c r="M37" s="7">
        <f t="shared" ref="M37:M58" si="32">M4-O4-Y4</f>
        <v>2.2737367544323206E-13</v>
      </c>
      <c r="AI37" s="1">
        <f t="shared" ref="AI37:AI57" si="33">G3+B4-G4-AI4-Y4-O4</f>
        <v>-0.4074880315909013</v>
      </c>
    </row>
    <row r="38" spans="1:58" x14ac:dyDescent="0.35">
      <c r="G38" s="1">
        <f t="shared" ref="G38:G58" si="34">G4-I4-J4-K4</f>
        <v>0.25134950858773664</v>
      </c>
      <c r="I38" s="6"/>
      <c r="L38" s="7">
        <f t="shared" si="31"/>
        <v>0</v>
      </c>
      <c r="M38" s="7">
        <f t="shared" si="32"/>
        <v>-1.3642420526593924E-12</v>
      </c>
      <c r="AI38" s="1">
        <f t="shared" si="33"/>
        <v>0.31895047641091878</v>
      </c>
    </row>
    <row r="39" spans="1:58" x14ac:dyDescent="0.35">
      <c r="G39" s="1">
        <f t="shared" si="34"/>
        <v>-6.7600967828184366E-2</v>
      </c>
      <c r="I39" s="6"/>
      <c r="L39" s="7">
        <f t="shared" si="31"/>
        <v>0</v>
      </c>
      <c r="M39" s="7">
        <f t="shared" si="32"/>
        <v>0</v>
      </c>
      <c r="AI39" s="1">
        <f t="shared" si="33"/>
        <v>-0.26943369141918083</v>
      </c>
      <c r="BF39" s="2">
        <f>BF35-BF33</f>
        <v>22.171589467407756</v>
      </c>
    </row>
    <row r="40" spans="1:58" x14ac:dyDescent="0.35">
      <c r="B40" s="2"/>
      <c r="G40" s="1">
        <f t="shared" si="34"/>
        <v>0.20183272351277992</v>
      </c>
      <c r="I40" s="6"/>
      <c r="L40" s="7">
        <f t="shared" si="31"/>
        <v>-1.1368683772161603E-12</v>
      </c>
      <c r="M40" s="7">
        <f t="shared" si="32"/>
        <v>0</v>
      </c>
      <c r="AI40" s="1">
        <f t="shared" si="33"/>
        <v>0.10941364801328746</v>
      </c>
    </row>
    <row r="41" spans="1:58" x14ac:dyDescent="0.35">
      <c r="G41" s="1">
        <f t="shared" si="34"/>
        <v>9.2419075488578528E-2</v>
      </c>
      <c r="I41" s="6"/>
      <c r="L41" s="7">
        <f t="shared" si="31"/>
        <v>0</v>
      </c>
      <c r="M41" s="7">
        <f t="shared" si="32"/>
        <v>2.7284841053187847E-12</v>
      </c>
      <c r="AI41" s="1">
        <f t="shared" si="33"/>
        <v>-0.45222345135425712</v>
      </c>
    </row>
    <row r="42" spans="1:58" x14ac:dyDescent="0.35">
      <c r="G42" s="1">
        <f t="shared" si="34"/>
        <v>0.54464252688921988</v>
      </c>
      <c r="I42" s="6"/>
      <c r="L42" s="7">
        <f t="shared" si="31"/>
        <v>0</v>
      </c>
      <c r="M42" s="7">
        <f t="shared" si="32"/>
        <v>-1.8189894035458565E-12</v>
      </c>
      <c r="AI42" s="1">
        <f t="shared" si="33"/>
        <v>-2.5143879985644162</v>
      </c>
    </row>
    <row r="43" spans="1:58" x14ac:dyDescent="0.35">
      <c r="G43" s="1">
        <f t="shared" si="34"/>
        <v>0.19193052552873269</v>
      </c>
      <c r="I43" s="6"/>
      <c r="L43" s="7">
        <f>L9-N9-X9</f>
        <v>0</v>
      </c>
      <c r="M43" s="7">
        <f t="shared" si="32"/>
        <v>0</v>
      </c>
      <c r="AI43" s="1">
        <f t="shared" si="33"/>
        <v>0.98559885541544645</v>
      </c>
    </row>
    <row r="44" spans="1:58" x14ac:dyDescent="0.35">
      <c r="G44" s="1">
        <f t="shared" si="34"/>
        <v>-0.7936683299485594</v>
      </c>
      <c r="I44" s="6"/>
      <c r="L44" s="7">
        <f t="shared" si="31"/>
        <v>0</v>
      </c>
      <c r="M44" s="7">
        <f t="shared" si="32"/>
        <v>-3.637978807091713E-12</v>
      </c>
      <c r="AI44" s="1">
        <f t="shared" si="33"/>
        <v>-0.68566957334041945</v>
      </c>
    </row>
    <row r="45" spans="1:58" x14ac:dyDescent="0.35">
      <c r="G45" s="1">
        <f t="shared" si="34"/>
        <v>-0.10799875657539815</v>
      </c>
      <c r="I45" s="6"/>
      <c r="L45" s="7">
        <f t="shared" si="31"/>
        <v>0</v>
      </c>
      <c r="M45" s="7">
        <f t="shared" si="32"/>
        <v>1.4551915228366852E-11</v>
      </c>
      <c r="AI45" s="1">
        <f t="shared" si="33"/>
        <v>-0.14688795995607506</v>
      </c>
    </row>
    <row r="46" spans="1:58" x14ac:dyDescent="0.35">
      <c r="G46" s="1">
        <f t="shared" si="34"/>
        <v>3.8889203395228833E-2</v>
      </c>
      <c r="I46" s="6"/>
      <c r="L46" s="7">
        <f t="shared" si="31"/>
        <v>0</v>
      </c>
      <c r="M46" s="7">
        <f t="shared" si="32"/>
        <v>-3.637978807091713E-12</v>
      </c>
      <c r="AI46" s="1">
        <f t="shared" si="33"/>
        <v>0.83293589327149675</v>
      </c>
    </row>
    <row r="47" spans="1:58" x14ac:dyDescent="0.35">
      <c r="G47" s="1">
        <f t="shared" si="34"/>
        <v>-0.7940466899308376</v>
      </c>
      <c r="I47" s="6"/>
      <c r="L47" s="7">
        <f t="shared" si="31"/>
        <v>0</v>
      </c>
      <c r="M47" s="7">
        <f t="shared" si="32"/>
        <v>0</v>
      </c>
      <c r="AI47" s="1">
        <f t="shared" si="33"/>
        <v>-0.96569642822578317</v>
      </c>
    </row>
    <row r="48" spans="1:58" x14ac:dyDescent="0.35">
      <c r="G48" s="1">
        <f t="shared" si="34"/>
        <v>0.17164973833132535</v>
      </c>
      <c r="I48" s="6"/>
      <c r="L48" s="7">
        <f t="shared" si="31"/>
        <v>0</v>
      </c>
      <c r="M48" s="7">
        <f t="shared" si="32"/>
        <v>-3.637978807091713E-12</v>
      </c>
      <c r="AI48" s="1">
        <f t="shared" si="33"/>
        <v>0.58343250998223084</v>
      </c>
    </row>
    <row r="49" spans="7:35" x14ac:dyDescent="0.35">
      <c r="G49" s="1">
        <f t="shared" si="34"/>
        <v>-0.41178277169819921</v>
      </c>
      <c r="I49" s="6"/>
      <c r="L49" s="7">
        <f t="shared" si="31"/>
        <v>0</v>
      </c>
      <c r="M49" s="7">
        <f t="shared" si="32"/>
        <v>3.637978807091713E-12</v>
      </c>
      <c r="AI49" s="1">
        <f t="shared" si="33"/>
        <v>-0.13041873657130054</v>
      </c>
    </row>
    <row r="50" spans="7:35" x14ac:dyDescent="0.35">
      <c r="G50" s="1">
        <f t="shared" si="34"/>
        <v>-0.28136403509415686</v>
      </c>
      <c r="I50" s="6"/>
      <c r="L50" s="7">
        <f t="shared" si="31"/>
        <v>0</v>
      </c>
      <c r="M50" s="7">
        <f t="shared" si="32"/>
        <v>3.637978807091713E-12</v>
      </c>
      <c r="AI50" s="1">
        <f t="shared" si="33"/>
        <v>0.26837433090622653</v>
      </c>
    </row>
    <row r="51" spans="7:35" x14ac:dyDescent="0.35">
      <c r="G51" s="1">
        <f t="shared" si="34"/>
        <v>-0.54973836604040116</v>
      </c>
      <c r="I51" s="6"/>
      <c r="L51" s="7">
        <f t="shared" si="31"/>
        <v>3.637978807091713E-12</v>
      </c>
      <c r="M51" s="7">
        <f t="shared" si="32"/>
        <v>-3.637978807091713E-12</v>
      </c>
      <c r="AI51" s="1">
        <f t="shared" si="33"/>
        <v>-0.18411438439579797</v>
      </c>
    </row>
    <row r="52" spans="7:35" x14ac:dyDescent="0.35">
      <c r="G52" s="1">
        <f t="shared" si="34"/>
        <v>-0.36562398163368925</v>
      </c>
      <c r="I52" s="6"/>
      <c r="L52" s="7">
        <f t="shared" si="31"/>
        <v>0</v>
      </c>
      <c r="M52" s="7">
        <f t="shared" si="32"/>
        <v>1.8189894035458565E-11</v>
      </c>
      <c r="AI52" s="1">
        <f t="shared" si="33"/>
        <v>0.56032823831264977</v>
      </c>
    </row>
    <row r="53" spans="7:35" x14ac:dyDescent="0.35">
      <c r="G53" s="1">
        <f t="shared" si="34"/>
        <v>-0.92595221992814913</v>
      </c>
      <c r="I53" s="6"/>
      <c r="L53" s="7">
        <f t="shared" si="31"/>
        <v>3.4106051316484809E-12</v>
      </c>
      <c r="M53" s="7">
        <f t="shared" si="32"/>
        <v>-3.637978807091713E-12</v>
      </c>
      <c r="AI53" s="1">
        <f t="shared" si="33"/>
        <v>0.11970823032243061</v>
      </c>
    </row>
    <row r="54" spans="7:35" x14ac:dyDescent="0.35">
      <c r="G54" s="1">
        <f t="shared" si="34"/>
        <v>-1.0456604502396658</v>
      </c>
      <c r="I54" s="6"/>
      <c r="L54" s="7">
        <f t="shared" si="31"/>
        <v>-3.1832314562052488E-12</v>
      </c>
      <c r="M54" s="7">
        <f t="shared" si="32"/>
        <v>0</v>
      </c>
      <c r="AI54" s="1">
        <f t="shared" si="33"/>
        <v>-1.3125360536068911</v>
      </c>
    </row>
    <row r="55" spans="7:35" x14ac:dyDescent="0.35">
      <c r="G55" s="1">
        <f t="shared" si="34"/>
        <v>0.26687560341088101</v>
      </c>
      <c r="I55" s="6"/>
      <c r="L55" s="7">
        <f t="shared" si="31"/>
        <v>3.4106051316484809E-12</v>
      </c>
      <c r="M55" s="7">
        <f t="shared" si="32"/>
        <v>0</v>
      </c>
      <c r="AI55" s="1">
        <f t="shared" si="33"/>
        <v>0.53437485659378581</v>
      </c>
    </row>
    <row r="56" spans="7:35" x14ac:dyDescent="0.35">
      <c r="G56" s="1">
        <f t="shared" si="34"/>
        <v>-0.26749925315380096</v>
      </c>
      <c r="I56" s="6"/>
      <c r="L56" s="7">
        <f t="shared" si="31"/>
        <v>0</v>
      </c>
      <c r="M56" s="7">
        <f t="shared" si="32"/>
        <v>7.2759576141834259E-12</v>
      </c>
      <c r="AI56" s="1">
        <f t="shared" si="33"/>
        <v>-0.56750517489126651</v>
      </c>
    </row>
    <row r="57" spans="7:35" x14ac:dyDescent="0.35">
      <c r="G57" s="1">
        <f t="shared" si="34"/>
        <v>0.30000592168653384</v>
      </c>
      <c r="I57" s="6"/>
      <c r="L57" s="7">
        <f t="shared" si="31"/>
        <v>1.8189894035458565E-12</v>
      </c>
      <c r="M57" s="7">
        <f t="shared" si="32"/>
        <v>-2.1827872842550278E-11</v>
      </c>
      <c r="AI57" s="1">
        <f t="shared" si="33"/>
        <v>-0.58726884319185046</v>
      </c>
    </row>
    <row r="58" spans="7:35" x14ac:dyDescent="0.35">
      <c r="G58" s="1">
        <f t="shared" si="34"/>
        <v>0.88727476488566026</v>
      </c>
      <c r="I58" s="6"/>
      <c r="L58" s="7">
        <f t="shared" si="31"/>
        <v>-2.5011104298755527E-12</v>
      </c>
      <c r="M58" s="7">
        <f t="shared" si="32"/>
        <v>0</v>
      </c>
    </row>
    <row r="59" spans="7:35" x14ac:dyDescent="0.35">
      <c r="I59" s="6"/>
      <c r="M59" s="7"/>
    </row>
    <row r="60" spans="7:35" x14ac:dyDescent="0.35">
      <c r="I60" s="6"/>
      <c r="M60" s="7"/>
    </row>
    <row r="61" spans="7:35" x14ac:dyDescent="0.35">
      <c r="I61" s="6"/>
      <c r="M61" s="7"/>
    </row>
    <row r="62" spans="7:35" x14ac:dyDescent="0.35">
      <c r="I62" s="6"/>
      <c r="M62" s="7"/>
    </row>
    <row r="63" spans="7:35" x14ac:dyDescent="0.35">
      <c r="I63" s="6"/>
      <c r="M63" s="7"/>
    </row>
    <row r="64" spans="7:35" x14ac:dyDescent="0.35">
      <c r="I64" s="6"/>
      <c r="M64" s="7"/>
    </row>
    <row r="65" spans="9:13" x14ac:dyDescent="0.35">
      <c r="I65" s="6"/>
      <c r="M65" s="7"/>
    </row>
    <row r="66" spans="9:13" x14ac:dyDescent="0.35">
      <c r="I66" s="6"/>
    </row>
    <row r="67" spans="9:13" x14ac:dyDescent="0.35">
      <c r="I67" s="6"/>
    </row>
    <row r="68" spans="9:13" x14ac:dyDescent="0.35">
      <c r="I68" s="6"/>
    </row>
    <row r="69" spans="9:13" x14ac:dyDescent="0.35">
      <c r="I69" s="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188F5-C320-4AD2-B99F-12B6DA50C2F8}">
  <dimension ref="A1:AE69"/>
  <sheetViews>
    <sheetView topLeftCell="W1" zoomScale="81" zoomScaleNormal="85" workbookViewId="0">
      <selection activeCell="AI40" sqref="AI40"/>
    </sheetView>
  </sheetViews>
  <sheetFormatPr defaultColWidth="9" defaultRowHeight="14.15" x14ac:dyDescent="0.35"/>
  <cols>
    <col min="1" max="1" width="9" style="1"/>
    <col min="2" max="5" width="13" style="1" customWidth="1"/>
    <col min="6" max="6" width="16.85546875" style="1" customWidth="1"/>
    <col min="7" max="7" width="16" style="1" customWidth="1"/>
    <col min="8" max="10" width="18.85546875" style="1" customWidth="1"/>
    <col min="11" max="11" width="19.35546875" style="1" customWidth="1"/>
    <col min="12" max="12" width="18.7109375" style="1" customWidth="1"/>
    <col min="13" max="17" width="18" style="1" customWidth="1"/>
    <col min="18" max="18" width="21" style="1" customWidth="1"/>
    <col min="19" max="19" width="22.640625" style="1" customWidth="1"/>
    <col min="20" max="20" width="19" style="2" customWidth="1"/>
    <col min="21" max="22" width="19.35546875" style="2" customWidth="1"/>
    <col min="23" max="23" width="21.35546875" style="2" customWidth="1"/>
    <col min="24" max="27" width="17.140625" style="2" customWidth="1"/>
    <col min="28" max="28" width="13.140625" style="2" customWidth="1"/>
    <col min="29" max="29" width="15.85546875" style="2" customWidth="1"/>
    <col min="30" max="30" width="11.5" style="2" customWidth="1"/>
    <col min="31" max="31" width="13.85546875" style="2" customWidth="1"/>
    <col min="32" max="16384" width="9" style="2"/>
  </cols>
  <sheetData>
    <row r="1" spans="1:31" x14ac:dyDescent="0.35">
      <c r="A1" s="1" t="s">
        <v>0</v>
      </c>
      <c r="B1" s="1" t="s">
        <v>8</v>
      </c>
      <c r="C1" s="9" t="s">
        <v>5</v>
      </c>
      <c r="D1" s="1" t="s">
        <v>11</v>
      </c>
      <c r="E1" s="1" t="s">
        <v>12</v>
      </c>
      <c r="F1" s="1" t="s">
        <v>7</v>
      </c>
      <c r="G1" s="1" t="s">
        <v>1</v>
      </c>
      <c r="H1" s="9" t="s">
        <v>2</v>
      </c>
      <c r="I1" s="1" t="s">
        <v>9</v>
      </c>
      <c r="J1" s="1" t="s">
        <v>10</v>
      </c>
      <c r="K1" s="1" t="s">
        <v>3</v>
      </c>
      <c r="L1" s="2" t="s">
        <v>13</v>
      </c>
      <c r="M1" s="2" t="s">
        <v>14</v>
      </c>
      <c r="N1" s="1" t="s">
        <v>15</v>
      </c>
      <c r="O1" s="1" t="s">
        <v>16</v>
      </c>
      <c r="P1" s="1" t="s">
        <v>17</v>
      </c>
      <c r="Q1" s="2" t="s">
        <v>18</v>
      </c>
      <c r="R1" s="2" t="s">
        <v>19</v>
      </c>
      <c r="S1" s="2" t="s">
        <v>20</v>
      </c>
      <c r="T1" s="1" t="s">
        <v>23</v>
      </c>
      <c r="U1" s="1" t="s">
        <v>24</v>
      </c>
      <c r="V1" s="1" t="s">
        <v>61</v>
      </c>
      <c r="W1" s="1" t="s">
        <v>62</v>
      </c>
      <c r="X1" s="1" t="s">
        <v>63</v>
      </c>
      <c r="Y1" s="1" t="s">
        <v>64</v>
      </c>
      <c r="Z1" s="1" t="s">
        <v>65</v>
      </c>
      <c r="AA1" s="1" t="s">
        <v>66</v>
      </c>
      <c r="AB1" s="3" t="s">
        <v>22</v>
      </c>
      <c r="AC1" s="3" t="s">
        <v>21</v>
      </c>
      <c r="AD1" s="3" t="s">
        <v>4</v>
      </c>
      <c r="AE1" s="3" t="s">
        <v>6</v>
      </c>
    </row>
    <row r="2" spans="1:31" x14ac:dyDescent="0.35">
      <c r="A2" s="1">
        <v>2018</v>
      </c>
      <c r="B2" s="1">
        <v>25411</v>
      </c>
      <c r="C2" s="9"/>
      <c r="G2" s="1">
        <v>202332</v>
      </c>
      <c r="H2" s="9"/>
      <c r="T2" s="2">
        <v>10790</v>
      </c>
      <c r="U2" s="2">
        <v>10790</v>
      </c>
      <c r="V2" s="1"/>
    </row>
    <row r="3" spans="1:31" x14ac:dyDescent="0.35">
      <c r="A3" s="1">
        <v>2019</v>
      </c>
      <c r="B3" s="1">
        <v>23562</v>
      </c>
      <c r="C3" s="11">
        <f>1-F3</f>
        <v>4.1980361785099563E-2</v>
      </c>
      <c r="D3" s="5">
        <v>3.2599898876044975E-2</v>
      </c>
      <c r="E3" s="5">
        <v>9.3804629090546293E-3</v>
      </c>
      <c r="F3" s="4">
        <v>0.95801963821490044</v>
      </c>
      <c r="G3" s="1">
        <v>222992</v>
      </c>
      <c r="H3" s="9">
        <f>I3+J3</f>
        <v>3761.6057246236705</v>
      </c>
      <c r="I3" s="1">
        <v>2938.9294513600444</v>
      </c>
      <c r="J3" s="1">
        <v>822.67627326362594</v>
      </c>
      <c r="K3" s="1">
        <v>219230.55041389933</v>
      </c>
      <c r="L3" s="10">
        <f t="shared" ref="L3:L24" si="0">C3*B3</f>
        <v>989.14128438051591</v>
      </c>
      <c r="M3" s="10"/>
      <c r="N3" s="9">
        <f>D3*B3</f>
        <v>768.11881731737174</v>
      </c>
      <c r="O3" s="9"/>
      <c r="P3" s="9">
        <f>E3*B3</f>
        <v>221.02246706314517</v>
      </c>
      <c r="Q3" s="9"/>
      <c r="R3" s="9">
        <f>B3*F3</f>
        <v>22572.858715619484</v>
      </c>
      <c r="S3" s="9"/>
      <c r="T3" s="2">
        <v>10590</v>
      </c>
      <c r="U3" s="2">
        <v>10590</v>
      </c>
      <c r="V3" s="1"/>
    </row>
    <row r="4" spans="1:31" x14ac:dyDescent="0.35">
      <c r="A4" s="1">
        <v>2020</v>
      </c>
      <c r="B4" s="1">
        <v>24584</v>
      </c>
      <c r="C4" s="11">
        <f t="shared" ref="C4:C24" si="1">1-F4</f>
        <v>4.841871752115301E-2</v>
      </c>
      <c r="D4" s="5">
        <v>3.2875363716191972E-2</v>
      </c>
      <c r="E4" s="5">
        <v>1.5543353804961024E-2</v>
      </c>
      <c r="F4" s="4">
        <v>0.95158128247884699</v>
      </c>
      <c r="G4" s="1">
        <v>240900</v>
      </c>
      <c r="H4" s="9">
        <f t="shared" ref="H4:H24" si="2">I4+J4</f>
        <v>4933.5263611349528</v>
      </c>
      <c r="I4" s="1">
        <v>3737.5094828240813</v>
      </c>
      <c r="J4" s="1">
        <v>1196.0168783108711</v>
      </c>
      <c r="K4" s="1">
        <v>235966.22228935646</v>
      </c>
      <c r="L4" s="10">
        <f t="shared" si="0"/>
        <v>1190.3257515400255</v>
      </c>
      <c r="M4" s="10">
        <f>H3+L4-H4</f>
        <v>18.405115028743239</v>
      </c>
      <c r="N4" s="9">
        <f t="shared" ref="N4:N24" si="3">D4*B4</f>
        <v>808.20794159886339</v>
      </c>
      <c r="O4" s="9">
        <f>I3+N4-I4</f>
        <v>9.6279101348263794</v>
      </c>
      <c r="P4" s="9">
        <f t="shared" ref="P4:P24" si="4">E4*B4</f>
        <v>382.11780994116179</v>
      </c>
      <c r="Q4" s="9">
        <f>J3+P4-J4</f>
        <v>8.7772048939166325</v>
      </c>
      <c r="R4" s="9">
        <f t="shared" ref="R4:R24" si="5">B4*F4</f>
        <v>23393.674248459974</v>
      </c>
      <c r="S4" s="9">
        <f>R4+K3-K4</f>
        <v>6658.0023730028479</v>
      </c>
      <c r="T4" s="2">
        <v>10560</v>
      </c>
      <c r="U4" s="2">
        <v>10560</v>
      </c>
      <c r="V4" s="1"/>
      <c r="AB4" s="12"/>
      <c r="AC4" s="12"/>
      <c r="AD4" s="12"/>
      <c r="AE4" s="12"/>
    </row>
    <row r="5" spans="1:31" x14ac:dyDescent="0.35">
      <c r="A5" s="1">
        <v>2021</v>
      </c>
      <c r="B5" s="1">
        <v>25535</v>
      </c>
      <c r="C5" s="11">
        <f t="shared" si="1"/>
        <v>8.5303071443216472E-2</v>
      </c>
      <c r="D5" s="5">
        <v>6.2574270188264447E-2</v>
      </c>
      <c r="E5" s="5">
        <v>2.2728801254952052E-2</v>
      </c>
      <c r="F5" s="4">
        <v>0.91469692855678353</v>
      </c>
      <c r="G5" s="1">
        <v>258441</v>
      </c>
      <c r="H5" s="9">
        <f t="shared" si="2"/>
        <v>7077.5500876005735</v>
      </c>
      <c r="I5" s="1">
        <v>5305.874459771424</v>
      </c>
      <c r="J5" s="1">
        <v>1771.6756278291491</v>
      </c>
      <c r="K5" s="1">
        <v>251363.51751336726</v>
      </c>
      <c r="L5" s="10">
        <f t="shared" si="0"/>
        <v>2178.2139293025325</v>
      </c>
      <c r="M5" s="10">
        <f t="shared" ref="M5:M24" si="6">H4+L5-H5</f>
        <v>34.19020283691134</v>
      </c>
      <c r="N5" s="9">
        <f t="shared" si="3"/>
        <v>1597.8339892573326</v>
      </c>
      <c r="O5" s="9">
        <f t="shared" ref="O5:O24" si="7">I4+N5-I5</f>
        <v>29.469012309989921</v>
      </c>
      <c r="P5" s="9">
        <f t="shared" si="4"/>
        <v>580.37994004520067</v>
      </c>
      <c r="Q5" s="9">
        <f t="shared" ref="Q5:Q24" si="8">J4+P5-J5</f>
        <v>4.7211905269227827</v>
      </c>
      <c r="R5" s="9">
        <f t="shared" si="5"/>
        <v>23356.786070697468</v>
      </c>
      <c r="S5" s="9">
        <f t="shared" ref="S5:S24" si="9">R5+K4-K5</f>
        <v>7959.4908466866764</v>
      </c>
      <c r="T5" s="2">
        <v>10540</v>
      </c>
      <c r="U5" s="2">
        <v>10540</v>
      </c>
      <c r="V5" s="21">
        <v>69.959999999999994</v>
      </c>
      <c r="W5" s="21">
        <v>87.12</v>
      </c>
      <c r="X5" s="21">
        <v>60.36</v>
      </c>
      <c r="Y5" s="21">
        <v>81.150000000000006</v>
      </c>
      <c r="Z5" s="21">
        <v>127.98</v>
      </c>
      <c r="AA5" s="2">
        <v>205.33</v>
      </c>
      <c r="AB5" s="15">
        <f>V5*T5*15*N5+Y5*T5*I5</f>
        <v>22211349905.76899</v>
      </c>
      <c r="AC5" s="15">
        <f>W5*T5*15*P5+J5*T5*Z5</f>
        <v>10383792483.356773</v>
      </c>
      <c r="AD5" s="15">
        <f>U5*X5*15*R5+K5*U5*AA5</f>
        <v>766887292380.38367</v>
      </c>
      <c r="AE5" s="15">
        <f t="shared" ref="AE5:AE24" si="10">(AD5+AC5+AB5)/100000000000</f>
        <v>7.9948243476950953</v>
      </c>
    </row>
    <row r="6" spans="1:31" x14ac:dyDescent="0.35">
      <c r="A6" s="1">
        <v>2022</v>
      </c>
      <c r="B6" s="1">
        <v>26419</v>
      </c>
      <c r="C6" s="11">
        <f t="shared" si="1"/>
        <v>9.4837247323858342E-2</v>
      </c>
      <c r="D6" s="5">
        <v>7.1484498314780251E-2</v>
      </c>
      <c r="E6" s="5">
        <v>2.3352749009078133E-2</v>
      </c>
      <c r="F6" s="4">
        <v>0.90516275267614166</v>
      </c>
      <c r="G6" s="1">
        <v>275271</v>
      </c>
      <c r="H6" s="9">
        <f t="shared" si="2"/>
        <v>9519.2580105828947</v>
      </c>
      <c r="I6" s="1">
        <v>7133.6224703718135</v>
      </c>
      <c r="J6" s="1">
        <v>2385.6355402110812</v>
      </c>
      <c r="K6" s="1">
        <v>265751.54015669355</v>
      </c>
      <c r="L6" s="10">
        <f t="shared" si="0"/>
        <v>2505.5052370490134</v>
      </c>
      <c r="M6" s="10">
        <f t="shared" si="6"/>
        <v>63.797314066692707</v>
      </c>
      <c r="N6" s="9">
        <f t="shared" si="3"/>
        <v>1888.5489609781794</v>
      </c>
      <c r="O6" s="9">
        <f t="shared" si="7"/>
        <v>60.800950377789377</v>
      </c>
      <c r="P6" s="9">
        <f t="shared" si="4"/>
        <v>616.9562760708352</v>
      </c>
      <c r="Q6" s="9">
        <f t="shared" si="8"/>
        <v>2.9963636889033296</v>
      </c>
      <c r="R6" s="9">
        <f t="shared" si="5"/>
        <v>23913.494762950988</v>
      </c>
      <c r="S6" s="9">
        <f t="shared" si="9"/>
        <v>9525.4721196247265</v>
      </c>
      <c r="T6" s="2">
        <v>10530</v>
      </c>
      <c r="U6" s="2">
        <v>10530</v>
      </c>
      <c r="V6" s="1">
        <v>52.098089999999999</v>
      </c>
      <c r="W6" s="2">
        <v>62.701720000000002</v>
      </c>
      <c r="X6" s="2">
        <v>42.672269999999997</v>
      </c>
      <c r="Y6" s="2">
        <v>65.735190000000003</v>
      </c>
      <c r="Z6" s="2">
        <v>117.66934999999999</v>
      </c>
      <c r="AA6" s="2">
        <v>189.54605000000001</v>
      </c>
      <c r="AB6" s="15">
        <f t="shared" ref="AB6:AB24" si="11">V6*T6*15*N6+Y6*T6*I6</f>
        <v>20478501120.862839</v>
      </c>
      <c r="AC6" s="15">
        <f t="shared" ref="AC6:AC24" si="12">W6*T6*15*P6+J6*T6*Z6</f>
        <v>9066113908.2899418</v>
      </c>
      <c r="AD6" s="15">
        <f t="shared" ref="AD6:AD24" si="13">U6*X6*15*R6+K6*U6*AA6</f>
        <v>691597777643.10083</v>
      </c>
      <c r="AE6" s="12">
        <f t="shared" si="10"/>
        <v>7.2114239267225351</v>
      </c>
    </row>
    <row r="7" spans="1:31" x14ac:dyDescent="0.35">
      <c r="A7" s="1">
        <v>2023</v>
      </c>
      <c r="B7" s="1">
        <v>27241</v>
      </c>
      <c r="C7" s="11">
        <f t="shared" si="1"/>
        <v>0.11320892178558561</v>
      </c>
      <c r="D7" s="5">
        <v>8.5150312799082042E-2</v>
      </c>
      <c r="E7" s="5">
        <v>2.8058608986503586E-2</v>
      </c>
      <c r="F7" s="4">
        <v>0.88679107821441439</v>
      </c>
      <c r="G7" s="1">
        <v>291214</v>
      </c>
      <c r="H7" s="9">
        <f t="shared" si="2"/>
        <v>12461.078389745917</v>
      </c>
      <c r="I7" s="1">
        <v>9313.604190806489</v>
      </c>
      <c r="J7" s="1">
        <v>3147.4741989394274</v>
      </c>
      <c r="K7" s="1">
        <v>278752.82919117855</v>
      </c>
      <c r="L7" s="10">
        <f t="shared" si="0"/>
        <v>3083.9242383611377</v>
      </c>
      <c r="M7" s="10">
        <f t="shared" si="6"/>
        <v>142.10385919811597</v>
      </c>
      <c r="N7" s="9">
        <f t="shared" si="3"/>
        <v>2319.5796709597939</v>
      </c>
      <c r="O7" s="9">
        <f t="shared" si="7"/>
        <v>139.59795052511799</v>
      </c>
      <c r="P7" s="9">
        <f t="shared" si="4"/>
        <v>764.34456740134419</v>
      </c>
      <c r="Q7" s="9">
        <f t="shared" si="8"/>
        <v>2.5059086729979754</v>
      </c>
      <c r="R7" s="9">
        <f t="shared" si="5"/>
        <v>24157.075761638862</v>
      </c>
      <c r="S7" s="9">
        <f t="shared" si="9"/>
        <v>11155.786727153871</v>
      </c>
      <c r="T7" s="2">
        <v>10550</v>
      </c>
      <c r="U7" s="2">
        <v>10550</v>
      </c>
      <c r="V7" s="1">
        <v>47.421750000000003</v>
      </c>
      <c r="W7" s="2">
        <v>58.710760000000001</v>
      </c>
      <c r="X7" s="2">
        <v>39.934199999999997</v>
      </c>
      <c r="Y7" s="2">
        <v>52.13026</v>
      </c>
      <c r="Z7" s="2">
        <v>106.51008</v>
      </c>
      <c r="AA7" s="2">
        <v>178.87989999999999</v>
      </c>
      <c r="AB7" s="15">
        <f t="shared" si="11"/>
        <v>22529509353.547104</v>
      </c>
      <c r="AC7" s="15">
        <f t="shared" si="12"/>
        <v>10638266422.415737</v>
      </c>
      <c r="AD7" s="15">
        <f t="shared" si="13"/>
        <v>678720330684.91968</v>
      </c>
      <c r="AE7" s="12">
        <f t="shared" si="10"/>
        <v>7.1188810646088259</v>
      </c>
    </row>
    <row r="8" spans="1:31" x14ac:dyDescent="0.35">
      <c r="A8" s="1">
        <v>2024</v>
      </c>
      <c r="B8" s="1">
        <v>27993</v>
      </c>
      <c r="C8" s="11">
        <f t="shared" si="1"/>
        <v>0.15192154957380077</v>
      </c>
      <c r="D8" s="5">
        <v>0.1171488662991543</v>
      </c>
      <c r="E8" s="5">
        <v>3.4772683274646443E-2</v>
      </c>
      <c r="F8" s="4">
        <v>0.84807845042619923</v>
      </c>
      <c r="G8" s="1">
        <v>306166</v>
      </c>
      <c r="H8" s="9">
        <f t="shared" si="2"/>
        <v>16506.477207661184</v>
      </c>
      <c r="I8" s="1">
        <v>12386.08703205054</v>
      </c>
      <c r="J8" s="1">
        <v>4120.3901756106434</v>
      </c>
      <c r="K8" s="1">
        <v>289658.97814981191</v>
      </c>
      <c r="L8" s="10">
        <f t="shared" si="0"/>
        <v>4252.739937219405</v>
      </c>
      <c r="M8" s="10">
        <f t="shared" si="6"/>
        <v>207.34111930413928</v>
      </c>
      <c r="N8" s="9">
        <f t="shared" si="3"/>
        <v>3279.3482143122264</v>
      </c>
      <c r="O8" s="9">
        <f t="shared" si="7"/>
        <v>206.86537306817445</v>
      </c>
      <c r="P8" s="9">
        <f t="shared" si="4"/>
        <v>973.39172290717784</v>
      </c>
      <c r="Q8" s="9">
        <f t="shared" si="8"/>
        <v>0.47574623596210586</v>
      </c>
      <c r="R8" s="9">
        <f t="shared" si="5"/>
        <v>23740.260062780595</v>
      </c>
      <c r="S8" s="9">
        <f t="shared" si="9"/>
        <v>12834.111104147218</v>
      </c>
      <c r="T8" s="2">
        <v>10590</v>
      </c>
      <c r="U8" s="2">
        <v>10590</v>
      </c>
      <c r="V8" s="1">
        <v>44.255769999999998</v>
      </c>
      <c r="W8" s="2">
        <v>55.756270000000001</v>
      </c>
      <c r="X8" s="2">
        <v>37.985950000000003</v>
      </c>
      <c r="Y8" s="2">
        <v>40.591250000000002</v>
      </c>
      <c r="Z8" s="2">
        <v>93.185749999999999</v>
      </c>
      <c r="AA8" s="2">
        <v>171.22905</v>
      </c>
      <c r="AB8" s="15">
        <f t="shared" si="11"/>
        <v>28378213197.21978</v>
      </c>
      <c r="AC8" s="15">
        <f t="shared" si="12"/>
        <v>12687370940.297714</v>
      </c>
      <c r="AD8" s="15">
        <f t="shared" si="13"/>
        <v>668493502496.23608</v>
      </c>
      <c r="AE8" s="12">
        <f t="shared" si="10"/>
        <v>7.0955908663375356</v>
      </c>
    </row>
    <row r="9" spans="1:31" x14ac:dyDescent="0.35">
      <c r="A9" s="1">
        <v>2025</v>
      </c>
      <c r="B9" s="1">
        <v>28671</v>
      </c>
      <c r="C9" s="11">
        <f t="shared" si="1"/>
        <v>0.2094625169609623</v>
      </c>
      <c r="D9" s="5">
        <v>0.16499388378638058</v>
      </c>
      <c r="E9" s="5">
        <v>4.45686331745817E-2</v>
      </c>
      <c r="F9" s="4">
        <v>0.7905374830390377</v>
      </c>
      <c r="G9" s="1">
        <v>320049</v>
      </c>
      <c r="H9" s="9">
        <f t="shared" si="2"/>
        <v>22278.430777238369</v>
      </c>
      <c r="I9" s="1">
        <v>16880.705795573318</v>
      </c>
      <c r="J9" s="1">
        <v>5397.7249816650501</v>
      </c>
      <c r="K9" s="1">
        <v>297770.37729223614</v>
      </c>
      <c r="L9" s="10">
        <f>C9*B9+2.86709999999925</f>
        <v>6008.3669237877493</v>
      </c>
      <c r="M9" s="10">
        <f t="shared" si="6"/>
        <v>236.41335421056283</v>
      </c>
      <c r="N9" s="9">
        <f t="shared" si="3"/>
        <v>4730.5396420393172</v>
      </c>
      <c r="O9" s="9">
        <f t="shared" si="7"/>
        <v>235.92087851653923</v>
      </c>
      <c r="P9" s="9">
        <f>E9*B9</f>
        <v>1277.8272817484319</v>
      </c>
      <c r="Q9" s="9">
        <f>J8+P9-J9</f>
        <v>0.49247569402541558</v>
      </c>
      <c r="R9" s="9">
        <f>B9*F9</f>
        <v>22665.500176212248</v>
      </c>
      <c r="S9" s="9">
        <f t="shared" si="9"/>
        <v>14554.101033788</v>
      </c>
      <c r="T9" s="2">
        <v>10670</v>
      </c>
      <c r="U9" s="2">
        <v>10670</v>
      </c>
      <c r="V9" s="1">
        <v>41.805869999999999</v>
      </c>
      <c r="W9" s="2">
        <v>53.40231</v>
      </c>
      <c r="X9" s="2">
        <v>36.521549999999998</v>
      </c>
      <c r="Y9" s="2">
        <v>30.686419999999998</v>
      </c>
      <c r="Z9" s="2">
        <v>66.79401</v>
      </c>
      <c r="AA9" s="2">
        <v>165.22307000000001</v>
      </c>
      <c r="AB9" s="15">
        <f t="shared" si="11"/>
        <v>37179330191.169373</v>
      </c>
      <c r="AC9" s="15">
        <f t="shared" si="12"/>
        <v>14768556407.268839</v>
      </c>
      <c r="AD9" s="15">
        <f t="shared" si="13"/>
        <v>657434438593.5592</v>
      </c>
      <c r="AE9" s="12">
        <f t="shared" si="10"/>
        <v>7.0938232519199733</v>
      </c>
    </row>
    <row r="10" spans="1:31" x14ac:dyDescent="0.35">
      <c r="A10" s="1">
        <v>2026</v>
      </c>
      <c r="B10" s="1">
        <v>29267</v>
      </c>
      <c r="C10" s="11">
        <f t="shared" si="1"/>
        <v>0.22670453402191204</v>
      </c>
      <c r="D10" s="5">
        <v>0.1754607757738634</v>
      </c>
      <c r="E10" s="5">
        <v>5.1243758248048665E-2</v>
      </c>
      <c r="F10" s="4">
        <v>0.77329546597808796</v>
      </c>
      <c r="G10" s="1">
        <v>332813</v>
      </c>
      <c r="H10" s="9">
        <f t="shared" si="2"/>
        <v>28616.730210257509</v>
      </c>
      <c r="I10" s="1">
        <v>21719.279486322554</v>
      </c>
      <c r="J10" s="1">
        <v>6897.4507239349559</v>
      </c>
      <c r="K10" s="1">
        <v>304197.06345807243</v>
      </c>
      <c r="L10" s="10">
        <f>C10*B10</f>
        <v>6634.9615972192996</v>
      </c>
      <c r="M10" s="10">
        <f t="shared" si="6"/>
        <v>296.66216420015917</v>
      </c>
      <c r="N10" s="9">
        <f t="shared" si="3"/>
        <v>5135.2105245736602</v>
      </c>
      <c r="O10" s="9">
        <f t="shared" si="7"/>
        <v>296.63683382442468</v>
      </c>
      <c r="P10" s="9">
        <f t="shared" si="4"/>
        <v>1499.7510726456403</v>
      </c>
      <c r="Q10" s="9">
        <f t="shared" si="8"/>
        <v>2.5330375734483823E-2</v>
      </c>
      <c r="R10" s="9">
        <f t="shared" si="5"/>
        <v>22632.038402780701</v>
      </c>
      <c r="S10" s="9">
        <f t="shared" si="9"/>
        <v>16205.352236944425</v>
      </c>
      <c r="T10" s="2">
        <v>10790</v>
      </c>
      <c r="U10" s="2">
        <v>10790</v>
      </c>
      <c r="V10" s="1">
        <v>39.827150000000003</v>
      </c>
      <c r="W10" s="2">
        <v>51.47193</v>
      </c>
      <c r="X10" s="2">
        <v>35.335659999999997</v>
      </c>
      <c r="Y10" s="2">
        <v>23.452310000000001</v>
      </c>
      <c r="Z10" s="2">
        <v>40.257579999999997</v>
      </c>
      <c r="AA10" s="2">
        <v>160.34636</v>
      </c>
      <c r="AB10" s="15">
        <f t="shared" si="11"/>
        <v>38597764357.25058</v>
      </c>
      <c r="AC10" s="15">
        <f t="shared" si="12"/>
        <v>15490133794.563038</v>
      </c>
      <c r="AD10" s="15">
        <f t="shared" si="13"/>
        <v>655737023625.29553</v>
      </c>
      <c r="AE10" s="12">
        <f t="shared" si="10"/>
        <v>7.098249217771091</v>
      </c>
    </row>
    <row r="11" spans="1:31" x14ac:dyDescent="0.35">
      <c r="A11" s="1">
        <v>2027</v>
      </c>
      <c r="B11" s="1">
        <v>29821</v>
      </c>
      <c r="C11" s="11">
        <f t="shared" si="1"/>
        <v>0.24564251923401348</v>
      </c>
      <c r="D11" s="5">
        <v>0.18694886515138218</v>
      </c>
      <c r="E11" s="5">
        <v>5.8693654082631302E-2</v>
      </c>
      <c r="F11" s="4">
        <v>0.75435748076598652</v>
      </c>
      <c r="G11" s="1">
        <v>344472</v>
      </c>
      <c r="H11" s="9">
        <f t="shared" si="2"/>
        <v>35569.850536714555</v>
      </c>
      <c r="I11" s="1">
        <v>26928.159753146312</v>
      </c>
      <c r="J11" s="1">
        <v>8641.6907835682396</v>
      </c>
      <c r="K11" s="1">
        <v>308902.25746204203</v>
      </c>
      <c r="L11" s="10">
        <f t="shared" si="0"/>
        <v>7325.3055660775162</v>
      </c>
      <c r="M11" s="10">
        <f t="shared" si="6"/>
        <v>372.18523962047038</v>
      </c>
      <c r="N11" s="9">
        <f t="shared" si="3"/>
        <v>5575.0021076793682</v>
      </c>
      <c r="O11" s="9">
        <f t="shared" si="7"/>
        <v>366.12184085560875</v>
      </c>
      <c r="P11" s="9">
        <f t="shared" si="4"/>
        <v>1750.303458398148</v>
      </c>
      <c r="Q11" s="9">
        <f t="shared" si="8"/>
        <v>6.0633987648652692</v>
      </c>
      <c r="R11" s="9">
        <f t="shared" si="5"/>
        <v>22495.694433922483</v>
      </c>
      <c r="S11" s="9">
        <f t="shared" si="9"/>
        <v>17790.500429952866</v>
      </c>
      <c r="T11" s="2">
        <v>10940</v>
      </c>
      <c r="U11" s="2">
        <v>10940</v>
      </c>
      <c r="V11" s="1">
        <v>38.096809999999998</v>
      </c>
      <c r="W11" s="2">
        <v>49.734859999999998</v>
      </c>
      <c r="X11" s="2">
        <v>34.249049999999997</v>
      </c>
      <c r="Y11" s="2">
        <v>19.349409999999999</v>
      </c>
      <c r="Z11" s="2">
        <v>37.032089999999997</v>
      </c>
      <c r="AA11" s="2">
        <v>156.69066000000001</v>
      </c>
      <c r="AB11" s="15">
        <f t="shared" si="11"/>
        <v>40553386930.609543</v>
      </c>
      <c r="AC11" s="15">
        <f t="shared" si="12"/>
        <v>17786102480.432526</v>
      </c>
      <c r="AD11" s="15">
        <f t="shared" si="13"/>
        <v>655950815076.05212</v>
      </c>
      <c r="AE11" s="12">
        <f t="shared" si="10"/>
        <v>7.1429030448709412</v>
      </c>
    </row>
    <row r="12" spans="1:31" x14ac:dyDescent="0.35">
      <c r="A12" s="1">
        <v>2028</v>
      </c>
      <c r="B12" s="1">
        <v>30337</v>
      </c>
      <c r="C12" s="11">
        <f t="shared" si="1"/>
        <v>0.26683786999660664</v>
      </c>
      <c r="D12" s="5">
        <v>0.19659272375015785</v>
      </c>
      <c r="E12" s="5">
        <v>7.0245146246448731E-2</v>
      </c>
      <c r="F12" s="4">
        <v>0.73316213000339336</v>
      </c>
      <c r="G12" s="1">
        <v>355083</v>
      </c>
      <c r="H12" s="9">
        <f t="shared" si="2"/>
        <v>43186.796627248375</v>
      </c>
      <c r="I12" s="1">
        <v>32429.941626700056</v>
      </c>
      <c r="J12" s="1">
        <v>10756.855000548323</v>
      </c>
      <c r="K12" s="1">
        <v>311896.16448354826</v>
      </c>
      <c r="L12" s="10">
        <f t="shared" si="0"/>
        <v>8095.0604620870554</v>
      </c>
      <c r="M12" s="10">
        <f t="shared" si="6"/>
        <v>478.11437155323802</v>
      </c>
      <c r="N12" s="9">
        <f t="shared" si="3"/>
        <v>5964.0334604085383</v>
      </c>
      <c r="O12" s="9">
        <f t="shared" si="7"/>
        <v>462.25158685479255</v>
      </c>
      <c r="P12" s="9">
        <f t="shared" si="4"/>
        <v>2131.0270016785153</v>
      </c>
      <c r="Q12" s="9">
        <f t="shared" si="8"/>
        <v>15.862784698430914</v>
      </c>
      <c r="R12" s="9">
        <f t="shared" si="5"/>
        <v>22241.939537912946</v>
      </c>
      <c r="S12" s="9">
        <f t="shared" si="9"/>
        <v>19248.032516406733</v>
      </c>
      <c r="T12" s="2">
        <v>11100</v>
      </c>
      <c r="U12" s="2">
        <v>11100</v>
      </c>
      <c r="V12" s="1">
        <v>36.539560000000002</v>
      </c>
      <c r="W12" s="2">
        <v>48.188630000000003</v>
      </c>
      <c r="X12" s="2">
        <v>33.334000000000003</v>
      </c>
      <c r="Y12" s="2">
        <v>16.774329999999999</v>
      </c>
      <c r="Z12" s="2">
        <v>34.87811</v>
      </c>
      <c r="AA12" s="2">
        <v>153.97254000000001</v>
      </c>
      <c r="AB12" s="15">
        <f t="shared" si="11"/>
        <v>42322500909.292542</v>
      </c>
      <c r="AC12" s="15">
        <f t="shared" si="12"/>
        <v>21262581107.489815</v>
      </c>
      <c r="AD12" s="15">
        <f t="shared" si="13"/>
        <v>656505469036.57141</v>
      </c>
      <c r="AE12" s="12">
        <f t="shared" si="10"/>
        <v>7.2009055105335378</v>
      </c>
    </row>
    <row r="13" spans="1:31" x14ac:dyDescent="0.35">
      <c r="A13" s="1">
        <v>2029</v>
      </c>
      <c r="B13" s="1">
        <v>30767</v>
      </c>
      <c r="C13" s="11">
        <f t="shared" si="1"/>
        <v>0.29022574714939564</v>
      </c>
      <c r="D13" s="5">
        <v>0.20753145092589789</v>
      </c>
      <c r="E13" s="5">
        <v>8.2694296223497804E-2</v>
      </c>
      <c r="F13" s="4">
        <v>0.70977425285060436</v>
      </c>
      <c r="G13" s="1">
        <v>364714</v>
      </c>
      <c r="H13" s="9">
        <f t="shared" si="2"/>
        <v>51490.711787627777</v>
      </c>
      <c r="I13" s="1">
        <v>38222.942628063545</v>
      </c>
      <c r="J13" s="1">
        <v>13267.769159564232</v>
      </c>
      <c r="K13" s="1">
        <v>313224.08225906215</v>
      </c>
      <c r="L13" s="10">
        <f t="shared" si="0"/>
        <v>8929.375562545456</v>
      </c>
      <c r="M13" s="10">
        <f t="shared" si="6"/>
        <v>625.46040216605616</v>
      </c>
      <c r="N13" s="9">
        <f t="shared" si="3"/>
        <v>6385.1201506371008</v>
      </c>
      <c r="O13" s="9">
        <f t="shared" si="7"/>
        <v>592.11914927361067</v>
      </c>
      <c r="P13" s="9">
        <f t="shared" si="4"/>
        <v>2544.255411908357</v>
      </c>
      <c r="Q13" s="9">
        <f t="shared" si="8"/>
        <v>33.34125289244912</v>
      </c>
      <c r="R13" s="9">
        <f t="shared" si="5"/>
        <v>21837.624437454546</v>
      </c>
      <c r="S13" s="9">
        <f t="shared" si="9"/>
        <v>20509.706661940669</v>
      </c>
      <c r="T13" s="2">
        <v>11270</v>
      </c>
      <c r="U13" s="2">
        <v>11270</v>
      </c>
      <c r="V13" s="1">
        <v>35.08596</v>
      </c>
      <c r="W13" s="2">
        <v>46.827550000000002</v>
      </c>
      <c r="X13" s="2">
        <v>32.438090000000003</v>
      </c>
      <c r="Y13" s="2">
        <v>14.92374</v>
      </c>
      <c r="Z13" s="2">
        <v>33.322099999999999</v>
      </c>
      <c r="AA13" s="2">
        <v>151.80099000000001</v>
      </c>
      <c r="AB13" s="15">
        <f t="shared" si="11"/>
        <v>44300683002.97348</v>
      </c>
      <c r="AC13" s="15">
        <f t="shared" si="12"/>
        <v>25123406811.349632</v>
      </c>
      <c r="AD13" s="15">
        <f t="shared" si="13"/>
        <v>655612957812.18054</v>
      </c>
      <c r="AE13" s="12">
        <f t="shared" si="10"/>
        <v>7.2503704762650365</v>
      </c>
    </row>
    <row r="14" spans="1:31" x14ac:dyDescent="0.35">
      <c r="A14" s="1">
        <v>2030</v>
      </c>
      <c r="B14" s="1">
        <v>31057</v>
      </c>
      <c r="C14" s="11">
        <f t="shared" si="1"/>
        <v>0.31951723432331114</v>
      </c>
      <c r="D14" s="5">
        <v>0.22584556778859621</v>
      </c>
      <c r="E14" s="5">
        <v>9.3671666534714926E-2</v>
      </c>
      <c r="F14" s="4">
        <v>0.68048276567668886</v>
      </c>
      <c r="G14" s="1">
        <v>373443</v>
      </c>
      <c r="H14" s="9">
        <f t="shared" si="2"/>
        <v>60592.017756678557</v>
      </c>
      <c r="I14" s="1">
        <v>44478.718395789765</v>
      </c>
      <c r="J14" s="1">
        <v>16113.299360888792</v>
      </c>
      <c r="K14" s="1">
        <v>312850.81059358316</v>
      </c>
      <c r="L14" s="10">
        <f t="shared" si="0"/>
        <v>9923.2467463790745</v>
      </c>
      <c r="M14" s="10">
        <f t="shared" si="6"/>
        <v>821.94077732829464</v>
      </c>
      <c r="N14" s="9">
        <f t="shared" si="3"/>
        <v>7014.0857988104326</v>
      </c>
      <c r="O14" s="9">
        <f t="shared" si="7"/>
        <v>758.31003108421282</v>
      </c>
      <c r="P14" s="9">
        <f t="shared" si="4"/>
        <v>2909.1609475686414</v>
      </c>
      <c r="Q14" s="9">
        <f t="shared" si="8"/>
        <v>63.63074624408182</v>
      </c>
      <c r="R14" s="9">
        <f t="shared" si="5"/>
        <v>21133.753253620926</v>
      </c>
      <c r="S14" s="9">
        <f t="shared" si="9"/>
        <v>21507.024919099931</v>
      </c>
      <c r="T14" s="2">
        <v>11440</v>
      </c>
      <c r="U14" s="2">
        <v>11440</v>
      </c>
      <c r="V14" s="1">
        <v>33.794110000000003</v>
      </c>
      <c r="W14" s="2">
        <v>45.514569999999999</v>
      </c>
      <c r="X14" s="2">
        <v>31.553149999999999</v>
      </c>
      <c r="Y14" s="2">
        <v>13.47114</v>
      </c>
      <c r="Z14" s="2">
        <v>32.178989999999999</v>
      </c>
      <c r="AA14" s="2">
        <v>149.98152999999999</v>
      </c>
      <c r="AB14" s="15">
        <f t="shared" si="11"/>
        <v>47529777701.655663</v>
      </c>
      <c r="AC14" s="15">
        <f t="shared" si="12"/>
        <v>28653171322.109455</v>
      </c>
      <c r="AD14" s="15">
        <f t="shared" si="13"/>
        <v>651215027682.4552</v>
      </c>
      <c r="AE14" s="12">
        <f t="shared" si="10"/>
        <v>7.2739797670622037</v>
      </c>
    </row>
    <row r="15" spans="1:31" x14ac:dyDescent="0.35">
      <c r="A15" s="1">
        <v>2031</v>
      </c>
      <c r="B15" s="1">
        <v>31116</v>
      </c>
      <c r="C15" s="11">
        <f t="shared" si="1"/>
        <v>0.31724573423014646</v>
      </c>
      <c r="D15" s="5">
        <v>0.23019164365711484</v>
      </c>
      <c r="E15" s="5">
        <v>8.7054090573031623E-2</v>
      </c>
      <c r="F15" s="4">
        <v>0.68275426576985354</v>
      </c>
      <c r="G15" s="1">
        <v>381268</v>
      </c>
      <c r="H15" s="9">
        <f t="shared" si="2"/>
        <v>69389.878089916776</v>
      </c>
      <c r="I15" s="1">
        <v>50698.926006462214</v>
      </c>
      <c r="J15" s="1">
        <v>18690.952083454562</v>
      </c>
      <c r="K15" s="1">
        <v>311878.53369285492</v>
      </c>
      <c r="L15" s="10">
        <f t="shared" si="0"/>
        <v>9871.4182663052379</v>
      </c>
      <c r="M15" s="10">
        <f t="shared" si="6"/>
        <v>1073.5579330670153</v>
      </c>
      <c r="N15" s="9">
        <f t="shared" si="3"/>
        <v>7162.643184034785</v>
      </c>
      <c r="O15" s="9">
        <f t="shared" si="7"/>
        <v>942.43557336233789</v>
      </c>
      <c r="P15" s="9">
        <f t="shared" si="4"/>
        <v>2708.775082270452</v>
      </c>
      <c r="Q15" s="9">
        <f t="shared" si="8"/>
        <v>131.122359704681</v>
      </c>
      <c r="R15" s="9">
        <f t="shared" si="5"/>
        <v>21244.581733694762</v>
      </c>
      <c r="S15" s="9">
        <f>R15+K14-K15</f>
        <v>22216.858634422999</v>
      </c>
      <c r="T15" s="2">
        <v>11620</v>
      </c>
      <c r="U15" s="2">
        <v>11620</v>
      </c>
      <c r="V15" s="1">
        <v>32.537399999999998</v>
      </c>
      <c r="W15" s="2">
        <v>44.377200000000002</v>
      </c>
      <c r="X15" s="2">
        <v>30.67267</v>
      </c>
      <c r="Y15" s="2">
        <v>12.42924</v>
      </c>
      <c r="Z15" s="2">
        <v>31.300820000000002</v>
      </c>
      <c r="AA15" s="2">
        <v>148.55958000000001</v>
      </c>
      <c r="AB15" s="15">
        <f t="shared" si="11"/>
        <v>47943607722.071632</v>
      </c>
      <c r="AC15" s="15">
        <f t="shared" si="12"/>
        <v>27750418392.489258</v>
      </c>
      <c r="AD15" s="15">
        <f t="shared" si="13"/>
        <v>651962929215.69897</v>
      </c>
      <c r="AE15" s="12">
        <f t="shared" si="10"/>
        <v>7.2765695533025987</v>
      </c>
    </row>
    <row r="16" spans="1:31" x14ac:dyDescent="0.35">
      <c r="A16" s="1">
        <v>2032</v>
      </c>
      <c r="B16" s="1">
        <v>31274</v>
      </c>
      <c r="C16" s="11">
        <f t="shared" si="1"/>
        <v>0.31631223919636553</v>
      </c>
      <c r="D16" s="5">
        <v>0.23976860134897926</v>
      </c>
      <c r="E16" s="5">
        <v>7.654363784738627E-2</v>
      </c>
      <c r="F16" s="4">
        <v>0.68368776080363447</v>
      </c>
      <c r="G16" s="1">
        <v>388489</v>
      </c>
      <c r="H16" s="9">
        <f t="shared" si="2"/>
        <v>77903.868324715528</v>
      </c>
      <c r="I16" s="1">
        <v>57040.638385774517</v>
      </c>
      <c r="J16" s="1">
        <v>20863.229938941018</v>
      </c>
      <c r="K16" s="1">
        <v>310585.41303931957</v>
      </c>
      <c r="L16" s="10">
        <f t="shared" si="0"/>
        <v>9892.348968627135</v>
      </c>
      <c r="M16" s="10">
        <f t="shared" si="6"/>
        <v>1378.3587338283833</v>
      </c>
      <c r="N16" s="9">
        <f t="shared" si="3"/>
        <v>7498.5232385879772</v>
      </c>
      <c r="O16" s="9">
        <f t="shared" si="7"/>
        <v>1156.8108592756762</v>
      </c>
      <c r="P16" s="9">
        <f t="shared" si="4"/>
        <v>2393.8257300391583</v>
      </c>
      <c r="Q16" s="9">
        <f t="shared" si="8"/>
        <v>221.54787455270343</v>
      </c>
      <c r="R16" s="9">
        <f t="shared" si="5"/>
        <v>21381.651031372865</v>
      </c>
      <c r="S16" s="9">
        <f>R16+K15-K16</f>
        <v>22674.771684908192</v>
      </c>
      <c r="T16" s="2">
        <v>11780</v>
      </c>
      <c r="U16" s="2">
        <v>11780</v>
      </c>
      <c r="V16" s="1">
        <v>31.372160000000001</v>
      </c>
      <c r="W16" s="2">
        <v>43.279380000000003</v>
      </c>
      <c r="X16" s="2">
        <v>29.840669999999999</v>
      </c>
      <c r="Y16" s="2">
        <v>11.476229999999999</v>
      </c>
      <c r="Z16" s="2">
        <v>30.497869999999999</v>
      </c>
      <c r="AA16" s="2">
        <v>147.27796000000001</v>
      </c>
      <c r="AB16" s="15">
        <f t="shared" si="11"/>
        <v>49279091969.932617</v>
      </c>
      <c r="AC16" s="15">
        <f t="shared" si="12"/>
        <v>25802128345.160347</v>
      </c>
      <c r="AD16" s="15">
        <f t="shared" si="13"/>
        <v>651587468961.49182</v>
      </c>
      <c r="AE16" s="12">
        <f t="shared" si="10"/>
        <v>7.2666868927658488</v>
      </c>
    </row>
    <row r="17" spans="1:31" x14ac:dyDescent="0.35">
      <c r="A17" s="1">
        <v>2033</v>
      </c>
      <c r="B17" s="1">
        <v>31474</v>
      </c>
      <c r="C17" s="11">
        <f t="shared" si="1"/>
        <v>0.31655016431183913</v>
      </c>
      <c r="D17" s="5">
        <v>0.2425913238103507</v>
      </c>
      <c r="E17" s="5">
        <v>7.3958840501488321E-2</v>
      </c>
      <c r="F17" s="4">
        <v>0.68344983568816087</v>
      </c>
      <c r="G17" s="1">
        <v>395263</v>
      </c>
      <c r="H17" s="9">
        <f t="shared" si="2"/>
        <v>86123.837077481541</v>
      </c>
      <c r="I17" s="1">
        <v>63251.021718002507</v>
      </c>
      <c r="J17" s="1">
        <v>22872.815359479035</v>
      </c>
      <c r="K17" s="1">
        <v>309139.71266088448</v>
      </c>
      <c r="L17" s="10">
        <f t="shared" si="0"/>
        <v>9963.0998715508249</v>
      </c>
      <c r="M17" s="10">
        <f t="shared" si="6"/>
        <v>1743.1311187848187</v>
      </c>
      <c r="N17" s="9">
        <f t="shared" si="3"/>
        <v>7635.3193256069781</v>
      </c>
      <c r="O17" s="9">
        <f t="shared" si="7"/>
        <v>1424.9359933789892</v>
      </c>
      <c r="P17" s="9">
        <f t="shared" si="4"/>
        <v>2327.7805459438432</v>
      </c>
      <c r="Q17" s="9">
        <f t="shared" si="8"/>
        <v>318.19512540582582</v>
      </c>
      <c r="R17" s="9">
        <f t="shared" si="5"/>
        <v>21510.900128449175</v>
      </c>
      <c r="S17" s="9">
        <f t="shared" si="9"/>
        <v>22956.600506884279</v>
      </c>
      <c r="T17" s="2">
        <v>11940</v>
      </c>
      <c r="U17" s="2">
        <v>11940</v>
      </c>
      <c r="V17" s="1">
        <v>30.292349999999999</v>
      </c>
      <c r="W17" s="2">
        <v>42.275500000000001</v>
      </c>
      <c r="X17" s="2">
        <v>28.971579999999999</v>
      </c>
      <c r="Y17" s="2">
        <v>10.717320000000001</v>
      </c>
      <c r="Z17" s="2">
        <v>29.825900000000001</v>
      </c>
      <c r="AA17" s="2">
        <v>146.12209999999999</v>
      </c>
      <c r="AB17" s="15">
        <f t="shared" si="11"/>
        <v>49518259572.854012</v>
      </c>
      <c r="AC17" s="15">
        <f t="shared" si="12"/>
        <v>25770383792.131378</v>
      </c>
      <c r="AD17" s="15">
        <f t="shared" si="13"/>
        <v>650971372670.67456</v>
      </c>
      <c r="AE17" s="12">
        <f t="shared" si="10"/>
        <v>7.2626001603565991</v>
      </c>
    </row>
    <row r="18" spans="1:31" x14ac:dyDescent="0.35">
      <c r="A18" s="1">
        <v>2034</v>
      </c>
      <c r="B18" s="1">
        <v>31657</v>
      </c>
      <c r="C18" s="11">
        <f t="shared" si="1"/>
        <v>0.3176542984632662</v>
      </c>
      <c r="D18" s="5">
        <v>0.25040652175604927</v>
      </c>
      <c r="E18" s="5">
        <v>6.7247776707216878E-2</v>
      </c>
      <c r="F18" s="4">
        <v>0.6823457015367338</v>
      </c>
      <c r="G18" s="1">
        <v>401608</v>
      </c>
      <c r="H18" s="9">
        <f t="shared" si="2"/>
        <v>93985.85646785947</v>
      </c>
      <c r="I18" s="1">
        <v>69423.010672682416</v>
      </c>
      <c r="J18" s="1">
        <v>24562.845795177051</v>
      </c>
      <c r="K18" s="1">
        <v>307622.50915612216</v>
      </c>
      <c r="L18" s="10">
        <f t="shared" si="0"/>
        <v>10055.982126451618</v>
      </c>
      <c r="M18" s="10">
        <f t="shared" si="6"/>
        <v>2193.9627360736922</v>
      </c>
      <c r="N18" s="9">
        <f t="shared" si="3"/>
        <v>7927.1192592312518</v>
      </c>
      <c r="O18" s="9">
        <f t="shared" si="7"/>
        <v>1755.1303045513487</v>
      </c>
      <c r="P18" s="9">
        <f t="shared" si="4"/>
        <v>2128.8628672203645</v>
      </c>
      <c r="Q18" s="9">
        <f t="shared" si="8"/>
        <v>438.83243152234718</v>
      </c>
      <c r="R18" s="9">
        <f t="shared" si="5"/>
        <v>21601.017873548382</v>
      </c>
      <c r="S18" s="9">
        <f t="shared" si="9"/>
        <v>23118.2213783107</v>
      </c>
      <c r="T18" s="2">
        <v>12100</v>
      </c>
      <c r="U18" s="2">
        <v>12100</v>
      </c>
      <c r="V18" s="1">
        <v>29.237660000000002</v>
      </c>
      <c r="W18" s="2">
        <v>41.300409999999999</v>
      </c>
      <c r="X18" s="2">
        <v>28.154209999999999</v>
      </c>
      <c r="Y18" s="2">
        <v>10.068289999999999</v>
      </c>
      <c r="Z18" s="2">
        <v>29.26276</v>
      </c>
      <c r="AA18" s="2">
        <v>145.14329000000001</v>
      </c>
      <c r="AB18" s="15">
        <f t="shared" si="11"/>
        <v>50523879958.995728</v>
      </c>
      <c r="AC18" s="15">
        <f t="shared" si="12"/>
        <v>24655205632.068184</v>
      </c>
      <c r="AD18" s="15">
        <f t="shared" si="13"/>
        <v>650638017196.14648</v>
      </c>
      <c r="AE18" s="12">
        <f t="shared" si="10"/>
        <v>7.2581710278721046</v>
      </c>
    </row>
    <row r="19" spans="1:31" x14ac:dyDescent="0.35">
      <c r="A19" s="1">
        <v>2035</v>
      </c>
      <c r="B19" s="1">
        <v>31591</v>
      </c>
      <c r="C19" s="11">
        <f t="shared" si="1"/>
        <v>0.31863222355280363</v>
      </c>
      <c r="D19" s="5">
        <v>0.25753335495839463</v>
      </c>
      <c r="E19" s="5">
        <v>6.1098868594408884E-2</v>
      </c>
      <c r="F19" s="4">
        <v>0.68136777644719637</v>
      </c>
      <c r="G19" s="1">
        <v>407260</v>
      </c>
      <c r="H19" s="9">
        <f t="shared" si="2"/>
        <v>101307.49798615481</v>
      </c>
      <c r="I19" s="1">
        <v>75393.969747526033</v>
      </c>
      <c r="J19" s="1">
        <v>25913.52823862878</v>
      </c>
      <c r="K19" s="1">
        <v>305953.42796606512</v>
      </c>
      <c r="L19" s="10">
        <f t="shared" si="0"/>
        <v>10065.910574256619</v>
      </c>
      <c r="M19" s="10">
        <f t="shared" si="6"/>
        <v>2744.269055961282</v>
      </c>
      <c r="N19" s="9">
        <f t="shared" si="3"/>
        <v>8135.7362164906444</v>
      </c>
      <c r="O19" s="9">
        <f t="shared" si="7"/>
        <v>2164.7771416470205</v>
      </c>
      <c r="P19" s="9">
        <f t="shared" si="4"/>
        <v>1930.1743577659711</v>
      </c>
      <c r="Q19" s="9">
        <f t="shared" si="8"/>
        <v>579.49191431424333</v>
      </c>
      <c r="R19" s="9">
        <f t="shared" si="5"/>
        <v>21525.089425743379</v>
      </c>
      <c r="S19" s="9">
        <f t="shared" si="9"/>
        <v>23194.170615800424</v>
      </c>
      <c r="T19" s="2">
        <v>12250</v>
      </c>
      <c r="U19" s="2">
        <v>12250</v>
      </c>
      <c r="V19" s="1">
        <v>28.206769999999999</v>
      </c>
      <c r="W19" s="2">
        <v>40.40616</v>
      </c>
      <c r="X19" s="2">
        <v>27.346730000000001</v>
      </c>
      <c r="Y19" s="2">
        <v>9.4654100000000003</v>
      </c>
      <c r="Z19" s="2">
        <v>28.73414</v>
      </c>
      <c r="AA19" s="2">
        <v>144.20035999999999</v>
      </c>
      <c r="AB19" s="15">
        <f t="shared" si="11"/>
        <v>50909498625.009155</v>
      </c>
      <c r="AC19" s="15">
        <f t="shared" si="12"/>
        <v>23452220225.939476</v>
      </c>
      <c r="AD19" s="15">
        <f t="shared" si="13"/>
        <v>648615530693.39038</v>
      </c>
      <c r="AE19" s="12">
        <f t="shared" si="10"/>
        <v>7.22977249544339</v>
      </c>
    </row>
    <row r="20" spans="1:31" x14ac:dyDescent="0.35">
      <c r="A20" s="1">
        <v>2036</v>
      </c>
      <c r="B20" s="1">
        <v>31484</v>
      </c>
      <c r="C20" s="11">
        <f t="shared" si="1"/>
        <v>0.31785186216508587</v>
      </c>
      <c r="D20" s="5">
        <v>0.25945298034333969</v>
      </c>
      <c r="E20" s="5">
        <v>5.8398881821746296E-2</v>
      </c>
      <c r="F20" s="4">
        <v>0.68214813783491413</v>
      </c>
      <c r="G20" s="1">
        <v>412157</v>
      </c>
      <c r="H20" s="9">
        <f t="shared" si="2"/>
        <v>107948.74565766314</v>
      </c>
      <c r="I20" s="1">
        <v>80932.821195031531</v>
      </c>
      <c r="J20" s="1">
        <v>27015.92446263161</v>
      </c>
      <c r="K20" s="1">
        <v>304209.30000278709</v>
      </c>
      <c r="L20" s="10">
        <f t="shared" si="0"/>
        <v>10007.248028405564</v>
      </c>
      <c r="M20" s="10">
        <f t="shared" si="6"/>
        <v>3366.0003568972315</v>
      </c>
      <c r="N20" s="9">
        <f t="shared" si="3"/>
        <v>8168.6176331297065</v>
      </c>
      <c r="O20" s="9">
        <f t="shared" si="7"/>
        <v>2629.7661856242048</v>
      </c>
      <c r="P20" s="9">
        <f t="shared" si="4"/>
        <v>1838.6303952758603</v>
      </c>
      <c r="Q20" s="9">
        <f t="shared" si="8"/>
        <v>736.23417127303037</v>
      </c>
      <c r="R20" s="9">
        <f t="shared" si="5"/>
        <v>21476.751971594436</v>
      </c>
      <c r="S20" s="9">
        <f t="shared" si="9"/>
        <v>23220.879934872442</v>
      </c>
      <c r="T20" s="2">
        <v>12400</v>
      </c>
      <c r="U20" s="2">
        <v>12400</v>
      </c>
      <c r="V20" s="1">
        <v>27.250889999999998</v>
      </c>
      <c r="W20" s="2">
        <v>39.53201</v>
      </c>
      <c r="X20" s="2">
        <v>26.509419999999999</v>
      </c>
      <c r="Y20" s="2">
        <v>8.9505400000000002</v>
      </c>
      <c r="Z20" s="2">
        <v>28.235279999999999</v>
      </c>
      <c r="AA20" s="2">
        <v>143.35048</v>
      </c>
      <c r="AB20" s="15">
        <f t="shared" si="11"/>
        <v>50386457128.876221</v>
      </c>
      <c r="AC20" s="15">
        <f t="shared" si="12"/>
        <v>22978111638.656502</v>
      </c>
      <c r="AD20" s="15">
        <f t="shared" si="13"/>
        <v>646642550095.36121</v>
      </c>
      <c r="AE20" s="12">
        <f t="shared" si="10"/>
        <v>7.2000711886289395</v>
      </c>
    </row>
    <row r="21" spans="1:31" x14ac:dyDescent="0.35">
      <c r="A21" s="1">
        <v>2037</v>
      </c>
      <c r="B21" s="1">
        <v>31388</v>
      </c>
      <c r="C21" s="11">
        <f t="shared" si="1"/>
        <v>0.31784353219335348</v>
      </c>
      <c r="D21" s="5">
        <v>0.26220831476807294</v>
      </c>
      <c r="E21" s="5">
        <v>5.5635217425280492E-2</v>
      </c>
      <c r="F21" s="4">
        <v>0.68215646780664652</v>
      </c>
      <c r="G21" s="1">
        <v>416303</v>
      </c>
      <c r="H21" s="9">
        <f t="shared" si="2"/>
        <v>113857.64656633024</v>
      </c>
      <c r="I21" s="1">
        <v>86011.344044850892</v>
      </c>
      <c r="J21" s="1">
        <v>27846.302521479345</v>
      </c>
      <c r="K21" s="1">
        <v>302445.08655806637</v>
      </c>
      <c r="L21" s="10">
        <f t="shared" si="0"/>
        <v>9976.4727884849799</v>
      </c>
      <c r="M21" s="10">
        <f t="shared" si="6"/>
        <v>4067.5718798178859</v>
      </c>
      <c r="N21" s="9">
        <f t="shared" si="3"/>
        <v>8230.1945839402724</v>
      </c>
      <c r="O21" s="9">
        <f t="shared" si="7"/>
        <v>3151.6717341209151</v>
      </c>
      <c r="P21" s="9">
        <f t="shared" si="4"/>
        <v>1746.2782045447041</v>
      </c>
      <c r="Q21" s="9">
        <f t="shared" si="8"/>
        <v>915.90014569697087</v>
      </c>
      <c r="R21" s="9">
        <f t="shared" si="5"/>
        <v>21411.527211515022</v>
      </c>
      <c r="S21" s="9">
        <f t="shared" si="9"/>
        <v>23175.740656235721</v>
      </c>
      <c r="T21" s="2">
        <v>12540</v>
      </c>
      <c r="U21" s="2">
        <v>12540</v>
      </c>
      <c r="V21" s="1">
        <v>26.365629999999999</v>
      </c>
      <c r="W21" s="2">
        <v>38.728400000000001</v>
      </c>
      <c r="X21" s="2">
        <v>25.727900000000002</v>
      </c>
      <c r="Y21" s="2">
        <v>8.4692399999999992</v>
      </c>
      <c r="Z21" s="2">
        <v>27.76145</v>
      </c>
      <c r="AA21" s="2">
        <v>142.52768</v>
      </c>
      <c r="AB21" s="15">
        <f t="shared" si="11"/>
        <v>49951393261.017075</v>
      </c>
      <c r="AC21" s="15">
        <f t="shared" si="12"/>
        <v>22415402328.248772</v>
      </c>
      <c r="AD21" s="15">
        <f t="shared" si="13"/>
        <v>644178558272.86597</v>
      </c>
      <c r="AE21" s="12">
        <f t="shared" si="10"/>
        <v>7.1654535386213185</v>
      </c>
    </row>
    <row r="22" spans="1:31" x14ac:dyDescent="0.35">
      <c r="A22" s="1">
        <v>2038</v>
      </c>
      <c r="B22" s="1">
        <v>31354</v>
      </c>
      <c r="C22" s="11">
        <f t="shared" si="1"/>
        <v>0.3267317312642366</v>
      </c>
      <c r="D22" s="5">
        <v>0.26791171040007516</v>
      </c>
      <c r="E22" s="5">
        <v>5.8820020864161437E-2</v>
      </c>
      <c r="F22" s="4">
        <v>0.6732682687357634</v>
      </c>
      <c r="G22" s="1">
        <v>419771</v>
      </c>
      <c r="H22" s="9">
        <f t="shared" si="2"/>
        <v>119281.40869835904</v>
      </c>
      <c r="I22" s="1">
        <v>90699.043304601713</v>
      </c>
      <c r="J22" s="1">
        <v>28582.365393757322</v>
      </c>
      <c r="K22" s="1">
        <v>300489.85880089417</v>
      </c>
      <c r="L22" s="10">
        <f t="shared" si="0"/>
        <v>10244.346702058874</v>
      </c>
      <c r="M22" s="10">
        <f t="shared" si="6"/>
        <v>4820.5845700300706</v>
      </c>
      <c r="N22" s="9">
        <f t="shared" si="3"/>
        <v>8400.1037678839566</v>
      </c>
      <c r="O22" s="9">
        <f t="shared" si="7"/>
        <v>3712.4045081331278</v>
      </c>
      <c r="P22" s="9">
        <f t="shared" si="4"/>
        <v>1844.2429341749178</v>
      </c>
      <c r="Q22" s="9">
        <f t="shared" si="8"/>
        <v>1108.1800618969428</v>
      </c>
      <c r="R22" s="9">
        <f t="shared" si="5"/>
        <v>21109.653297941124</v>
      </c>
      <c r="S22" s="9">
        <f t="shared" si="9"/>
        <v>23064.881055113336</v>
      </c>
      <c r="T22" s="2">
        <v>12700</v>
      </c>
      <c r="U22" s="2">
        <v>12700</v>
      </c>
      <c r="V22" s="1">
        <v>25.44577</v>
      </c>
      <c r="W22" s="2">
        <v>37.885689999999997</v>
      </c>
      <c r="X22" s="2">
        <v>25.0017</v>
      </c>
      <c r="Y22" s="2">
        <v>8.0190400000000004</v>
      </c>
      <c r="Z22" s="2">
        <v>27.407160000000001</v>
      </c>
      <c r="AA22" s="2">
        <v>141.78611000000001</v>
      </c>
      <c r="AB22" s="15">
        <f t="shared" si="11"/>
        <v>49955778714.442406</v>
      </c>
      <c r="AC22" s="15">
        <f t="shared" si="12"/>
        <v>23259004826.293934</v>
      </c>
      <c r="AD22" s="15">
        <f t="shared" si="13"/>
        <v>641628720000.28137</v>
      </c>
      <c r="AE22" s="12">
        <f t="shared" si="10"/>
        <v>7.1484350354101771</v>
      </c>
    </row>
    <row r="23" spans="1:31" x14ac:dyDescent="0.35">
      <c r="A23" s="1">
        <v>2039</v>
      </c>
      <c r="B23" s="1">
        <v>31390</v>
      </c>
      <c r="C23" s="11">
        <f t="shared" si="1"/>
        <v>0.35671264550328874</v>
      </c>
      <c r="D23" s="5">
        <v>0.29635791590570326</v>
      </c>
      <c r="E23" s="5">
        <v>6.0354729597585421E-2</v>
      </c>
      <c r="F23" s="4">
        <v>0.64328735449671126</v>
      </c>
      <c r="G23" s="1">
        <v>422668</v>
      </c>
      <c r="H23" s="9">
        <f t="shared" si="2"/>
        <v>124839.99546447185</v>
      </c>
      <c r="I23" s="1">
        <v>95681.133660331587</v>
      </c>
      <c r="J23" s="1">
        <v>29158.861804140266</v>
      </c>
      <c r="K23" s="1">
        <v>297827.70452960645</v>
      </c>
      <c r="L23" s="10">
        <f t="shared" si="0"/>
        <v>11197.209942348234</v>
      </c>
      <c r="M23" s="10">
        <f t="shared" si="6"/>
        <v>5638.6231762354146</v>
      </c>
      <c r="N23" s="9">
        <f t="shared" si="3"/>
        <v>9302.6749802800259</v>
      </c>
      <c r="O23" s="9">
        <f t="shared" si="7"/>
        <v>4320.5846245501452</v>
      </c>
      <c r="P23" s="9">
        <f t="shared" si="4"/>
        <v>1894.5349620682064</v>
      </c>
      <c r="Q23" s="9">
        <f t="shared" si="8"/>
        <v>1318.0385516852621</v>
      </c>
      <c r="R23" s="9">
        <f t="shared" si="5"/>
        <v>20192.790057651768</v>
      </c>
      <c r="S23" s="9">
        <f t="shared" si="9"/>
        <v>22854.944328939484</v>
      </c>
      <c r="T23" s="2">
        <v>12840</v>
      </c>
      <c r="U23" s="2">
        <v>12840</v>
      </c>
      <c r="V23" s="1">
        <v>24.59252</v>
      </c>
      <c r="W23" s="2">
        <v>37.106949999999998</v>
      </c>
      <c r="X23" s="2">
        <v>24.251850000000001</v>
      </c>
      <c r="Y23" s="2">
        <v>7.6346400000000001</v>
      </c>
      <c r="Z23" s="2">
        <v>27.014410000000002</v>
      </c>
      <c r="AA23" s="2">
        <v>141.06451000000001</v>
      </c>
      <c r="AB23" s="15">
        <f t="shared" si="11"/>
        <v>53441804641.567078</v>
      </c>
      <c r="AC23" s="15">
        <f t="shared" si="12"/>
        <v>23654049068.893402</v>
      </c>
      <c r="AD23" s="15">
        <f t="shared" si="13"/>
        <v>633764513074.78625</v>
      </c>
      <c r="AE23" s="12">
        <f t="shared" si="10"/>
        <v>7.108603667852468</v>
      </c>
    </row>
    <row r="24" spans="1:31" x14ac:dyDescent="0.35">
      <c r="A24" s="1">
        <v>2040</v>
      </c>
      <c r="B24" s="1">
        <v>31159</v>
      </c>
      <c r="C24" s="11">
        <f t="shared" si="1"/>
        <v>0.38576862288387725</v>
      </c>
      <c r="D24" s="5">
        <v>0.32399341406078674</v>
      </c>
      <c r="E24" s="5">
        <v>6.1775208823090566E-2</v>
      </c>
      <c r="F24" s="4">
        <v>0.61423137711612275</v>
      </c>
      <c r="G24" s="1">
        <v>424773</v>
      </c>
      <c r="H24" s="9">
        <f t="shared" si="2"/>
        <v>130410.4664716009</v>
      </c>
      <c r="I24" s="1">
        <v>100864.17566155085</v>
      </c>
      <c r="J24" s="1">
        <v>29546.29081005005</v>
      </c>
      <c r="K24" s="1">
        <v>294361.64625363424</v>
      </c>
      <c r="L24" s="10">
        <f t="shared" si="0"/>
        <v>12020.164520438731</v>
      </c>
      <c r="M24" s="10">
        <f t="shared" si="6"/>
        <v>6449.6935133096704</v>
      </c>
      <c r="N24" s="9">
        <f t="shared" si="3"/>
        <v>10095.310788720055</v>
      </c>
      <c r="O24" s="9">
        <f t="shared" si="7"/>
        <v>4912.2687875007978</v>
      </c>
      <c r="P24" s="9">
        <f t="shared" si="4"/>
        <v>1924.853731718679</v>
      </c>
      <c r="Q24" s="9">
        <f t="shared" si="8"/>
        <v>1537.4247258088944</v>
      </c>
      <c r="R24" s="9">
        <f t="shared" si="5"/>
        <v>19138.835479561269</v>
      </c>
      <c r="S24" s="9">
        <f t="shared" si="9"/>
        <v>22604.8937555335</v>
      </c>
      <c r="T24" s="2">
        <v>12990</v>
      </c>
      <c r="U24" s="2">
        <v>12990</v>
      </c>
      <c r="V24" s="1">
        <v>23.753360000000001</v>
      </c>
      <c r="W24" s="2">
        <v>36.336919999999999</v>
      </c>
      <c r="X24" s="2">
        <v>23.52094</v>
      </c>
      <c r="Y24" s="2">
        <v>7.27203</v>
      </c>
      <c r="Z24" s="2">
        <v>26.631409999999999</v>
      </c>
      <c r="AA24" s="2">
        <v>140.36126999999999</v>
      </c>
      <c r="AB24" s="15">
        <f t="shared" si="11"/>
        <v>56252553079.422592</v>
      </c>
      <c r="AC24" s="15">
        <f t="shared" si="12"/>
        <v>23849746848.713989</v>
      </c>
      <c r="AD24" s="15">
        <f t="shared" si="13"/>
        <v>624421837533.64197</v>
      </c>
      <c r="AE24" s="12">
        <f t="shared" si="10"/>
        <v>7.0452413746177855</v>
      </c>
    </row>
    <row r="25" spans="1:31" x14ac:dyDescent="0.35">
      <c r="A25" s="1">
        <v>2041</v>
      </c>
      <c r="B25" s="1">
        <v>31288</v>
      </c>
      <c r="F25" s="4"/>
      <c r="M25" s="7"/>
      <c r="T25" s="2">
        <v>13140</v>
      </c>
      <c r="U25" s="2">
        <v>13140</v>
      </c>
      <c r="V25" s="1"/>
    </row>
    <row r="26" spans="1:31" x14ac:dyDescent="0.35">
      <c r="A26" s="1">
        <v>2042</v>
      </c>
      <c r="B26" s="1">
        <v>31331</v>
      </c>
      <c r="F26" s="4"/>
      <c r="T26" s="2">
        <v>13270</v>
      </c>
      <c r="U26" s="2">
        <v>13270</v>
      </c>
      <c r="V26" s="1"/>
    </row>
    <row r="27" spans="1:31" x14ac:dyDescent="0.35">
      <c r="A27" s="1">
        <v>2043</v>
      </c>
      <c r="B27" s="1">
        <v>31300</v>
      </c>
      <c r="F27" s="4"/>
      <c r="T27" s="2">
        <v>13390</v>
      </c>
      <c r="U27" s="2">
        <v>13390</v>
      </c>
      <c r="V27" s="1"/>
    </row>
    <row r="28" spans="1:31" x14ac:dyDescent="0.35">
      <c r="A28" s="1">
        <v>2044</v>
      </c>
      <c r="B28" s="1">
        <v>31233</v>
      </c>
      <c r="F28" s="4"/>
      <c r="T28" s="2">
        <v>13510</v>
      </c>
      <c r="U28" s="2">
        <v>13510</v>
      </c>
      <c r="V28" s="1"/>
    </row>
    <row r="29" spans="1:31" x14ac:dyDescent="0.35">
      <c r="A29" s="1">
        <v>2045</v>
      </c>
      <c r="B29" s="1">
        <v>31117</v>
      </c>
      <c r="F29" s="4"/>
      <c r="O29" s="7"/>
      <c r="T29" s="2">
        <v>13620</v>
      </c>
      <c r="U29" s="2">
        <v>13620</v>
      </c>
      <c r="V29" s="1"/>
    </row>
    <row r="30" spans="1:31" x14ac:dyDescent="0.35">
      <c r="A30" s="1">
        <v>2046</v>
      </c>
      <c r="B30" s="1">
        <v>30947</v>
      </c>
      <c r="F30" s="4"/>
      <c r="T30" s="2">
        <v>13720</v>
      </c>
      <c r="U30" s="2">
        <v>13720</v>
      </c>
      <c r="V30" s="1"/>
    </row>
    <row r="31" spans="1:31" x14ac:dyDescent="0.35">
      <c r="A31" s="1">
        <v>2047</v>
      </c>
      <c r="B31" s="1">
        <v>30717</v>
      </c>
      <c r="F31" s="4"/>
      <c r="T31" s="2">
        <v>13800</v>
      </c>
      <c r="U31" s="2">
        <v>13800</v>
      </c>
      <c r="V31" s="1"/>
    </row>
    <row r="32" spans="1:31" x14ac:dyDescent="0.35">
      <c r="A32" s="1">
        <v>2048</v>
      </c>
      <c r="B32" s="1">
        <v>30435</v>
      </c>
      <c r="F32" s="4"/>
      <c r="T32" s="2">
        <v>13880</v>
      </c>
      <c r="U32" s="2">
        <v>13880</v>
      </c>
      <c r="V32" s="1"/>
    </row>
    <row r="33" spans="1:31" x14ac:dyDescent="0.35">
      <c r="A33" s="1">
        <v>2049</v>
      </c>
      <c r="B33" s="1">
        <v>30101</v>
      </c>
      <c r="F33" s="4"/>
      <c r="T33" s="2">
        <v>13950</v>
      </c>
      <c r="U33" s="2">
        <v>13950</v>
      </c>
      <c r="V33" s="1"/>
      <c r="AE33" s="2">
        <f>SUM(AE5:AE24)</f>
        <v>144.44255640865799</v>
      </c>
    </row>
    <row r="34" spans="1:31" x14ac:dyDescent="0.35">
      <c r="A34" s="1">
        <v>2050</v>
      </c>
      <c r="B34" s="1">
        <v>29716</v>
      </c>
      <c r="F34" s="4"/>
      <c r="T34" s="2">
        <v>14020</v>
      </c>
      <c r="U34" s="2">
        <v>14020</v>
      </c>
    </row>
    <row r="35" spans="1:31" x14ac:dyDescent="0.35">
      <c r="I35" s="6"/>
    </row>
    <row r="36" spans="1:31" ht="14.6" x14ac:dyDescent="0.35">
      <c r="G36" s="8" t="s">
        <v>25</v>
      </c>
      <c r="I36" s="6"/>
      <c r="L36" s="8" t="s">
        <v>25</v>
      </c>
      <c r="M36" s="8" t="s">
        <v>25</v>
      </c>
      <c r="S36" s="8" t="s">
        <v>25</v>
      </c>
    </row>
    <row r="37" spans="1:31" x14ac:dyDescent="0.35">
      <c r="G37" s="1">
        <f>G3-I3-J3-K3</f>
        <v>-0.15613852298702113</v>
      </c>
      <c r="I37" s="6"/>
      <c r="L37" s="7">
        <f t="shared" ref="L37:L58" si="14">L3-N3-P3</f>
        <v>-9.9475983006414026E-13</v>
      </c>
      <c r="M37" s="7">
        <f>M4-O4-Q4</f>
        <v>2.2737367544323206E-13</v>
      </c>
      <c r="S37" s="1">
        <f>G3+B4-G4-S4-Q4-O4</f>
        <v>-0.4074880315909013</v>
      </c>
    </row>
    <row r="38" spans="1:31" x14ac:dyDescent="0.35">
      <c r="G38" s="1">
        <f t="shared" ref="G38:G58" si="15">G4-I4-J4-K4</f>
        <v>0.25134950858773664</v>
      </c>
      <c r="I38" s="6"/>
      <c r="L38" s="7">
        <f t="shared" si="14"/>
        <v>0</v>
      </c>
      <c r="M38" s="7">
        <f t="shared" ref="M38:M58" si="16">M5-O5-Q5</f>
        <v>-1.3642420526593924E-12</v>
      </c>
      <c r="S38" s="1">
        <f t="shared" ref="S38:S57" si="17">G4+B5-G5-S5-Q5-O5</f>
        <v>0.31895047641091878</v>
      </c>
    </row>
    <row r="39" spans="1:31" x14ac:dyDescent="0.35">
      <c r="G39" s="1">
        <f t="shared" si="15"/>
        <v>-6.7600967828184366E-2</v>
      </c>
      <c r="I39" s="6"/>
      <c r="L39" s="7">
        <f t="shared" si="14"/>
        <v>0</v>
      </c>
      <c r="M39" s="7">
        <f t="shared" si="16"/>
        <v>0</v>
      </c>
      <c r="S39" s="1">
        <f t="shared" si="17"/>
        <v>-0.26943369141918083</v>
      </c>
    </row>
    <row r="40" spans="1:31" x14ac:dyDescent="0.35">
      <c r="B40" s="2"/>
      <c r="G40" s="1">
        <f t="shared" si="15"/>
        <v>0.20183272351277992</v>
      </c>
      <c r="I40" s="6"/>
      <c r="L40" s="7">
        <f t="shared" si="14"/>
        <v>-1.1368683772161603E-12</v>
      </c>
      <c r="M40" s="7">
        <f t="shared" si="16"/>
        <v>0</v>
      </c>
      <c r="O40" s="1">
        <v>-2.8670999999992501</v>
      </c>
      <c r="S40" s="1">
        <f t="shared" si="17"/>
        <v>0.10941364801328746</v>
      </c>
    </row>
    <row r="41" spans="1:31" x14ac:dyDescent="0.35">
      <c r="G41" s="1">
        <f t="shared" si="15"/>
        <v>9.2419075488578528E-2</v>
      </c>
      <c r="I41" s="6"/>
      <c r="L41" s="7">
        <f t="shared" si="14"/>
        <v>0</v>
      </c>
      <c r="M41" s="7">
        <f t="shared" si="16"/>
        <v>2.7284841053187847E-12</v>
      </c>
      <c r="S41" s="1">
        <f t="shared" si="17"/>
        <v>-0.45222345135425712</v>
      </c>
    </row>
    <row r="42" spans="1:31" x14ac:dyDescent="0.35">
      <c r="G42" s="1">
        <f t="shared" si="15"/>
        <v>0.54464252688921988</v>
      </c>
      <c r="I42" s="6"/>
      <c r="L42" s="7">
        <f t="shared" si="14"/>
        <v>0</v>
      </c>
      <c r="M42" s="7">
        <f>M9-O9-Q9</f>
        <v>-1.8189894035458565E-12</v>
      </c>
      <c r="S42" s="1">
        <f t="shared" si="17"/>
        <v>-2.5143879985644162</v>
      </c>
    </row>
    <row r="43" spans="1:31" x14ac:dyDescent="0.35">
      <c r="G43" s="1">
        <f t="shared" si="15"/>
        <v>0.19193052552873269</v>
      </c>
      <c r="I43" s="6"/>
      <c r="L43" s="7">
        <f t="shared" si="14"/>
        <v>0</v>
      </c>
      <c r="M43" s="7">
        <f t="shared" si="16"/>
        <v>0</v>
      </c>
      <c r="S43" s="1">
        <f t="shared" si="17"/>
        <v>0.98559885541544645</v>
      </c>
    </row>
    <row r="44" spans="1:31" x14ac:dyDescent="0.35">
      <c r="G44" s="1">
        <f t="shared" si="15"/>
        <v>-0.7936683299485594</v>
      </c>
      <c r="I44" s="6"/>
      <c r="L44" s="7">
        <f t="shared" si="14"/>
        <v>0</v>
      </c>
      <c r="M44" s="7">
        <f t="shared" si="16"/>
        <v>-3.637978807091713E-12</v>
      </c>
      <c r="S44" s="1">
        <f t="shared" si="17"/>
        <v>-0.68566957334041945</v>
      </c>
    </row>
    <row r="45" spans="1:31" x14ac:dyDescent="0.35">
      <c r="G45" s="1">
        <f t="shared" si="15"/>
        <v>-0.10799875657539815</v>
      </c>
      <c r="I45" s="6"/>
      <c r="L45" s="7">
        <f t="shared" si="14"/>
        <v>0</v>
      </c>
      <c r="M45" s="7">
        <f t="shared" si="16"/>
        <v>1.4551915228366852E-11</v>
      </c>
      <c r="S45" s="1">
        <f t="shared" si="17"/>
        <v>-0.14688795995607506</v>
      </c>
    </row>
    <row r="46" spans="1:31" x14ac:dyDescent="0.35">
      <c r="G46" s="1">
        <f t="shared" si="15"/>
        <v>3.8889203395228833E-2</v>
      </c>
      <c r="I46" s="6"/>
      <c r="L46" s="7">
        <f t="shared" si="14"/>
        <v>0</v>
      </c>
      <c r="M46" s="7">
        <f t="shared" si="16"/>
        <v>-3.637978807091713E-12</v>
      </c>
      <c r="S46" s="1">
        <f t="shared" si="17"/>
        <v>0.83293589327149675</v>
      </c>
    </row>
    <row r="47" spans="1:31" x14ac:dyDescent="0.35">
      <c r="G47" s="1">
        <f t="shared" si="15"/>
        <v>-0.7940466899308376</v>
      </c>
      <c r="I47" s="6"/>
      <c r="L47" s="7">
        <f t="shared" si="14"/>
        <v>0</v>
      </c>
      <c r="M47" s="7">
        <f t="shared" si="16"/>
        <v>0</v>
      </c>
      <c r="S47" s="1">
        <f t="shared" si="17"/>
        <v>-0.96569642822578317</v>
      </c>
    </row>
    <row r="48" spans="1:31" x14ac:dyDescent="0.35">
      <c r="G48" s="1">
        <f t="shared" si="15"/>
        <v>0.17164973833132535</v>
      </c>
      <c r="I48" s="6"/>
      <c r="L48" s="7">
        <f t="shared" si="14"/>
        <v>0</v>
      </c>
      <c r="M48" s="7">
        <f t="shared" si="16"/>
        <v>-3.637978807091713E-12</v>
      </c>
      <c r="S48" s="1">
        <f t="shared" si="17"/>
        <v>0.58343250998223084</v>
      </c>
    </row>
    <row r="49" spans="7:19" x14ac:dyDescent="0.35">
      <c r="G49" s="1">
        <f t="shared" si="15"/>
        <v>-0.41178277169819921</v>
      </c>
      <c r="I49" s="6"/>
      <c r="L49" s="7">
        <f t="shared" si="14"/>
        <v>0</v>
      </c>
      <c r="M49" s="7">
        <f t="shared" si="16"/>
        <v>3.637978807091713E-12</v>
      </c>
      <c r="S49" s="1">
        <f t="shared" si="17"/>
        <v>-0.13041873657130054</v>
      </c>
    </row>
    <row r="50" spans="7:19" x14ac:dyDescent="0.35">
      <c r="G50" s="1">
        <f t="shared" si="15"/>
        <v>-0.28136403509415686</v>
      </c>
      <c r="I50" s="6"/>
      <c r="L50" s="7">
        <f t="shared" si="14"/>
        <v>0</v>
      </c>
      <c r="M50" s="7">
        <f t="shared" si="16"/>
        <v>3.637978807091713E-12</v>
      </c>
      <c r="S50" s="1">
        <f t="shared" si="17"/>
        <v>0.26837433090622653</v>
      </c>
    </row>
    <row r="51" spans="7:19" x14ac:dyDescent="0.35">
      <c r="G51" s="1">
        <f t="shared" si="15"/>
        <v>-0.54973836604040116</v>
      </c>
      <c r="I51" s="6"/>
      <c r="L51" s="7">
        <f t="shared" si="14"/>
        <v>3.637978807091713E-12</v>
      </c>
      <c r="M51" s="7">
        <f t="shared" si="16"/>
        <v>-3.637978807091713E-12</v>
      </c>
      <c r="S51" s="1">
        <f t="shared" si="17"/>
        <v>-0.18411438439579797</v>
      </c>
    </row>
    <row r="52" spans="7:19" x14ac:dyDescent="0.35">
      <c r="G52" s="1">
        <f t="shared" si="15"/>
        <v>-0.36562398163368925</v>
      </c>
      <c r="I52" s="6"/>
      <c r="L52" s="7">
        <f t="shared" si="14"/>
        <v>0</v>
      </c>
      <c r="M52" s="7">
        <f t="shared" si="16"/>
        <v>1.8189894035458565E-11</v>
      </c>
      <c r="S52" s="1">
        <f t="shared" si="17"/>
        <v>0.56032823831264977</v>
      </c>
    </row>
    <row r="53" spans="7:19" x14ac:dyDescent="0.35">
      <c r="G53" s="1">
        <f t="shared" si="15"/>
        <v>-0.92595221992814913</v>
      </c>
      <c r="I53" s="6"/>
      <c r="L53" s="7">
        <f t="shared" si="14"/>
        <v>3.4106051316484809E-12</v>
      </c>
      <c r="M53" s="7">
        <f t="shared" si="16"/>
        <v>-3.637978807091713E-12</v>
      </c>
      <c r="S53" s="1">
        <f t="shared" si="17"/>
        <v>0.11970823032243061</v>
      </c>
    </row>
    <row r="54" spans="7:19" x14ac:dyDescent="0.35">
      <c r="G54" s="1">
        <f t="shared" si="15"/>
        <v>-1.0456604502396658</v>
      </c>
      <c r="I54" s="6"/>
      <c r="L54" s="7">
        <f t="shared" si="14"/>
        <v>-3.1832314562052488E-12</v>
      </c>
      <c r="M54" s="7">
        <f t="shared" si="16"/>
        <v>0</v>
      </c>
      <c r="S54" s="1">
        <f t="shared" si="17"/>
        <v>-1.3125360536068911</v>
      </c>
    </row>
    <row r="55" spans="7:19" x14ac:dyDescent="0.35">
      <c r="G55" s="1">
        <f t="shared" si="15"/>
        <v>0.26687560341088101</v>
      </c>
      <c r="I55" s="6"/>
      <c r="L55" s="7">
        <f t="shared" si="14"/>
        <v>3.4106051316484809E-12</v>
      </c>
      <c r="M55" s="7">
        <f t="shared" si="16"/>
        <v>0</v>
      </c>
      <c r="S55" s="1">
        <f t="shared" si="17"/>
        <v>0.53437485659378581</v>
      </c>
    </row>
    <row r="56" spans="7:19" x14ac:dyDescent="0.35">
      <c r="G56" s="1">
        <f t="shared" si="15"/>
        <v>-0.26749925315380096</v>
      </c>
      <c r="I56" s="6"/>
      <c r="L56" s="7">
        <f t="shared" si="14"/>
        <v>0</v>
      </c>
      <c r="M56" s="7">
        <f t="shared" si="16"/>
        <v>7.2759576141834259E-12</v>
      </c>
      <c r="S56" s="1">
        <f t="shared" si="17"/>
        <v>-0.56750517489126651</v>
      </c>
    </row>
    <row r="57" spans="7:19" x14ac:dyDescent="0.35">
      <c r="G57" s="1">
        <f t="shared" si="15"/>
        <v>0.30000592168653384</v>
      </c>
      <c r="I57" s="6"/>
      <c r="L57" s="7">
        <f t="shared" si="14"/>
        <v>1.8189894035458565E-12</v>
      </c>
      <c r="M57" s="7">
        <f t="shared" si="16"/>
        <v>-2.1827872842550278E-11</v>
      </c>
      <c r="S57" s="1">
        <f t="shared" si="17"/>
        <v>-0.58726884319185046</v>
      </c>
    </row>
    <row r="58" spans="7:19" x14ac:dyDescent="0.35">
      <c r="G58" s="1">
        <f t="shared" si="15"/>
        <v>0.88727476488566026</v>
      </c>
      <c r="I58" s="6"/>
      <c r="L58" s="7">
        <f t="shared" si="14"/>
        <v>-2.5011104298755527E-12</v>
      </c>
      <c r="M58" s="7">
        <f t="shared" si="16"/>
        <v>0</v>
      </c>
    </row>
    <row r="59" spans="7:19" x14ac:dyDescent="0.35">
      <c r="I59" s="6"/>
      <c r="M59" s="7"/>
    </row>
    <row r="60" spans="7:19" x14ac:dyDescent="0.35">
      <c r="I60" s="6"/>
      <c r="M60" s="7"/>
    </row>
    <row r="61" spans="7:19" x14ac:dyDescent="0.35">
      <c r="I61" s="6"/>
      <c r="M61" s="7"/>
    </row>
    <row r="62" spans="7:19" x14ac:dyDescent="0.35">
      <c r="I62" s="6"/>
      <c r="M62" s="7"/>
    </row>
    <row r="63" spans="7:19" x14ac:dyDescent="0.35">
      <c r="I63" s="6"/>
      <c r="M63" s="7"/>
    </row>
    <row r="64" spans="7:19" x14ac:dyDescent="0.35">
      <c r="I64" s="6"/>
      <c r="M64" s="7"/>
    </row>
    <row r="65" spans="9:13" x14ac:dyDescent="0.35">
      <c r="I65" s="6"/>
      <c r="M65" s="7"/>
    </row>
    <row r="66" spans="9:13" x14ac:dyDescent="0.35">
      <c r="I66" s="6"/>
    </row>
    <row r="67" spans="9:13" x14ac:dyDescent="0.35">
      <c r="I67" s="6"/>
    </row>
    <row r="68" spans="9:13" x14ac:dyDescent="0.35">
      <c r="I68" s="6"/>
    </row>
    <row r="69" spans="9:13" x14ac:dyDescent="0.35">
      <c r="I69" s="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D858B-E852-444E-AFAA-2A2AB9F3E221}">
  <dimension ref="A1:BV101"/>
  <sheetViews>
    <sheetView tabSelected="1" topLeftCell="AU1" zoomScale="70" zoomScaleNormal="70" workbookViewId="0">
      <selection activeCell="BJ40" sqref="BJ40"/>
    </sheetView>
  </sheetViews>
  <sheetFormatPr defaultColWidth="9" defaultRowHeight="14.15" x14ac:dyDescent="0.35"/>
  <cols>
    <col min="1" max="1" width="9" style="1"/>
    <col min="2" max="2" width="23.140625" style="1" customWidth="1"/>
    <col min="3" max="3" width="18.85546875" style="1" customWidth="1"/>
    <col min="4" max="4" width="17" style="1" customWidth="1"/>
    <col min="5" max="5" width="18.5" style="1" customWidth="1"/>
    <col min="6" max="6" width="16.85546875" style="1" customWidth="1"/>
    <col min="7" max="7" width="16" style="1" customWidth="1"/>
    <col min="8" max="10" width="18.85546875" style="1" customWidth="1"/>
    <col min="11" max="11" width="19.35546875" style="1" customWidth="1"/>
    <col min="12" max="12" width="18.7109375" style="1" customWidth="1"/>
    <col min="13" max="18" width="18" style="1" customWidth="1"/>
    <col min="19" max="20" width="20.7109375" style="1" customWidth="1"/>
    <col min="21" max="25" width="18" style="1" customWidth="1"/>
    <col min="26" max="31" width="20.7109375" style="1" customWidth="1"/>
    <col min="32" max="33" width="18" style="1" customWidth="1"/>
    <col min="34" max="34" width="21" style="1" customWidth="1"/>
    <col min="35" max="35" width="22.640625" style="1" customWidth="1"/>
    <col min="36" max="41" width="20.7109375" style="1" customWidth="1"/>
    <col min="42" max="45" width="18" style="1" customWidth="1"/>
    <col min="46" max="46" width="19" style="2" customWidth="1"/>
    <col min="47" max="49" width="19.35546875" style="2" customWidth="1"/>
    <col min="50" max="50" width="21.35546875" style="2" customWidth="1"/>
    <col min="51" max="54" width="17.140625" style="2" customWidth="1"/>
    <col min="55" max="55" width="13.140625" style="2" customWidth="1"/>
    <col min="56" max="56" width="15.85546875" style="2" customWidth="1"/>
    <col min="57" max="57" width="11.5" style="2" customWidth="1"/>
    <col min="58" max="58" width="13.85546875" style="2" customWidth="1"/>
    <col min="59" max="64" width="9" style="2"/>
    <col min="65" max="65" width="14.7109375" style="2" customWidth="1"/>
    <col min="66" max="67" width="9" style="2"/>
    <col min="68" max="68" width="12.640625" style="2" bestFit="1" customWidth="1"/>
    <col min="69" max="69" width="12.2109375" style="2" bestFit="1" customWidth="1"/>
    <col min="70" max="71" width="11.2109375" style="2" bestFit="1" customWidth="1"/>
    <col min="72" max="72" width="12.640625" style="2" bestFit="1" customWidth="1"/>
    <col min="73" max="73" width="16" style="2" customWidth="1"/>
    <col min="74" max="74" width="13.35546875" style="2" bestFit="1" customWidth="1"/>
    <col min="75" max="16384" width="9" style="2"/>
  </cols>
  <sheetData>
    <row r="1" spans="1:74" s="3" customFormat="1" ht="14.6" x14ac:dyDescent="0.35">
      <c r="A1" s="13" t="s">
        <v>0</v>
      </c>
      <c r="B1" s="13" t="s">
        <v>8</v>
      </c>
      <c r="C1" s="14" t="s">
        <v>5</v>
      </c>
      <c r="D1" s="13" t="s">
        <v>11</v>
      </c>
      <c r="E1" s="13" t="s">
        <v>12</v>
      </c>
      <c r="F1" s="13" t="s">
        <v>7</v>
      </c>
      <c r="G1" s="13" t="s">
        <v>1</v>
      </c>
      <c r="H1" s="14" t="s">
        <v>2</v>
      </c>
      <c r="I1" s="13" t="s">
        <v>9</v>
      </c>
      <c r="J1" s="13" t="s">
        <v>10</v>
      </c>
      <c r="K1" s="13" t="s">
        <v>3</v>
      </c>
      <c r="L1" s="3" t="s">
        <v>13</v>
      </c>
      <c r="M1" s="3" t="s">
        <v>14</v>
      </c>
      <c r="N1" s="13" t="s">
        <v>15</v>
      </c>
      <c r="O1" s="13" t="s">
        <v>16</v>
      </c>
      <c r="P1" s="14" t="s">
        <v>26</v>
      </c>
      <c r="Q1" s="14" t="s">
        <v>48</v>
      </c>
      <c r="R1" s="14" t="s">
        <v>28</v>
      </c>
      <c r="S1" s="14" t="s">
        <v>29</v>
      </c>
      <c r="T1" s="14" t="s">
        <v>30</v>
      </c>
      <c r="U1" s="14" t="s">
        <v>52</v>
      </c>
      <c r="V1" s="14" t="s">
        <v>38</v>
      </c>
      <c r="W1" s="14" t="s">
        <v>27</v>
      </c>
      <c r="X1" s="13" t="s">
        <v>17</v>
      </c>
      <c r="Y1" s="3" t="s">
        <v>18</v>
      </c>
      <c r="Z1" s="14" t="s">
        <v>39</v>
      </c>
      <c r="AA1" s="14" t="s">
        <v>50</v>
      </c>
      <c r="AB1" s="14" t="s">
        <v>42</v>
      </c>
      <c r="AC1" s="14" t="s">
        <v>31</v>
      </c>
      <c r="AD1" s="14" t="s">
        <v>32</v>
      </c>
      <c r="AE1" s="14" t="s">
        <v>51</v>
      </c>
      <c r="AF1" s="14" t="s">
        <v>40</v>
      </c>
      <c r="AG1" s="14" t="s">
        <v>33</v>
      </c>
      <c r="AH1" s="3" t="s">
        <v>19</v>
      </c>
      <c r="AI1" s="3" t="s">
        <v>20</v>
      </c>
      <c r="AJ1" s="14" t="s">
        <v>43</v>
      </c>
      <c r="AK1" s="14" t="s">
        <v>49</v>
      </c>
      <c r="AL1" s="14" t="s">
        <v>44</v>
      </c>
      <c r="AM1" s="14" t="s">
        <v>34</v>
      </c>
      <c r="AN1" s="14" t="s">
        <v>35</v>
      </c>
      <c r="AO1" s="14" t="s">
        <v>36</v>
      </c>
      <c r="AP1" s="14" t="s">
        <v>45</v>
      </c>
      <c r="AQ1" s="14" t="s">
        <v>37</v>
      </c>
      <c r="AR1" s="14" t="s">
        <v>47</v>
      </c>
      <c r="AS1" s="14" t="s">
        <v>46</v>
      </c>
      <c r="AT1" s="13" t="s">
        <v>23</v>
      </c>
      <c r="AU1" s="13" t="s">
        <v>24</v>
      </c>
      <c r="AV1" s="14" t="s">
        <v>41</v>
      </c>
      <c r="AW1" s="1" t="s">
        <v>61</v>
      </c>
      <c r="AX1" s="1" t="s">
        <v>62</v>
      </c>
      <c r="AY1" s="1" t="s">
        <v>63</v>
      </c>
      <c r="AZ1" s="1" t="s">
        <v>64</v>
      </c>
      <c r="BA1" s="1" t="s">
        <v>65</v>
      </c>
      <c r="BB1" s="1" t="s">
        <v>66</v>
      </c>
      <c r="BC1" s="3" t="s">
        <v>22</v>
      </c>
      <c r="BD1" s="3" t="s">
        <v>21</v>
      </c>
      <c r="BE1" s="3" t="s">
        <v>4</v>
      </c>
      <c r="BF1" s="3" t="s">
        <v>6</v>
      </c>
      <c r="BM1" s="26" t="s">
        <v>67</v>
      </c>
      <c r="BR1" s="26" t="s">
        <v>54</v>
      </c>
    </row>
    <row r="2" spans="1:74" x14ac:dyDescent="0.35">
      <c r="A2" s="1">
        <v>2018</v>
      </c>
      <c r="B2" s="1">
        <v>25411</v>
      </c>
      <c r="C2" s="9"/>
      <c r="G2" s="1">
        <v>202332</v>
      </c>
      <c r="H2" s="9"/>
      <c r="P2" s="9"/>
      <c r="Q2" s="9"/>
      <c r="R2" s="9"/>
      <c r="S2" s="9"/>
      <c r="T2" s="9"/>
      <c r="U2" s="9"/>
      <c r="V2" s="9"/>
      <c r="W2" s="9"/>
      <c r="Z2" s="9"/>
      <c r="AA2" s="9"/>
      <c r="AB2" s="9"/>
      <c r="AC2" s="9"/>
      <c r="AD2" s="9"/>
      <c r="AE2" s="9"/>
      <c r="AF2" s="9"/>
      <c r="AG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2">
        <f>AU2*(1+AV2)</f>
        <v>12986.843999999999</v>
      </c>
      <c r="AU2" s="2">
        <v>10790</v>
      </c>
      <c r="AV2" s="16">
        <v>0.2036</v>
      </c>
      <c r="AW2" s="1"/>
    </row>
    <row r="3" spans="1:74" x14ac:dyDescent="0.35">
      <c r="A3" s="1">
        <v>2019</v>
      </c>
      <c r="B3" s="1">
        <v>23562</v>
      </c>
      <c r="C3" s="11">
        <f>1-F3</f>
        <v>4.1980361785099563E-2</v>
      </c>
      <c r="D3" s="5">
        <v>3.2599898876044975E-2</v>
      </c>
      <c r="E3" s="5">
        <v>9.3804629090546293E-3</v>
      </c>
      <c r="F3" s="4">
        <v>0.95801963821490044</v>
      </c>
      <c r="G3" s="1">
        <v>222992</v>
      </c>
      <c r="H3" s="9">
        <f>I3+J3</f>
        <v>3761.605724623666</v>
      </c>
      <c r="I3" s="1">
        <v>2938.9294513600398</v>
      </c>
      <c r="J3" s="1">
        <v>822.67627326362594</v>
      </c>
      <c r="K3" s="1">
        <v>219230.55041389901</v>
      </c>
      <c r="L3" s="7">
        <v>989.14128438051603</v>
      </c>
      <c r="M3" s="7"/>
      <c r="N3" s="1">
        <v>768.11881731737174</v>
      </c>
      <c r="P3" s="9"/>
      <c r="Q3" s="9"/>
      <c r="R3" s="9"/>
      <c r="S3" s="9"/>
      <c r="T3" s="9"/>
      <c r="U3" s="9"/>
      <c r="V3" s="9"/>
      <c r="W3" s="9"/>
      <c r="X3" s="1">
        <v>221.02246706314517</v>
      </c>
      <c r="Z3" s="9"/>
      <c r="AA3" s="9"/>
      <c r="AB3" s="9"/>
      <c r="AC3" s="9"/>
      <c r="AD3" s="9"/>
      <c r="AE3" s="9"/>
      <c r="AF3" s="9"/>
      <c r="AG3" s="9"/>
      <c r="AH3" s="1">
        <v>22572.858715619484</v>
      </c>
      <c r="AJ3" s="9"/>
      <c r="AK3" s="9"/>
      <c r="AL3" s="9"/>
      <c r="AM3" s="9"/>
      <c r="AN3" s="9"/>
      <c r="AO3" s="9"/>
      <c r="AP3" s="9"/>
      <c r="AQ3" s="9"/>
      <c r="AR3" s="9"/>
      <c r="AS3" s="9"/>
      <c r="AT3" s="2">
        <f t="shared" ref="AT3:AT34" si="0">AU3*(1+AV3)</f>
        <v>12746.124</v>
      </c>
      <c r="AU3" s="2">
        <v>10590</v>
      </c>
      <c r="AV3" s="16">
        <v>0.2036</v>
      </c>
      <c r="AW3" s="1"/>
    </row>
    <row r="4" spans="1:74" x14ac:dyDescent="0.35">
      <c r="A4" s="1">
        <v>2020</v>
      </c>
      <c r="B4" s="1">
        <v>24584</v>
      </c>
      <c r="C4" s="11">
        <f t="shared" ref="C4:C24" si="1">1-F4</f>
        <v>4.841871752115301E-2</v>
      </c>
      <c r="D4" s="5">
        <v>3.2875363716191972E-2</v>
      </c>
      <c r="E4" s="5">
        <v>1.5543353804961024E-2</v>
      </c>
      <c r="F4" s="4">
        <v>0.95158128247884699</v>
      </c>
      <c r="G4" s="1">
        <v>240900</v>
      </c>
      <c r="H4" s="9">
        <f t="shared" ref="H4:H24" si="2">I4+J4</f>
        <v>4933.5263611349528</v>
      </c>
      <c r="I4" s="1">
        <v>3737.5094828240813</v>
      </c>
      <c r="J4" s="1">
        <v>1196.0168783108711</v>
      </c>
      <c r="K4" s="1">
        <v>235966.22228935646</v>
      </c>
      <c r="L4" s="7">
        <v>1190.3257515400255</v>
      </c>
      <c r="M4" s="7">
        <v>18.405115028743239</v>
      </c>
      <c r="N4" s="1">
        <v>808.20794159886339</v>
      </c>
      <c r="O4" s="1">
        <v>9.6279101348263794</v>
      </c>
      <c r="P4" s="9">
        <f>N4-O4</f>
        <v>798.58003146403701</v>
      </c>
      <c r="Q4" s="9">
        <f>(AS4-AK4)*(D4/(D4+E4))</f>
        <v>640.34431373345922</v>
      </c>
      <c r="R4" s="9">
        <f>P4+Q4</f>
        <v>1438.9243451974962</v>
      </c>
      <c r="S4" s="9">
        <f>I3+R4+O4</f>
        <v>4387.4817066923624</v>
      </c>
      <c r="T4" s="9">
        <f>O4/(I4+O4)</f>
        <v>2.5694040877491686E-3</v>
      </c>
      <c r="U4" s="16">
        <f>0.65%*AV4/1%</f>
        <v>0.13234000000000001</v>
      </c>
      <c r="V4" s="9">
        <f>S4*T4*(1+U4)</f>
        <v>12.765110497704178</v>
      </c>
      <c r="W4" s="9">
        <f>S4-V4</f>
        <v>4374.7165961946585</v>
      </c>
      <c r="X4" s="1">
        <v>382.11780994116179</v>
      </c>
      <c r="Y4" s="1">
        <v>8.7772048939166325</v>
      </c>
      <c r="Z4" s="9">
        <f>X4-Y4</f>
        <v>373.34060504724516</v>
      </c>
      <c r="AA4" s="9">
        <f>(AS4-AK4)*(E4/(E4+D4))</f>
        <v>302.75249001890012</v>
      </c>
      <c r="AB4" s="9">
        <f>Z4+AA4</f>
        <v>676.09309506614522</v>
      </c>
      <c r="AC4" s="9">
        <f>J3+AB4+Y4</f>
        <v>1507.5465732236878</v>
      </c>
      <c r="AD4" s="9">
        <f>Y4/(J4+Y4)</f>
        <v>7.2852324030086612E-3</v>
      </c>
      <c r="AE4" s="16">
        <f>0.65%*AV4/1%</f>
        <v>0.13234000000000001</v>
      </c>
      <c r="AF4" s="9">
        <f>AC4*AD4*(1+AE4)</f>
        <v>12.436294488569734</v>
      </c>
      <c r="AG4" s="9">
        <f>AC4-AF4</f>
        <v>1495.1102787351181</v>
      </c>
      <c r="AH4" s="1">
        <v>23393.674248459974</v>
      </c>
      <c r="AI4" s="1">
        <v>6658.0023730028479</v>
      </c>
      <c r="AJ4" s="16">
        <v>0.13139999999999999</v>
      </c>
      <c r="AK4" s="9">
        <f>AH4*AJ4</f>
        <v>3073.9287962476405</v>
      </c>
      <c r="AL4" s="9">
        <f>AH4*(1+AJ4)</f>
        <v>26467.603044707615</v>
      </c>
      <c r="AM4" s="9">
        <f>K3+AL4</f>
        <v>245698.15345860663</v>
      </c>
      <c r="AN4" s="9">
        <f>AI4/(AI4+K4)</f>
        <v>2.7441622460693101E-2</v>
      </c>
      <c r="AO4" s="9">
        <v>0</v>
      </c>
      <c r="AP4" s="9">
        <f t="shared" ref="AP4:AP24" si="3">AM4*AN4*(1+AO4)</f>
        <v>6742.3559665005196</v>
      </c>
      <c r="AQ4" s="9">
        <f t="shared" ref="AQ4:AQ24" si="4">AM4-AP4</f>
        <v>238955.7974921061</v>
      </c>
      <c r="AR4" s="15">
        <v>0.16339999999999999</v>
      </c>
      <c r="AS4" s="9">
        <f>B4*(AR4)</f>
        <v>4017.0255999999999</v>
      </c>
      <c r="AT4" s="2">
        <f t="shared" si="0"/>
        <v>12710.016</v>
      </c>
      <c r="AU4" s="2">
        <v>10560</v>
      </c>
      <c r="AV4" s="16">
        <v>0.2036</v>
      </c>
      <c r="AW4" s="1"/>
      <c r="BC4" s="12"/>
      <c r="BD4" s="12"/>
      <c r="BE4" s="12"/>
      <c r="BF4" s="12"/>
    </row>
    <row r="5" spans="1:74" x14ac:dyDescent="0.35">
      <c r="A5" s="1">
        <v>2021</v>
      </c>
      <c r="B5" s="1">
        <v>25535</v>
      </c>
      <c r="C5" s="11">
        <f t="shared" si="1"/>
        <v>8.5303071443216472E-2</v>
      </c>
      <c r="D5" s="5">
        <v>6.2574270188264447E-2</v>
      </c>
      <c r="E5" s="5">
        <v>2.2728801254952052E-2</v>
      </c>
      <c r="F5" s="4">
        <v>0.91469692855678353</v>
      </c>
      <c r="G5" s="1">
        <v>258441</v>
      </c>
      <c r="H5" s="9">
        <f t="shared" si="2"/>
        <v>7077.5500876005735</v>
      </c>
      <c r="I5" s="1">
        <v>5305.874459771424</v>
      </c>
      <c r="J5" s="1">
        <v>1771.6756278291491</v>
      </c>
      <c r="K5" s="1">
        <v>251363.51751336726</v>
      </c>
      <c r="L5" s="7">
        <v>2178.2139293025325</v>
      </c>
      <c r="M5" s="7">
        <v>34.19020283691134</v>
      </c>
      <c r="N5" s="1">
        <v>1597.8339892573326</v>
      </c>
      <c r="O5" s="1">
        <v>29.469012309989921</v>
      </c>
      <c r="P5" s="9">
        <f t="shared" ref="P5:P23" si="5">N5-O5</f>
        <v>1568.3649769473427</v>
      </c>
      <c r="Q5" s="9">
        <f t="shared" ref="Q5:Q24" si="6">(AS5-AK5)*(D5/(D5+E5))</f>
        <v>809.35569840660457</v>
      </c>
      <c r="R5" s="9">
        <f t="shared" ref="R5:R24" si="7">P5+Q5</f>
        <v>2377.7206753539472</v>
      </c>
      <c r="S5" s="9">
        <f t="shared" ref="S5:S24" si="8">I4+R5+O5</f>
        <v>6144.6991704880184</v>
      </c>
      <c r="T5" s="9">
        <f t="shared" ref="T5:T24" si="9">O5/(I5+O5)</f>
        <v>5.5233580488668194E-3</v>
      </c>
      <c r="U5" s="16">
        <f t="shared" ref="U5:U24" si="10">0.65%*AV5/1%</f>
        <v>0.13234000000000001</v>
      </c>
      <c r="V5" s="9">
        <f t="shared" ref="V5:V24" si="11">S5*T5*(1+U5)</f>
        <v>38.430910326207268</v>
      </c>
      <c r="W5" s="9">
        <f t="shared" ref="W5:W24" si="12">S5-V5</f>
        <v>6106.2682601618108</v>
      </c>
      <c r="X5" s="1">
        <v>580.37994004520067</v>
      </c>
      <c r="Y5" s="1">
        <v>4.7211905269227827</v>
      </c>
      <c r="Z5" s="9">
        <f t="shared" ref="Z5:Z24" si="13">X5-Y5</f>
        <v>575.65874951827789</v>
      </c>
      <c r="AA5" s="9">
        <f t="shared" ref="AA5:AA24" si="14">(AS5-AK5)*(E5/(E5+D5))</f>
        <v>293.9816119037481</v>
      </c>
      <c r="AB5" s="9">
        <f t="shared" ref="AB5:AB24" si="15">Z5+AA5</f>
        <v>869.64036142202599</v>
      </c>
      <c r="AC5" s="9">
        <f t="shared" ref="AC5:AC24" si="16">J4+AB5+Y5</f>
        <v>2070.3784302598201</v>
      </c>
      <c r="AD5" s="9">
        <f t="shared" ref="AD5:AD24" si="17">Y5/(J5+Y5)</f>
        <v>2.6577341718568865E-3</v>
      </c>
      <c r="AE5" s="16">
        <f t="shared" ref="AE5:AE24" si="18">0.65%*AV5/1%</f>
        <v>0.13234000000000001</v>
      </c>
      <c r="AF5" s="9">
        <f t="shared" ref="AF5:AF24" si="19">AC5*AD5*(1+AE5)</f>
        <v>6.2307184044144446</v>
      </c>
      <c r="AG5" s="9">
        <f t="shared" ref="AG5:AG24" si="20">AC5-AF5</f>
        <v>2064.1477118554058</v>
      </c>
      <c r="AH5" s="1">
        <v>23356.786070697468</v>
      </c>
      <c r="AI5" s="1">
        <v>7959.4908466866764</v>
      </c>
      <c r="AJ5" s="16">
        <v>0.13139999999999999</v>
      </c>
      <c r="AK5" s="9">
        <f t="shared" ref="AK5:AK24" si="21">AH5*AJ5</f>
        <v>3069.0816896896472</v>
      </c>
      <c r="AL5" s="9">
        <f>AH5*(1+AJ5)</f>
        <v>26425.867760387115</v>
      </c>
      <c r="AM5" s="9">
        <f t="shared" ref="AM5:AM24" si="22">K4+AL5</f>
        <v>262392.09004974359</v>
      </c>
      <c r="AN5" s="9">
        <f t="shared" ref="AN5:AN24" si="23">AI5/(AI5+K5)</f>
        <v>3.0693346097679909E-2</v>
      </c>
      <c r="AO5" s="9">
        <v>0</v>
      </c>
      <c r="AP5" s="9">
        <f t="shared" si="3"/>
        <v>8053.6912331903732</v>
      </c>
      <c r="AQ5" s="9">
        <f t="shared" si="4"/>
        <v>254338.39881655324</v>
      </c>
      <c r="AR5" s="15">
        <v>0.16339999999999999</v>
      </c>
      <c r="AS5" s="9">
        <f t="shared" ref="AS5:AS24" si="24">B5*(AR5)</f>
        <v>4172.4189999999999</v>
      </c>
      <c r="AT5" s="2">
        <f t="shared" si="0"/>
        <v>12685.944</v>
      </c>
      <c r="AU5" s="2">
        <v>10540</v>
      </c>
      <c r="AV5" s="16">
        <v>0.2036</v>
      </c>
      <c r="AW5" s="21">
        <v>69.959999999999994</v>
      </c>
      <c r="AX5" s="21">
        <v>87.12</v>
      </c>
      <c r="AY5" s="21">
        <v>60.36</v>
      </c>
      <c r="AZ5" s="21">
        <v>81.150000000000006</v>
      </c>
      <c r="BA5" s="21">
        <v>127.98</v>
      </c>
      <c r="BB5" s="2">
        <v>205.33</v>
      </c>
      <c r="BC5" s="15">
        <f>AW5*15*AT5*R5+W5*AZ5*AT5</f>
        <v>37939900242.708572</v>
      </c>
      <c r="BD5" s="15">
        <f>AT5*15*AX5*AB5+AG5*AT5*BA5</f>
        <v>17768131682.008503</v>
      </c>
      <c r="BE5" s="15">
        <f>AU5*15*AY5*AL5+AQ5*AU5*BB5</f>
        <v>802613454406.17261</v>
      </c>
      <c r="BF5" s="15">
        <f>(BE5+BD5+BC5)/100000000000</f>
        <v>8.583214863308898</v>
      </c>
      <c r="BH5" s="2">
        <v>7.9948243476950953</v>
      </c>
      <c r="BJ5" s="2">
        <f>BF5/BH5-1</f>
        <v>7.3596428142093551E-2</v>
      </c>
      <c r="BK5" s="2">
        <f>BF5-BH5</f>
        <v>0.58839051561380273</v>
      </c>
      <c r="BM5" s="2">
        <f>AW5*15*AT5*R5</f>
        <v>31653714723.140358</v>
      </c>
      <c r="BN5" s="2">
        <f>AT5*15*AX5*AB5</f>
        <v>14416890623.372406</v>
      </c>
      <c r="BO5" s="2">
        <f>AU5*15*AY5*AL5</f>
        <v>252179836264.48236</v>
      </c>
      <c r="BP5" s="2">
        <f>SUM(BM5:BO5)/100000000000</f>
        <v>2.982504416109951</v>
      </c>
      <c r="BR5" s="2">
        <f>W5*AZ5*AT5</f>
        <v>6286185519.5682116</v>
      </c>
      <c r="BS5" s="2">
        <f>AG5*AT5*BA5</f>
        <v>3351241058.6360974</v>
      </c>
      <c r="BT5" s="2">
        <f>AQ5*AU5*BB5</f>
        <v>550433618141.69031</v>
      </c>
      <c r="BU5" s="2">
        <f>SUM(BR5:BT5)/100000000000</f>
        <v>5.6007104471989466</v>
      </c>
      <c r="BV5" s="2">
        <f>BF5-BP5-BU5</f>
        <v>0</v>
      </c>
    </row>
    <row r="6" spans="1:74" x14ac:dyDescent="0.35">
      <c r="A6" s="1">
        <v>2022</v>
      </c>
      <c r="B6" s="1">
        <v>26419</v>
      </c>
      <c r="C6" s="11">
        <f t="shared" si="1"/>
        <v>9.4837247323858342E-2</v>
      </c>
      <c r="D6" s="5">
        <v>7.1484498314780251E-2</v>
      </c>
      <c r="E6" s="5">
        <v>2.3352749009078133E-2</v>
      </c>
      <c r="F6" s="4">
        <v>0.90516275267614166</v>
      </c>
      <c r="G6" s="1">
        <v>275271</v>
      </c>
      <c r="H6" s="9">
        <f t="shared" si="2"/>
        <v>9519.2580105828947</v>
      </c>
      <c r="I6" s="1">
        <v>7133.6224703718135</v>
      </c>
      <c r="J6" s="1">
        <v>2385.6355402110812</v>
      </c>
      <c r="K6" s="1">
        <v>265751.54015669355</v>
      </c>
      <c r="L6" s="7">
        <v>2505.5052370490134</v>
      </c>
      <c r="M6" s="7">
        <v>63.797314066692707</v>
      </c>
      <c r="N6" s="1">
        <v>1888.5489609781794</v>
      </c>
      <c r="O6" s="1">
        <v>60.800950377789377</v>
      </c>
      <c r="P6" s="9">
        <f t="shared" si="5"/>
        <v>1827.74801060039</v>
      </c>
      <c r="Q6" s="9">
        <f t="shared" si="6"/>
        <v>885.38984266202851</v>
      </c>
      <c r="R6" s="9">
        <f t="shared" si="7"/>
        <v>2713.1378532624185</v>
      </c>
      <c r="S6" s="9">
        <f t="shared" si="8"/>
        <v>8079.8132634116319</v>
      </c>
      <c r="T6" s="9">
        <f t="shared" si="9"/>
        <v>8.4511220457822861E-3</v>
      </c>
      <c r="U6" s="16">
        <f t="shared" si="10"/>
        <v>0.13234000000000001</v>
      </c>
      <c r="V6" s="9">
        <f t="shared" si="11"/>
        <v>77.320124797642208</v>
      </c>
      <c r="W6" s="9">
        <f t="shared" si="12"/>
        <v>8002.4931386139897</v>
      </c>
      <c r="X6" s="1">
        <v>616.9562760708352</v>
      </c>
      <c r="Y6" s="1">
        <v>2.9963636889033296</v>
      </c>
      <c r="Z6" s="9">
        <f t="shared" si="13"/>
        <v>613.95991238193187</v>
      </c>
      <c r="AA6" s="9">
        <f t="shared" si="14"/>
        <v>289.24154548621163</v>
      </c>
      <c r="AB6" s="9">
        <f t="shared" si="15"/>
        <v>903.20145786814351</v>
      </c>
      <c r="AC6" s="9">
        <f t="shared" si="16"/>
        <v>2677.8734493861957</v>
      </c>
      <c r="AD6" s="9">
        <f t="shared" si="17"/>
        <v>1.2544267218448707E-3</v>
      </c>
      <c r="AE6" s="16">
        <f t="shared" si="18"/>
        <v>0.13234000000000001</v>
      </c>
      <c r="AF6" s="9">
        <f t="shared" si="19"/>
        <v>3.8037520129402562</v>
      </c>
      <c r="AG6" s="9">
        <f t="shared" si="20"/>
        <v>2674.0696973732556</v>
      </c>
      <c r="AH6" s="1">
        <v>23913.494762950988</v>
      </c>
      <c r="AI6" s="1">
        <v>9525.4721196247265</v>
      </c>
      <c r="AJ6" s="16">
        <v>0.13139999999999999</v>
      </c>
      <c r="AK6" s="9">
        <f t="shared" si="21"/>
        <v>3142.2332118517597</v>
      </c>
      <c r="AL6" s="9">
        <f t="shared" ref="AL6:AL24" si="25">AH6*(1+AJ6)</f>
        <v>27055.727974802747</v>
      </c>
      <c r="AM6" s="9">
        <f t="shared" si="22"/>
        <v>278419.24548817001</v>
      </c>
      <c r="AN6" s="9">
        <f t="shared" si="23"/>
        <v>3.4603224006453631E-2</v>
      </c>
      <c r="AO6" s="9">
        <v>0</v>
      </c>
      <c r="AP6" s="9">
        <f t="shared" si="3"/>
        <v>9634.2035193349511</v>
      </c>
      <c r="AQ6" s="9">
        <f t="shared" si="4"/>
        <v>268785.04196883505</v>
      </c>
      <c r="AR6" s="15">
        <v>0.16339999999999999</v>
      </c>
      <c r="AS6" s="9">
        <f t="shared" si="24"/>
        <v>4316.8645999999999</v>
      </c>
      <c r="AT6" s="2">
        <f t="shared" si="0"/>
        <v>12673.907999999999</v>
      </c>
      <c r="AU6" s="2">
        <v>10530</v>
      </c>
      <c r="AV6" s="16">
        <v>0.2036</v>
      </c>
      <c r="AW6" s="1">
        <v>63.504390000000001</v>
      </c>
      <c r="AX6" s="2">
        <v>75.523619999999994</v>
      </c>
      <c r="AY6" s="2">
        <v>50.419899999999998</v>
      </c>
      <c r="AZ6" s="2">
        <v>73.910769999999999</v>
      </c>
      <c r="BA6" s="2">
        <v>117.62685</v>
      </c>
      <c r="BB6" s="2">
        <v>195.74948000000001</v>
      </c>
      <c r="BC6" s="15">
        <f t="shared" ref="BC6:BC24" si="26">AW6*15*AT6*R6+W6*AZ6*AT6</f>
        <v>40251227849.20517</v>
      </c>
      <c r="BD6" s="15">
        <f t="shared" ref="BD6:BD24" si="27">AT6*15*AX6*AB6+AG6*AT6*BA6</f>
        <v>16954368980.068733</v>
      </c>
      <c r="BE6" s="15">
        <f t="shared" ref="BE6:BE24" si="28">AU6*15*AY6*AL6+AQ6*AU6*BB6</f>
        <v>769498058310.18225</v>
      </c>
      <c r="BF6" s="12">
        <f t="shared" ref="BF6:BF24" si="29">(BE6+BD6+BC6)/100000000000</f>
        <v>8.2670365513945612</v>
      </c>
      <c r="BH6" s="2">
        <v>7.7303068875063827</v>
      </c>
      <c r="BJ6" s="2">
        <f t="shared" ref="BJ6:BJ24" si="30">BF6/BH6-1</f>
        <v>6.9431870131266615E-2</v>
      </c>
      <c r="BK6" s="2">
        <f t="shared" ref="BK6:BK24" si="31">BF6-BH6</f>
        <v>0.53672966388817844</v>
      </c>
      <c r="BM6" s="2">
        <f t="shared" ref="BM6:BM24" si="32">AW6*15*AT6*R6</f>
        <v>32754986037.266975</v>
      </c>
      <c r="BN6" s="2">
        <f t="shared" ref="BN6:BN24" si="33">AT6*15*AX6*AB6</f>
        <v>12967887601.426474</v>
      </c>
      <c r="BO6" s="2">
        <f t="shared" ref="BO6:BO24" si="34">AU6*15*AY6*AL6</f>
        <v>215467034273.90176</v>
      </c>
      <c r="BP6" s="2">
        <f t="shared" ref="BP6:BP24" si="35">SUM(BM6:BO6)/100000000000</f>
        <v>2.6118990791259522</v>
      </c>
      <c r="BR6" s="2">
        <f t="shared" ref="BR6:BR24" si="36">W6*AZ6*AT6</f>
        <v>7496241811.9381914</v>
      </c>
      <c r="BS6" s="2">
        <f t="shared" ref="BS6:BS24" si="37">AG6*AT6*BA6</f>
        <v>3986481378.6422596</v>
      </c>
      <c r="BT6" s="2">
        <f t="shared" ref="BT6:BT24" si="38">AQ6*AU6*BB6</f>
        <v>554031024036.28052</v>
      </c>
      <c r="BU6" s="2">
        <f t="shared" ref="BU6:BU24" si="39">SUM(BR6:BT6)/100000000000</f>
        <v>5.6551374722686099</v>
      </c>
      <c r="BV6" s="2">
        <f t="shared" ref="BV6:BV24" si="40">BF6-BP6-BU6</f>
        <v>0</v>
      </c>
    </row>
    <row r="7" spans="1:74" x14ac:dyDescent="0.35">
      <c r="A7" s="1">
        <v>2023</v>
      </c>
      <c r="B7" s="1">
        <v>27241</v>
      </c>
      <c r="C7" s="11">
        <f t="shared" si="1"/>
        <v>0.11320892178558561</v>
      </c>
      <c r="D7" s="5">
        <v>8.5150312799082042E-2</v>
      </c>
      <c r="E7" s="5">
        <v>2.8058608986503586E-2</v>
      </c>
      <c r="F7" s="4">
        <v>0.88679107821441439</v>
      </c>
      <c r="G7" s="1">
        <v>291214</v>
      </c>
      <c r="H7" s="9">
        <f t="shared" si="2"/>
        <v>12461.078389745917</v>
      </c>
      <c r="I7" s="1">
        <v>9313.604190806489</v>
      </c>
      <c r="J7" s="1">
        <v>3147.4741989394274</v>
      </c>
      <c r="K7" s="1">
        <v>278752.82919117855</v>
      </c>
      <c r="L7" s="7">
        <v>3083.9242383611377</v>
      </c>
      <c r="M7" s="7">
        <v>142.10385919811597</v>
      </c>
      <c r="N7" s="1">
        <v>2319.5796709597939</v>
      </c>
      <c r="O7" s="1">
        <v>139.59795052511799</v>
      </c>
      <c r="P7" s="9">
        <f t="shared" si="5"/>
        <v>2179.9817204346759</v>
      </c>
      <c r="Q7" s="9">
        <f t="shared" si="6"/>
        <v>960.45266111161527</v>
      </c>
      <c r="R7" s="9">
        <f t="shared" si="7"/>
        <v>3140.4343815462912</v>
      </c>
      <c r="S7" s="9">
        <f t="shared" si="8"/>
        <v>10413.654802443223</v>
      </c>
      <c r="T7" s="9">
        <f t="shared" si="9"/>
        <v>1.4767265994954573E-2</v>
      </c>
      <c r="U7" s="16">
        <f t="shared" si="10"/>
        <v>0.13234000000000001</v>
      </c>
      <c r="V7" s="9">
        <f t="shared" si="11"/>
        <v>174.13261583791291</v>
      </c>
      <c r="W7" s="9">
        <f t="shared" si="12"/>
        <v>10239.522186605311</v>
      </c>
      <c r="X7" s="1">
        <v>764.34456740134419</v>
      </c>
      <c r="Y7" s="1">
        <v>2.5059086729979754</v>
      </c>
      <c r="Z7" s="9">
        <f t="shared" si="13"/>
        <v>761.83865872834622</v>
      </c>
      <c r="AA7" s="9">
        <f t="shared" si="14"/>
        <v>316.48698380903858</v>
      </c>
      <c r="AB7" s="9">
        <f t="shared" si="15"/>
        <v>1078.3256425373847</v>
      </c>
      <c r="AC7" s="9">
        <f t="shared" si="16"/>
        <v>3466.4670914214639</v>
      </c>
      <c r="AD7" s="9">
        <f t="shared" si="17"/>
        <v>7.9553158667321439E-4</v>
      </c>
      <c r="AE7" s="16">
        <f t="shared" si="18"/>
        <v>0.13234000000000001</v>
      </c>
      <c r="AF7" s="9">
        <f t="shared" si="19"/>
        <v>3.1226359746025802</v>
      </c>
      <c r="AG7" s="9">
        <f t="shared" si="20"/>
        <v>3463.3444554468615</v>
      </c>
      <c r="AH7" s="1">
        <v>24157.075761638862</v>
      </c>
      <c r="AI7" s="1">
        <v>11155.786727153871</v>
      </c>
      <c r="AJ7" s="16">
        <v>0.13139999999999999</v>
      </c>
      <c r="AK7" s="9">
        <f t="shared" si="21"/>
        <v>3174.2397550793462</v>
      </c>
      <c r="AL7" s="9">
        <f t="shared" si="25"/>
        <v>27331.315516718209</v>
      </c>
      <c r="AM7" s="9">
        <f t="shared" si="22"/>
        <v>293082.85567341174</v>
      </c>
      <c r="AN7" s="9">
        <f t="shared" si="23"/>
        <v>3.8480355928077928E-2</v>
      </c>
      <c r="AO7" s="9">
        <v>0</v>
      </c>
      <c r="AP7" s="9">
        <f t="shared" si="3"/>
        <v>11277.932602730378</v>
      </c>
      <c r="AQ7" s="9">
        <f t="shared" si="4"/>
        <v>281804.92307068134</v>
      </c>
      <c r="AR7" s="15">
        <v>0.16339999999999999</v>
      </c>
      <c r="AS7" s="9">
        <f t="shared" si="24"/>
        <v>4451.1794</v>
      </c>
      <c r="AT7" s="2">
        <f t="shared" si="0"/>
        <v>12697.98</v>
      </c>
      <c r="AU7" s="2">
        <v>10550</v>
      </c>
      <c r="AV7" s="16">
        <v>0.2036</v>
      </c>
      <c r="AW7" s="1">
        <v>58.607979999999998</v>
      </c>
      <c r="AX7" s="2">
        <v>70.20926</v>
      </c>
      <c r="AY7" s="2">
        <v>46.958550000000002</v>
      </c>
      <c r="AZ7" s="2">
        <v>67.671880000000002</v>
      </c>
      <c r="BA7" s="2">
        <v>109.01674</v>
      </c>
      <c r="BB7" s="2">
        <v>188.31628000000001</v>
      </c>
      <c r="BC7" s="15">
        <f t="shared" si="26"/>
        <v>43855590624.353157</v>
      </c>
      <c r="BD7" s="15">
        <f t="shared" si="27"/>
        <v>19214446236.589363</v>
      </c>
      <c r="BE7" s="15">
        <f t="shared" si="28"/>
        <v>762976411367.92847</v>
      </c>
      <c r="BF7" s="12">
        <f t="shared" si="29"/>
        <v>8.2604644822887092</v>
      </c>
      <c r="BH7" s="2">
        <v>7.7359943059343577</v>
      </c>
      <c r="BJ7" s="2">
        <f t="shared" si="30"/>
        <v>6.7796091312014806E-2</v>
      </c>
      <c r="BK7" s="2">
        <f t="shared" si="31"/>
        <v>0.52447017635435156</v>
      </c>
      <c r="BM7" s="2">
        <f t="shared" si="32"/>
        <v>35056808336.640816</v>
      </c>
      <c r="BN7" s="2">
        <f t="shared" si="33"/>
        <v>14420164883.104235</v>
      </c>
      <c r="BO7" s="2">
        <f t="shared" si="34"/>
        <v>203104213245.26328</v>
      </c>
      <c r="BP7" s="2">
        <f t="shared" si="35"/>
        <v>2.5258118646500831</v>
      </c>
      <c r="BR7" s="2">
        <f t="shared" si="36"/>
        <v>8798782287.7123394</v>
      </c>
      <c r="BS7" s="2">
        <f t="shared" si="37"/>
        <v>4794281353.4851284</v>
      </c>
      <c r="BT7" s="2">
        <f t="shared" si="38"/>
        <v>559872198122.66516</v>
      </c>
      <c r="BU7" s="2">
        <f t="shared" si="39"/>
        <v>5.734652617638627</v>
      </c>
      <c r="BV7" s="2">
        <f t="shared" si="40"/>
        <v>0</v>
      </c>
    </row>
    <row r="8" spans="1:74" x14ac:dyDescent="0.35">
      <c r="A8" s="1">
        <v>2024</v>
      </c>
      <c r="B8" s="1">
        <v>27993</v>
      </c>
      <c r="C8" s="11">
        <f t="shared" si="1"/>
        <v>0.15192154957380077</v>
      </c>
      <c r="D8" s="5">
        <v>0.1171488662991543</v>
      </c>
      <c r="E8" s="5">
        <v>3.4772683274646443E-2</v>
      </c>
      <c r="F8" s="4">
        <v>0.84807845042619923</v>
      </c>
      <c r="G8" s="1">
        <v>306166</v>
      </c>
      <c r="H8" s="9">
        <f t="shared" si="2"/>
        <v>16506.477207661184</v>
      </c>
      <c r="I8" s="1">
        <v>12386.08703205054</v>
      </c>
      <c r="J8" s="1">
        <v>4120.3901756106434</v>
      </c>
      <c r="K8" s="1">
        <v>289658.97814981191</v>
      </c>
      <c r="L8" s="7">
        <v>4252.739937219405</v>
      </c>
      <c r="M8" s="7">
        <v>207.34111930413928</v>
      </c>
      <c r="N8" s="1">
        <v>3279.3482143122264</v>
      </c>
      <c r="O8" s="1">
        <v>206.86537306817445</v>
      </c>
      <c r="P8" s="9">
        <f t="shared" si="5"/>
        <v>3072.482841244052</v>
      </c>
      <c r="Q8" s="9">
        <f t="shared" si="6"/>
        <v>1121.6519615790105</v>
      </c>
      <c r="R8" s="9">
        <f t="shared" si="7"/>
        <v>4194.1348028230623</v>
      </c>
      <c r="S8" s="9">
        <f t="shared" si="8"/>
        <v>13714.604366697726</v>
      </c>
      <c r="T8" s="9">
        <f t="shared" si="9"/>
        <v>1.6427074955360662E-2</v>
      </c>
      <c r="U8" s="16">
        <f t="shared" si="10"/>
        <v>0.13234000000000001</v>
      </c>
      <c r="V8" s="9">
        <f t="shared" si="11"/>
        <v>255.1058228751528</v>
      </c>
      <c r="W8" s="9">
        <f t="shared" si="12"/>
        <v>13459.498543822572</v>
      </c>
      <c r="X8" s="1">
        <v>973.39172290717784</v>
      </c>
      <c r="Y8" s="1">
        <v>0.47574623596210586</v>
      </c>
      <c r="Z8" s="9">
        <f t="shared" si="13"/>
        <v>972.91597667121573</v>
      </c>
      <c r="AA8" s="9">
        <f t="shared" si="14"/>
        <v>332.93406617161941</v>
      </c>
      <c r="AB8" s="9">
        <f t="shared" si="15"/>
        <v>1305.8500428428351</v>
      </c>
      <c r="AC8" s="9">
        <f t="shared" si="16"/>
        <v>4453.7999880182242</v>
      </c>
      <c r="AD8" s="9">
        <f t="shared" si="17"/>
        <v>1.1544812303646093E-4</v>
      </c>
      <c r="AE8" s="16">
        <f t="shared" si="18"/>
        <v>0.13234000000000001</v>
      </c>
      <c r="AF8" s="9">
        <f t="shared" si="19"/>
        <v>0.58222980723271511</v>
      </c>
      <c r="AG8" s="9">
        <f t="shared" si="20"/>
        <v>4453.2177582109916</v>
      </c>
      <c r="AH8" s="1">
        <v>23740.260062780595</v>
      </c>
      <c r="AI8" s="1">
        <v>12834.111104147218</v>
      </c>
      <c r="AJ8" s="16">
        <v>0.13139999999999999</v>
      </c>
      <c r="AK8" s="9">
        <f t="shared" si="21"/>
        <v>3119.4701722493701</v>
      </c>
      <c r="AL8" s="9">
        <f t="shared" si="25"/>
        <v>26859.730235029965</v>
      </c>
      <c r="AM8" s="9">
        <f t="shared" si="22"/>
        <v>305612.55942620849</v>
      </c>
      <c r="AN8" s="9">
        <f t="shared" si="23"/>
        <v>4.2427782848858057E-2</v>
      </c>
      <c r="AO8" s="9">
        <v>0</v>
      </c>
      <c r="AP8" s="9">
        <f t="shared" si="3"/>
        <v>12966.463307218903</v>
      </c>
      <c r="AQ8" s="9">
        <f t="shared" si="4"/>
        <v>292646.09611898958</v>
      </c>
      <c r="AR8" s="15">
        <v>0.16339999999999999</v>
      </c>
      <c r="AS8" s="9">
        <f t="shared" si="24"/>
        <v>4574.0562</v>
      </c>
      <c r="AT8" s="2">
        <f t="shared" si="0"/>
        <v>12746.124</v>
      </c>
      <c r="AU8" s="2">
        <v>10590</v>
      </c>
      <c r="AV8" s="16">
        <v>0.2036</v>
      </c>
      <c r="AW8" s="1">
        <v>54.935490000000001</v>
      </c>
      <c r="AX8" s="2">
        <v>66.755709999999993</v>
      </c>
      <c r="AY8" s="2">
        <v>44.774630000000002</v>
      </c>
      <c r="AZ8" s="2">
        <v>62.69849</v>
      </c>
      <c r="BA8" s="2">
        <v>102.15124</v>
      </c>
      <c r="BB8" s="2">
        <v>182.69018</v>
      </c>
      <c r="BC8" s="15">
        <f t="shared" si="26"/>
        <v>54808243883.345367</v>
      </c>
      <c r="BD8" s="15">
        <f t="shared" si="27"/>
        <v>22464991513.23283</v>
      </c>
      <c r="BE8" s="15">
        <f t="shared" si="28"/>
        <v>757217672520.83325</v>
      </c>
      <c r="BF8" s="12">
        <f t="shared" si="29"/>
        <v>8.3449090791741138</v>
      </c>
      <c r="BH8" s="2">
        <v>7.8087211929609861</v>
      </c>
      <c r="BJ8" s="2">
        <f t="shared" si="30"/>
        <v>6.8665261950505263E-2</v>
      </c>
      <c r="BK8" s="2">
        <f t="shared" si="31"/>
        <v>0.53618788621312774</v>
      </c>
      <c r="BM8" s="2">
        <f t="shared" si="32"/>
        <v>44051914307.496025</v>
      </c>
      <c r="BN8" s="2">
        <f t="shared" si="33"/>
        <v>16666757833.395283</v>
      </c>
      <c r="BO8" s="2">
        <f t="shared" si="34"/>
        <v>191038487652.0755</v>
      </c>
      <c r="BP8" s="2">
        <f t="shared" si="35"/>
        <v>2.5175715979296678</v>
      </c>
      <c r="BR8" s="2">
        <f t="shared" si="36"/>
        <v>10756329575.849346</v>
      </c>
      <c r="BS8" s="2">
        <f t="shared" si="37"/>
        <v>5798233679.8375483</v>
      </c>
      <c r="BT8" s="2">
        <f t="shared" si="38"/>
        <v>566179184868.75769</v>
      </c>
      <c r="BU8" s="2">
        <f t="shared" si="39"/>
        <v>5.8273374812444461</v>
      </c>
      <c r="BV8" s="2">
        <f t="shared" si="40"/>
        <v>0</v>
      </c>
    </row>
    <row r="9" spans="1:74" x14ac:dyDescent="0.35">
      <c r="A9" s="1">
        <v>2025</v>
      </c>
      <c r="B9" s="1">
        <v>28671</v>
      </c>
      <c r="C9" s="11">
        <f t="shared" si="1"/>
        <v>0.2094625169609623</v>
      </c>
      <c r="D9" s="5">
        <v>0.16499388378638058</v>
      </c>
      <c r="E9" s="5">
        <v>4.45686331745817E-2</v>
      </c>
      <c r="F9" s="4">
        <v>0.7905374830390377</v>
      </c>
      <c r="G9" s="1">
        <v>320049</v>
      </c>
      <c r="H9" s="9">
        <f t="shared" si="2"/>
        <v>22278.430777238369</v>
      </c>
      <c r="I9" s="1">
        <v>16880.705795573318</v>
      </c>
      <c r="J9" s="1">
        <v>5397.7249816650519</v>
      </c>
      <c r="K9" s="1">
        <v>297770.37729223614</v>
      </c>
      <c r="L9" s="7">
        <v>6008.3669237877493</v>
      </c>
      <c r="M9" s="7">
        <v>236.41335421056283</v>
      </c>
      <c r="N9" s="1">
        <v>4730.5396420393172</v>
      </c>
      <c r="O9" s="1">
        <v>235.92087851653923</v>
      </c>
      <c r="P9" s="9">
        <f t="shared" si="5"/>
        <v>4494.618763522778</v>
      </c>
      <c r="Q9" s="9">
        <f t="shared" si="6"/>
        <v>1343.6452656960103</v>
      </c>
      <c r="R9" s="9">
        <f t="shared" si="7"/>
        <v>5838.264029218788</v>
      </c>
      <c r="S9" s="9">
        <f t="shared" si="8"/>
        <v>18460.271939785867</v>
      </c>
      <c r="T9" s="9">
        <f t="shared" si="9"/>
        <v>1.3783140977986181E-2</v>
      </c>
      <c r="U9" s="16">
        <f t="shared" si="10"/>
        <v>0.13234000000000001</v>
      </c>
      <c r="V9" s="9">
        <f t="shared" si="11"/>
        <v>288.11319046266806</v>
      </c>
      <c r="W9" s="9">
        <f t="shared" si="12"/>
        <v>18172.1587493232</v>
      </c>
      <c r="X9" s="1">
        <v>1277.8272817484319</v>
      </c>
      <c r="Y9" s="1">
        <v>0.49247569402541558</v>
      </c>
      <c r="Z9" s="9">
        <f t="shared" si="13"/>
        <v>1277.3348060544065</v>
      </c>
      <c r="AA9" s="9">
        <f t="shared" si="14"/>
        <v>362.94941114969987</v>
      </c>
      <c r="AB9" s="9">
        <f t="shared" si="15"/>
        <v>1640.2842172041064</v>
      </c>
      <c r="AC9" s="9">
        <f t="shared" si="16"/>
        <v>5761.1668685087752</v>
      </c>
      <c r="AD9" s="9">
        <f t="shared" si="17"/>
        <v>9.1229317439602575E-5</v>
      </c>
      <c r="AE9" s="16">
        <f t="shared" si="18"/>
        <v>0.13234000000000001</v>
      </c>
      <c r="AF9" s="9">
        <f t="shared" si="19"/>
        <v>0.59514354714007345</v>
      </c>
      <c r="AG9" s="9">
        <f t="shared" si="20"/>
        <v>5760.5717249616355</v>
      </c>
      <c r="AH9" s="1">
        <v>22665.500176212248</v>
      </c>
      <c r="AI9" s="1">
        <v>14554.101033788</v>
      </c>
      <c r="AJ9" s="16">
        <v>0.13139999999999999</v>
      </c>
      <c r="AK9" s="9">
        <f t="shared" si="21"/>
        <v>2978.2467231542892</v>
      </c>
      <c r="AL9" s="9">
        <f t="shared" si="25"/>
        <v>25643.746899366535</v>
      </c>
      <c r="AM9" s="9">
        <f t="shared" si="22"/>
        <v>315302.72504917847</v>
      </c>
      <c r="AN9" s="9">
        <f t="shared" si="23"/>
        <v>4.6599296705125699E-2</v>
      </c>
      <c r="AO9" s="9">
        <v>0</v>
      </c>
      <c r="AP9" s="9">
        <f t="shared" si="3"/>
        <v>14692.885236501337</v>
      </c>
      <c r="AQ9" s="9">
        <f t="shared" si="4"/>
        <v>300609.83981267712</v>
      </c>
      <c r="AR9" s="15">
        <v>0.16339999999999999</v>
      </c>
      <c r="AS9" s="9">
        <f t="shared" si="24"/>
        <v>4684.8413999999993</v>
      </c>
      <c r="AT9" s="2">
        <f t="shared" si="0"/>
        <v>12842.412</v>
      </c>
      <c r="AU9" s="2">
        <v>10670</v>
      </c>
      <c r="AV9" s="16">
        <v>0.2036</v>
      </c>
      <c r="AW9" s="1">
        <v>52.137970000000003</v>
      </c>
      <c r="AX9" s="2">
        <v>64.155569999999997</v>
      </c>
      <c r="AY9" s="2">
        <v>43.193939999999998</v>
      </c>
      <c r="AZ9" s="2">
        <v>58.631889999999999</v>
      </c>
      <c r="BA9" s="2">
        <v>96.565389999999994</v>
      </c>
      <c r="BB9" s="2">
        <v>178.26751999999999</v>
      </c>
      <c r="BC9" s="15">
        <f t="shared" si="26"/>
        <v>72320714437.395248</v>
      </c>
      <c r="BD9" s="15">
        <f t="shared" si="27"/>
        <v>27415626545.696663</v>
      </c>
      <c r="BE9" s="15">
        <f t="shared" si="28"/>
        <v>749074413747.47937</v>
      </c>
      <c r="BF9" s="12">
        <f t="shared" si="29"/>
        <v>8.488107547305713</v>
      </c>
      <c r="BH9" s="2">
        <v>7.9180212018287524</v>
      </c>
      <c r="BJ9" s="2">
        <f t="shared" si="30"/>
        <v>7.1998587897856847E-2</v>
      </c>
      <c r="BK9" s="2">
        <f t="shared" si="31"/>
        <v>0.57008634547696069</v>
      </c>
      <c r="BM9" s="2">
        <f t="shared" si="32"/>
        <v>58637535243.517578</v>
      </c>
      <c r="BN9" s="2">
        <f t="shared" si="33"/>
        <v>20271754196.65023</v>
      </c>
      <c r="BO9" s="2">
        <f t="shared" si="34"/>
        <v>177280097114.6752</v>
      </c>
      <c r="BP9" s="2">
        <f t="shared" si="35"/>
        <v>2.5618938655484302</v>
      </c>
      <c r="BR9" s="2">
        <f t="shared" si="36"/>
        <v>13683179193.877666</v>
      </c>
      <c r="BS9" s="2">
        <f t="shared" si="37"/>
        <v>7143872349.0464344</v>
      </c>
      <c r="BT9" s="2">
        <f t="shared" si="38"/>
        <v>571794316632.8042</v>
      </c>
      <c r="BU9" s="2">
        <f t="shared" si="39"/>
        <v>5.9262136817572824</v>
      </c>
      <c r="BV9" s="2">
        <f t="shared" si="40"/>
        <v>0</v>
      </c>
    </row>
    <row r="10" spans="1:74" x14ac:dyDescent="0.35">
      <c r="A10" s="1">
        <v>2026</v>
      </c>
      <c r="B10" s="1">
        <v>29267</v>
      </c>
      <c r="C10" s="11">
        <f t="shared" si="1"/>
        <v>0.22670453402191204</v>
      </c>
      <c r="D10" s="5">
        <v>0.1754607757738634</v>
      </c>
      <c r="E10" s="5">
        <v>5.1243758248048665E-2</v>
      </c>
      <c r="F10" s="4">
        <v>0.77329546597808796</v>
      </c>
      <c r="G10" s="1">
        <v>332813</v>
      </c>
      <c r="H10" s="9">
        <f t="shared" si="2"/>
        <v>28616.730210257509</v>
      </c>
      <c r="I10" s="1">
        <v>21719.279486322554</v>
      </c>
      <c r="J10" s="1">
        <v>6897.4507239349559</v>
      </c>
      <c r="K10" s="1">
        <v>304197.06345807243</v>
      </c>
      <c r="L10" s="7">
        <v>6634.9615972192996</v>
      </c>
      <c r="M10" s="7">
        <v>296.66216420015917</v>
      </c>
      <c r="N10" s="1">
        <v>5135.2105245736602</v>
      </c>
      <c r="O10" s="1">
        <v>296.63683382442468</v>
      </c>
      <c r="P10" s="9">
        <f t="shared" si="5"/>
        <v>4838.5736907492355</v>
      </c>
      <c r="Q10" s="9">
        <f t="shared" si="6"/>
        <v>1399.6164657585691</v>
      </c>
      <c r="R10" s="9">
        <f t="shared" si="7"/>
        <v>6238.1901565078042</v>
      </c>
      <c r="S10" s="9">
        <f t="shared" si="8"/>
        <v>23415.532785905547</v>
      </c>
      <c r="T10" s="9">
        <f t="shared" si="9"/>
        <v>1.3473744608711537E-2</v>
      </c>
      <c r="U10" s="16">
        <f t="shared" si="10"/>
        <v>0.13234000000000001</v>
      </c>
      <c r="V10" s="9">
        <f t="shared" si="11"/>
        <v>357.24750484285357</v>
      </c>
      <c r="W10" s="9">
        <f t="shared" si="12"/>
        <v>23058.285281062694</v>
      </c>
      <c r="X10" s="1">
        <v>1499.7510726456403</v>
      </c>
      <c r="Y10" s="1">
        <v>2.5330375734483823E-2</v>
      </c>
      <c r="Z10" s="9">
        <f t="shared" si="13"/>
        <v>1499.7257422699058</v>
      </c>
      <c r="AA10" s="9">
        <f t="shared" si="14"/>
        <v>408.76148811604668</v>
      </c>
      <c r="AB10" s="9">
        <f t="shared" si="15"/>
        <v>1908.4872303859524</v>
      </c>
      <c r="AC10" s="9">
        <f t="shared" si="16"/>
        <v>7306.2375424267393</v>
      </c>
      <c r="AD10" s="9">
        <f t="shared" si="17"/>
        <v>3.6724122758865093E-6</v>
      </c>
      <c r="AE10" s="16">
        <f t="shared" si="18"/>
        <v>0.13234000000000001</v>
      </c>
      <c r="AF10" s="9">
        <f t="shared" si="19"/>
        <v>3.038239932719921E-2</v>
      </c>
      <c r="AG10" s="9">
        <f t="shared" si="20"/>
        <v>7306.2071600274121</v>
      </c>
      <c r="AH10" s="1">
        <v>22632.038402780701</v>
      </c>
      <c r="AI10" s="1">
        <v>16205.352236944425</v>
      </c>
      <c r="AJ10" s="16">
        <v>0.13139999999999999</v>
      </c>
      <c r="AK10" s="9">
        <f t="shared" si="21"/>
        <v>2973.8498461253839</v>
      </c>
      <c r="AL10" s="9">
        <f t="shared" si="25"/>
        <v>25605.888248906085</v>
      </c>
      <c r="AM10" s="9">
        <f t="shared" si="22"/>
        <v>323376.2655411422</v>
      </c>
      <c r="AN10" s="9">
        <f t="shared" si="23"/>
        <v>5.0578121272250018E-2</v>
      </c>
      <c r="AO10" s="9">
        <v>0</v>
      </c>
      <c r="AP10" s="9">
        <f t="shared" si="3"/>
        <v>16355.763975107215</v>
      </c>
      <c r="AQ10" s="9">
        <f t="shared" si="4"/>
        <v>307020.50156603497</v>
      </c>
      <c r="AR10" s="15">
        <v>0.16339999999999999</v>
      </c>
      <c r="AS10" s="9">
        <f t="shared" si="24"/>
        <v>4782.2277999999997</v>
      </c>
      <c r="AT10" s="2">
        <f t="shared" si="0"/>
        <v>12986.843999999999</v>
      </c>
      <c r="AU10" s="2">
        <v>10790</v>
      </c>
      <c r="AV10" s="16">
        <v>0.2036</v>
      </c>
      <c r="AW10" s="1">
        <v>49.822929999999999</v>
      </c>
      <c r="AX10" s="2">
        <v>62.090850000000003</v>
      </c>
      <c r="AY10" s="2">
        <v>41.950789999999998</v>
      </c>
      <c r="AZ10" s="2">
        <v>55.199420000000003</v>
      </c>
      <c r="BA10" s="2">
        <v>91.906019999999998</v>
      </c>
      <c r="BB10" s="2">
        <v>174.61367999999999</v>
      </c>
      <c r="BC10" s="15">
        <f t="shared" si="26"/>
        <v>77075330149.31073</v>
      </c>
      <c r="BD10" s="15">
        <f t="shared" si="27"/>
        <v>31804499616.878578</v>
      </c>
      <c r="BE10" s="15">
        <f t="shared" si="28"/>
        <v>752308884940.10022</v>
      </c>
      <c r="BF10" s="12">
        <f t="shared" si="29"/>
        <v>8.6118871470628964</v>
      </c>
      <c r="BH10" s="2">
        <v>8.0305477827040441</v>
      </c>
      <c r="BJ10" s="2">
        <f t="shared" si="30"/>
        <v>7.2390997487235431E-2</v>
      </c>
      <c r="BK10" s="2">
        <f t="shared" si="31"/>
        <v>0.58133936435885225</v>
      </c>
      <c r="BM10" s="2">
        <f t="shared" si="32"/>
        <v>60545623500.169281</v>
      </c>
      <c r="BN10" s="2">
        <f t="shared" si="33"/>
        <v>23084036188.06908</v>
      </c>
      <c r="BO10" s="2">
        <f t="shared" si="34"/>
        <v>173857204906.21497</v>
      </c>
      <c r="BP10" s="2">
        <f t="shared" si="35"/>
        <v>2.5748686459445329</v>
      </c>
      <c r="BR10" s="2">
        <f t="shared" si="36"/>
        <v>16529706649.141451</v>
      </c>
      <c r="BS10" s="2">
        <f t="shared" si="37"/>
        <v>8720463428.8094997</v>
      </c>
      <c r="BT10" s="2">
        <f t="shared" si="38"/>
        <v>578451680033.88525</v>
      </c>
      <c r="BU10" s="2">
        <f t="shared" si="39"/>
        <v>6.0370185011183617</v>
      </c>
      <c r="BV10" s="2">
        <f t="shared" si="40"/>
        <v>0</v>
      </c>
    </row>
    <row r="11" spans="1:74" x14ac:dyDescent="0.35">
      <c r="A11" s="1">
        <v>2027</v>
      </c>
      <c r="B11" s="1">
        <v>29821</v>
      </c>
      <c r="C11" s="11">
        <f t="shared" si="1"/>
        <v>0.24564251923401348</v>
      </c>
      <c r="D11" s="5">
        <v>0.18694886515138218</v>
      </c>
      <c r="E11" s="5">
        <v>5.8693654082631302E-2</v>
      </c>
      <c r="F11" s="4">
        <v>0.75435748076598652</v>
      </c>
      <c r="G11" s="1">
        <v>344472</v>
      </c>
      <c r="H11" s="9">
        <f t="shared" si="2"/>
        <v>35569.850536714555</v>
      </c>
      <c r="I11" s="1">
        <v>26928.159753146312</v>
      </c>
      <c r="J11" s="1">
        <v>8641.6907835682396</v>
      </c>
      <c r="K11" s="1">
        <v>308902.25746204203</v>
      </c>
      <c r="L11" s="7">
        <v>7325.3055660775162</v>
      </c>
      <c r="M11" s="7">
        <v>372.18523962047038</v>
      </c>
      <c r="N11" s="1">
        <v>5575.0021076793682</v>
      </c>
      <c r="O11" s="1">
        <v>366.12184085560875</v>
      </c>
      <c r="P11" s="9">
        <f t="shared" si="5"/>
        <v>5208.8802668237595</v>
      </c>
      <c r="Q11" s="9">
        <f t="shared" si="6"/>
        <v>1458.8141835994502</v>
      </c>
      <c r="R11" s="9">
        <f t="shared" si="7"/>
        <v>6667.6944504232097</v>
      </c>
      <c r="S11" s="9">
        <f t="shared" si="8"/>
        <v>28753.095777601371</v>
      </c>
      <c r="T11" s="9">
        <f t="shared" si="9"/>
        <v>1.3413866182726941E-2</v>
      </c>
      <c r="U11" s="16">
        <f t="shared" si="10"/>
        <v>0.13234000000000001</v>
      </c>
      <c r="V11" s="9">
        <f t="shared" si="11"/>
        <v>436.73241740195346</v>
      </c>
      <c r="W11" s="9">
        <f t="shared" si="12"/>
        <v>28316.363360199419</v>
      </c>
      <c r="X11" s="1">
        <v>1750.303458398148</v>
      </c>
      <c r="Y11" s="1">
        <v>6.0633987648652692</v>
      </c>
      <c r="Z11" s="9">
        <f t="shared" si="13"/>
        <v>1744.2400596332827</v>
      </c>
      <c r="AA11" s="9">
        <f t="shared" si="14"/>
        <v>458.00296778313589</v>
      </c>
      <c r="AB11" s="9">
        <f t="shared" si="15"/>
        <v>2202.2430274164185</v>
      </c>
      <c r="AC11" s="9">
        <f t="shared" si="16"/>
        <v>9105.7571501162402</v>
      </c>
      <c r="AD11" s="9">
        <f t="shared" si="17"/>
        <v>7.0115299730101784E-4</v>
      </c>
      <c r="AE11" s="16">
        <f t="shared" si="18"/>
        <v>0.13234000000000001</v>
      </c>
      <c r="AF11" s="9">
        <f t="shared" si="19"/>
        <v>7.2294574755733576</v>
      </c>
      <c r="AG11" s="9">
        <f t="shared" si="20"/>
        <v>9098.5276926406659</v>
      </c>
      <c r="AH11" s="1">
        <v>22495.694433922483</v>
      </c>
      <c r="AI11" s="1">
        <v>17790.500429952866</v>
      </c>
      <c r="AJ11" s="16">
        <v>0.13139999999999999</v>
      </c>
      <c r="AK11" s="9">
        <f t="shared" si="21"/>
        <v>2955.9342486174141</v>
      </c>
      <c r="AL11" s="9">
        <f t="shared" si="25"/>
        <v>25451.628682539897</v>
      </c>
      <c r="AM11" s="9">
        <f t="shared" si="22"/>
        <v>329648.69214061234</v>
      </c>
      <c r="AN11" s="9">
        <f t="shared" si="23"/>
        <v>5.4456366112145133E-2</v>
      </c>
      <c r="AO11" s="9">
        <v>0</v>
      </c>
      <c r="AP11" s="9">
        <f t="shared" si="3"/>
        <v>17951.469867599004</v>
      </c>
      <c r="AQ11" s="9">
        <f t="shared" si="4"/>
        <v>311697.22227301332</v>
      </c>
      <c r="AR11" s="15">
        <v>0.16339999999999999</v>
      </c>
      <c r="AS11" s="9">
        <f t="shared" si="24"/>
        <v>4872.7514000000001</v>
      </c>
      <c r="AT11" s="2">
        <f t="shared" si="0"/>
        <v>13167.384</v>
      </c>
      <c r="AU11" s="2">
        <v>10940</v>
      </c>
      <c r="AV11" s="16">
        <v>0.2036</v>
      </c>
      <c r="AW11" s="1">
        <v>47.812869999999997</v>
      </c>
      <c r="AX11" s="2">
        <v>60.268450000000001</v>
      </c>
      <c r="AY11" s="2">
        <v>40.902859999999997</v>
      </c>
      <c r="AZ11" s="2">
        <v>52.129109999999997</v>
      </c>
      <c r="BA11" s="2">
        <v>87.708939999999998</v>
      </c>
      <c r="BB11" s="2">
        <v>171.52633</v>
      </c>
      <c r="BC11" s="15">
        <f t="shared" si="26"/>
        <v>82403213206.244308</v>
      </c>
      <c r="BD11" s="15">
        <f t="shared" si="27"/>
        <v>36722633456.454567</v>
      </c>
      <c r="BE11" s="15">
        <f t="shared" si="28"/>
        <v>755734616671.46484</v>
      </c>
      <c r="BF11" s="12">
        <f t="shared" si="29"/>
        <v>8.7486046333416372</v>
      </c>
      <c r="BH11" s="2">
        <v>8.1535067989167818</v>
      </c>
      <c r="BJ11" s="2">
        <f t="shared" si="30"/>
        <v>7.2986734309697932E-2</v>
      </c>
      <c r="BK11" s="2">
        <f t="shared" si="31"/>
        <v>0.59509783442485542</v>
      </c>
      <c r="BM11" s="2">
        <f t="shared" si="32"/>
        <v>62966747876.968376</v>
      </c>
      <c r="BN11" s="2">
        <f t="shared" si="33"/>
        <v>26214768452.000706</v>
      </c>
      <c r="BO11" s="2">
        <f t="shared" si="34"/>
        <v>170835386823.39923</v>
      </c>
      <c r="BP11" s="2">
        <f>SUM(BM11:BO11)/100000000000</f>
        <v>2.6001690315236829</v>
      </c>
      <c r="BR11" s="2">
        <f t="shared" si="36"/>
        <v>19436465329.275936</v>
      </c>
      <c r="BS11" s="2">
        <f t="shared" si="37"/>
        <v>10507865004.453863</v>
      </c>
      <c r="BT11" s="2">
        <f t="shared" si="38"/>
        <v>584899229848.06555</v>
      </c>
      <c r="BU11" s="2">
        <f t="shared" si="39"/>
        <v>6.1484356018179538</v>
      </c>
      <c r="BV11" s="2">
        <f t="shared" si="40"/>
        <v>0</v>
      </c>
    </row>
    <row r="12" spans="1:74" x14ac:dyDescent="0.35">
      <c r="A12" s="1">
        <v>2028</v>
      </c>
      <c r="B12" s="1">
        <v>30337</v>
      </c>
      <c r="C12" s="11">
        <f t="shared" si="1"/>
        <v>0.26683786999660664</v>
      </c>
      <c r="D12" s="5">
        <v>0.19659272375015785</v>
      </c>
      <c r="E12" s="5">
        <v>7.0245146246448731E-2</v>
      </c>
      <c r="F12" s="4">
        <v>0.73316213000339336</v>
      </c>
      <c r="G12" s="1">
        <v>355083</v>
      </c>
      <c r="H12" s="9">
        <f t="shared" si="2"/>
        <v>43186.796627248375</v>
      </c>
      <c r="I12" s="1">
        <v>32429.941626700056</v>
      </c>
      <c r="J12" s="1">
        <v>10756.855000548323</v>
      </c>
      <c r="K12" s="1">
        <v>311896.16448354826</v>
      </c>
      <c r="L12" s="7">
        <v>8095.0604620870554</v>
      </c>
      <c r="M12" s="7">
        <v>478.11437155323802</v>
      </c>
      <c r="N12" s="1">
        <v>5964.0334604085383</v>
      </c>
      <c r="O12" s="1">
        <v>462.25158685479255</v>
      </c>
      <c r="P12" s="9">
        <f t="shared" si="5"/>
        <v>5501.7818735537458</v>
      </c>
      <c r="Q12" s="9">
        <f t="shared" si="6"/>
        <v>1498.8988286733691</v>
      </c>
      <c r="R12" s="9">
        <f t="shared" si="7"/>
        <v>7000.680702227115</v>
      </c>
      <c r="S12" s="9">
        <f t="shared" si="8"/>
        <v>34391.092042228222</v>
      </c>
      <c r="T12" s="9">
        <f t="shared" si="9"/>
        <v>1.4053534948356651E-2</v>
      </c>
      <c r="U12" s="16">
        <f t="shared" si="10"/>
        <v>0.13234000000000001</v>
      </c>
      <c r="V12" s="9">
        <f t="shared" si="11"/>
        <v>547.27850814678391</v>
      </c>
      <c r="W12" s="9">
        <f t="shared" si="12"/>
        <v>33843.813534081441</v>
      </c>
      <c r="X12" s="1">
        <v>2131.0270016785153</v>
      </c>
      <c r="Y12" s="1">
        <v>15.862784698430914</v>
      </c>
      <c r="Z12" s="9">
        <f t="shared" si="13"/>
        <v>2115.1642169800843</v>
      </c>
      <c r="AA12" s="9">
        <f t="shared" si="14"/>
        <v>535.57611604486942</v>
      </c>
      <c r="AB12" s="9">
        <f t="shared" si="15"/>
        <v>2650.7403330249535</v>
      </c>
      <c r="AC12" s="9">
        <f t="shared" si="16"/>
        <v>11308.293901291625</v>
      </c>
      <c r="AD12" s="9">
        <f t="shared" si="17"/>
        <v>1.4724960789518696E-3</v>
      </c>
      <c r="AE12" s="16">
        <f t="shared" si="18"/>
        <v>0.13234000000000001</v>
      </c>
      <c r="AF12" s="9">
        <f t="shared" si="19"/>
        <v>18.855067144219134</v>
      </c>
      <c r="AG12" s="9">
        <f t="shared" si="20"/>
        <v>11289.438834147406</v>
      </c>
      <c r="AH12" s="1">
        <v>22241.939537912946</v>
      </c>
      <c r="AI12" s="1">
        <v>19248.032516406733</v>
      </c>
      <c r="AJ12" s="16">
        <v>0.13139999999999999</v>
      </c>
      <c r="AK12" s="9">
        <f t="shared" si="21"/>
        <v>2922.5908552817609</v>
      </c>
      <c r="AL12" s="9">
        <f t="shared" si="25"/>
        <v>25164.530393194706</v>
      </c>
      <c r="AM12" s="9">
        <f t="shared" si="22"/>
        <v>334066.78785523673</v>
      </c>
      <c r="AN12" s="9">
        <f t="shared" si="23"/>
        <v>5.8125833672420808E-2</v>
      </c>
      <c r="AO12" s="9">
        <v>0</v>
      </c>
      <c r="AP12" s="9">
        <f t="shared" si="3"/>
        <v>19417.910546353378</v>
      </c>
      <c r="AQ12" s="9">
        <f t="shared" si="4"/>
        <v>314648.87730888335</v>
      </c>
      <c r="AR12" s="15">
        <v>0.16339999999999999</v>
      </c>
      <c r="AS12" s="9">
        <f t="shared" si="24"/>
        <v>4957.0657999999994</v>
      </c>
      <c r="AT12" s="2">
        <f t="shared" si="0"/>
        <v>13359.96</v>
      </c>
      <c r="AU12" s="2">
        <v>11100</v>
      </c>
      <c r="AV12" s="16">
        <v>0.2036</v>
      </c>
      <c r="AW12" s="1">
        <v>46.107779999999998</v>
      </c>
      <c r="AX12" s="2">
        <v>58.610439999999997</v>
      </c>
      <c r="AY12" s="2">
        <v>39.976779999999998</v>
      </c>
      <c r="AZ12" s="2">
        <v>49.324590000000001</v>
      </c>
      <c r="BA12" s="2">
        <v>83.851179999999999</v>
      </c>
      <c r="BB12" s="2">
        <v>168.74739</v>
      </c>
      <c r="BC12" s="15">
        <f t="shared" si="26"/>
        <v>86988301574.620636</v>
      </c>
      <c r="BD12" s="15">
        <f t="shared" si="27"/>
        <v>43781238567.375771</v>
      </c>
      <c r="BE12" s="15">
        <f t="shared" si="28"/>
        <v>756866045689.36536</v>
      </c>
      <c r="BF12" s="12">
        <f t="shared" si="29"/>
        <v>8.8763558583136177</v>
      </c>
      <c r="BH12" s="2">
        <v>8.2660568594807931</v>
      </c>
      <c r="BJ12" s="2">
        <f t="shared" si="30"/>
        <v>7.3831938154748977E-2</v>
      </c>
      <c r="BK12" s="2">
        <f t="shared" si="31"/>
        <v>0.61029899883282468</v>
      </c>
      <c r="BM12" s="2">
        <f t="shared" si="32"/>
        <v>64686089800.466667</v>
      </c>
      <c r="BN12" s="2">
        <f t="shared" si="33"/>
        <v>31134262655.131199</v>
      </c>
      <c r="BO12" s="2">
        <f t="shared" si="34"/>
        <v>167498483072.78769</v>
      </c>
      <c r="BP12" s="2">
        <f t="shared" si="35"/>
        <v>2.6331883552838558</v>
      </c>
      <c r="BR12" s="2">
        <f t="shared" si="36"/>
        <v>22302211774.153976</v>
      </c>
      <c r="BS12" s="2">
        <f t="shared" si="37"/>
        <v>12646975912.244574</v>
      </c>
      <c r="BT12" s="2">
        <f t="shared" si="38"/>
        <v>589367562616.57764</v>
      </c>
      <c r="BU12" s="2">
        <f t="shared" si="39"/>
        <v>6.2431675030297615</v>
      </c>
      <c r="BV12" s="2">
        <f t="shared" si="40"/>
        <v>0</v>
      </c>
    </row>
    <row r="13" spans="1:74" x14ac:dyDescent="0.35">
      <c r="A13" s="1">
        <v>2029</v>
      </c>
      <c r="B13" s="1">
        <v>30767</v>
      </c>
      <c r="C13" s="11">
        <f t="shared" si="1"/>
        <v>0.29022574714939564</v>
      </c>
      <c r="D13" s="5">
        <v>0.20753145092589789</v>
      </c>
      <c r="E13" s="5">
        <v>8.2694296223497804E-2</v>
      </c>
      <c r="F13" s="4">
        <v>0.70977425285060436</v>
      </c>
      <c r="G13" s="1">
        <v>364714</v>
      </c>
      <c r="H13" s="9">
        <f t="shared" si="2"/>
        <v>51490.711787627777</v>
      </c>
      <c r="I13" s="1">
        <v>38222.942628063545</v>
      </c>
      <c r="J13" s="1">
        <v>13267.769159564232</v>
      </c>
      <c r="K13" s="1">
        <v>313224.08225906215</v>
      </c>
      <c r="L13" s="7">
        <v>8929.375562545456</v>
      </c>
      <c r="M13" s="7">
        <v>625.46040216605616</v>
      </c>
      <c r="N13" s="1">
        <v>6385.1201506371008</v>
      </c>
      <c r="O13" s="1">
        <v>592.11914927361067</v>
      </c>
      <c r="P13" s="9">
        <f t="shared" si="5"/>
        <v>5793.0010013634901</v>
      </c>
      <c r="Q13" s="9">
        <f t="shared" si="6"/>
        <v>1543.0217360736692</v>
      </c>
      <c r="R13" s="9">
        <f t="shared" si="7"/>
        <v>7336.0227374371589</v>
      </c>
      <c r="S13" s="9">
        <f t="shared" si="8"/>
        <v>40358.083513410827</v>
      </c>
      <c r="T13" s="9">
        <f t="shared" si="9"/>
        <v>1.5254881021967861E-2</v>
      </c>
      <c r="U13" s="16">
        <f t="shared" si="10"/>
        <v>0.13234000000000001</v>
      </c>
      <c r="V13" s="9">
        <f t="shared" si="11"/>
        <v>697.13391053076509</v>
      </c>
      <c r="W13" s="9">
        <f t="shared" si="12"/>
        <v>39660.949602880064</v>
      </c>
      <c r="X13" s="1">
        <v>2544.255411908357</v>
      </c>
      <c r="Y13" s="1">
        <v>33.34125289244912</v>
      </c>
      <c r="Z13" s="9">
        <f t="shared" si="13"/>
        <v>2510.9141590159079</v>
      </c>
      <c r="AA13" s="9">
        <f t="shared" si="14"/>
        <v>614.84221284480373</v>
      </c>
      <c r="AB13" s="9">
        <f t="shared" si="15"/>
        <v>3125.7563718607116</v>
      </c>
      <c r="AC13" s="9">
        <f t="shared" si="16"/>
        <v>13915.952625301485</v>
      </c>
      <c r="AD13" s="9">
        <f t="shared" si="17"/>
        <v>2.5066518402271556E-3</v>
      </c>
      <c r="AE13" s="16">
        <f t="shared" si="18"/>
        <v>0.13234000000000001</v>
      </c>
      <c r="AF13" s="9">
        <f t="shared" si="19"/>
        <v>39.498791459020985</v>
      </c>
      <c r="AG13" s="9">
        <f t="shared" si="20"/>
        <v>13876.453833842465</v>
      </c>
      <c r="AH13" s="1">
        <v>21837.624437454546</v>
      </c>
      <c r="AI13" s="1">
        <v>20509.706661940669</v>
      </c>
      <c r="AJ13" s="16">
        <v>0.13139999999999999</v>
      </c>
      <c r="AK13" s="9">
        <f t="shared" si="21"/>
        <v>2869.4638510815271</v>
      </c>
      <c r="AL13" s="9">
        <f t="shared" si="25"/>
        <v>24707.088288536073</v>
      </c>
      <c r="AM13" s="9">
        <f t="shared" si="22"/>
        <v>336603.25277208432</v>
      </c>
      <c r="AN13" s="9">
        <f t="shared" si="23"/>
        <v>6.1455289643433324E-2</v>
      </c>
      <c r="AO13" s="9">
        <v>0</v>
      </c>
      <c r="AP13" s="9">
        <f t="shared" si="3"/>
        <v>20686.050394030244</v>
      </c>
      <c r="AQ13" s="9">
        <f t="shared" si="4"/>
        <v>315917.20237805409</v>
      </c>
      <c r="AR13" s="15">
        <v>0.16339999999999999</v>
      </c>
      <c r="AS13" s="9">
        <f t="shared" si="24"/>
        <v>5027.3278</v>
      </c>
      <c r="AT13" s="2">
        <f t="shared" si="0"/>
        <v>13564.572</v>
      </c>
      <c r="AU13" s="2">
        <v>11270</v>
      </c>
      <c r="AV13" s="16">
        <v>0.2036</v>
      </c>
      <c r="AW13" s="1">
        <v>44.642710000000001</v>
      </c>
      <c r="AX13" s="2">
        <v>57.045650000000002</v>
      </c>
      <c r="AY13" s="2">
        <v>39.072429999999997</v>
      </c>
      <c r="AZ13" s="2">
        <v>46.77702</v>
      </c>
      <c r="BA13" s="2">
        <v>80.214699999999993</v>
      </c>
      <c r="BB13" s="2">
        <v>166.26446999999999</v>
      </c>
      <c r="BC13" s="15">
        <f t="shared" si="26"/>
        <v>91801226126.092117</v>
      </c>
      <c r="BD13" s="15">
        <f t="shared" si="27"/>
        <v>51379311239.380058</v>
      </c>
      <c r="BE13" s="15">
        <f t="shared" si="28"/>
        <v>755160954591.65674</v>
      </c>
      <c r="BF13" s="12">
        <f t="shared" si="29"/>
        <v>8.9834149195712882</v>
      </c>
      <c r="BH13" s="2">
        <v>8.3602904208579769</v>
      </c>
      <c r="BJ13" s="2">
        <f t="shared" si="30"/>
        <v>7.4533834035081625E-2</v>
      </c>
      <c r="BK13" s="2">
        <f t="shared" si="31"/>
        <v>0.62312449871331133</v>
      </c>
      <c r="BM13" s="2">
        <f t="shared" si="32"/>
        <v>66635946850.858292</v>
      </c>
      <c r="BN13" s="2">
        <f t="shared" si="33"/>
        <v>36280646083.336853</v>
      </c>
      <c r="BO13" s="2">
        <f t="shared" si="34"/>
        <v>163195118523.02496</v>
      </c>
      <c r="BP13" s="2">
        <f t="shared" si="35"/>
        <v>2.661117114572201</v>
      </c>
      <c r="BR13" s="2">
        <f t="shared" si="36"/>
        <v>25165279275.233826</v>
      </c>
      <c r="BS13" s="2">
        <f t="shared" si="37"/>
        <v>15098665156.043205</v>
      </c>
      <c r="BT13" s="2">
        <f t="shared" si="38"/>
        <v>591965836068.63184</v>
      </c>
      <c r="BU13" s="2">
        <f t="shared" si="39"/>
        <v>6.3222978049990886</v>
      </c>
      <c r="BV13" s="2">
        <f t="shared" si="40"/>
        <v>0</v>
      </c>
    </row>
    <row r="14" spans="1:74" x14ac:dyDescent="0.35">
      <c r="A14" s="1">
        <v>2030</v>
      </c>
      <c r="B14" s="1">
        <v>31057</v>
      </c>
      <c r="C14" s="11">
        <f t="shared" si="1"/>
        <v>0.31951723432331114</v>
      </c>
      <c r="D14" s="5">
        <v>0.22584556778859621</v>
      </c>
      <c r="E14" s="5">
        <v>9.3671666534714926E-2</v>
      </c>
      <c r="F14" s="4">
        <v>0.68048276567668886</v>
      </c>
      <c r="G14" s="1">
        <v>373443</v>
      </c>
      <c r="H14" s="9">
        <f t="shared" si="2"/>
        <v>60592.017756678557</v>
      </c>
      <c r="I14" s="1">
        <v>44478.718395789765</v>
      </c>
      <c r="J14" s="1">
        <v>16113.299360888792</v>
      </c>
      <c r="K14" s="1">
        <v>312850.81059358316</v>
      </c>
      <c r="L14" s="7">
        <v>9923.2467463790745</v>
      </c>
      <c r="M14" s="7">
        <v>821.94077732829464</v>
      </c>
      <c r="N14" s="1">
        <v>7014.0857988104326</v>
      </c>
      <c r="O14" s="1">
        <v>758.31003108421282</v>
      </c>
      <c r="P14" s="9">
        <f t="shared" si="5"/>
        <v>6255.7757677262198</v>
      </c>
      <c r="Q14" s="9">
        <f t="shared" si="6"/>
        <v>1624.1192276263228</v>
      </c>
      <c r="R14" s="9">
        <f t="shared" si="7"/>
        <v>7879.8949953525425</v>
      </c>
      <c r="S14" s="9">
        <f t="shared" si="8"/>
        <v>46861.147654500302</v>
      </c>
      <c r="T14" s="9">
        <f t="shared" si="9"/>
        <v>1.6763038100745878E-2</v>
      </c>
      <c r="U14" s="16">
        <f t="shared" si="10"/>
        <v>0.13234000000000001</v>
      </c>
      <c r="V14" s="9">
        <f t="shared" si="11"/>
        <v>889.49293241845601</v>
      </c>
      <c r="W14" s="9">
        <f t="shared" si="12"/>
        <v>45971.654722081847</v>
      </c>
      <c r="X14" s="1">
        <v>2909.1609475686414</v>
      </c>
      <c r="Y14" s="1">
        <v>63.63074624408182</v>
      </c>
      <c r="Z14" s="9">
        <f t="shared" si="13"/>
        <v>2845.5302013245596</v>
      </c>
      <c r="AA14" s="9">
        <f t="shared" si="14"/>
        <v>673.61939484788718</v>
      </c>
      <c r="AB14" s="9">
        <f t="shared" si="15"/>
        <v>3519.1495961724468</v>
      </c>
      <c r="AC14" s="9">
        <f t="shared" si="16"/>
        <v>16850.54950198076</v>
      </c>
      <c r="AD14" s="9">
        <f t="shared" si="17"/>
        <v>3.9334253052144422E-3</v>
      </c>
      <c r="AE14" s="16">
        <f t="shared" si="18"/>
        <v>0.13234000000000001</v>
      </c>
      <c r="AF14" s="9">
        <f t="shared" si="19"/>
        <v>75.051923018275318</v>
      </c>
      <c r="AG14" s="9">
        <f t="shared" si="20"/>
        <v>16775.497578962484</v>
      </c>
      <c r="AH14" s="1">
        <v>21133.753253620926</v>
      </c>
      <c r="AI14" s="1">
        <v>21507.024919099931</v>
      </c>
      <c r="AJ14" s="16">
        <v>0.13139999999999999</v>
      </c>
      <c r="AK14" s="9">
        <f t="shared" si="21"/>
        <v>2776.9751775257896</v>
      </c>
      <c r="AL14" s="9">
        <f t="shared" si="25"/>
        <v>23910.728431146716</v>
      </c>
      <c r="AM14" s="9">
        <f t="shared" si="22"/>
        <v>337134.81069020886</v>
      </c>
      <c r="AN14" s="9">
        <f t="shared" si="23"/>
        <v>6.4323376439264307E-2</v>
      </c>
      <c r="AO14" s="9">
        <v>0</v>
      </c>
      <c r="AP14" s="9">
        <f t="shared" si="3"/>
        <v>21685.649338806412</v>
      </c>
      <c r="AQ14" s="9">
        <f t="shared" si="4"/>
        <v>315449.16135140246</v>
      </c>
      <c r="AR14" s="15">
        <v>0.16339999999999999</v>
      </c>
      <c r="AS14" s="9">
        <f t="shared" si="24"/>
        <v>5074.7137999999995</v>
      </c>
      <c r="AT14" s="2">
        <f t="shared" si="0"/>
        <v>13769.183999999999</v>
      </c>
      <c r="AU14" s="2">
        <v>11440</v>
      </c>
      <c r="AV14" s="16">
        <v>0.2036</v>
      </c>
      <c r="AW14" s="1">
        <v>43.356009999999998</v>
      </c>
      <c r="AX14" s="2">
        <v>55.630229999999997</v>
      </c>
      <c r="AY14" s="2">
        <v>38.219380000000001</v>
      </c>
      <c r="AZ14" s="2">
        <v>44.23442</v>
      </c>
      <c r="BA14" s="2">
        <v>76.794280000000001</v>
      </c>
      <c r="BB14" s="2">
        <v>163.91615999999999</v>
      </c>
      <c r="BC14" s="15">
        <f t="shared" si="26"/>
        <v>98561768462.584259</v>
      </c>
      <c r="BD14" s="15">
        <f t="shared" si="27"/>
        <v>58172444837.704491</v>
      </c>
      <c r="BE14" s="15">
        <f t="shared" si="28"/>
        <v>748347753796.43481</v>
      </c>
      <c r="BF14" s="12">
        <f t="shared" si="29"/>
        <v>9.0508196709672344</v>
      </c>
      <c r="BH14" s="2">
        <v>8.4188204963746607</v>
      </c>
      <c r="BJ14" s="2">
        <f t="shared" si="30"/>
        <v>7.5069800438758216E-2</v>
      </c>
      <c r="BK14" s="2">
        <f t="shared" si="31"/>
        <v>0.63199917459257371</v>
      </c>
      <c r="BM14" s="2">
        <f t="shared" si="32"/>
        <v>70561726840.747177</v>
      </c>
      <c r="BN14" s="2">
        <f t="shared" si="33"/>
        <v>40434124764.043037</v>
      </c>
      <c r="BO14" s="2">
        <f t="shared" si="34"/>
        <v>156817211863.3349</v>
      </c>
      <c r="BP14" s="2">
        <f t="shared" si="35"/>
        <v>2.678130634681251</v>
      </c>
      <c r="BR14" s="2">
        <f t="shared" si="36"/>
        <v>28000041621.837078</v>
      </c>
      <c r="BS14" s="2">
        <f t="shared" si="37"/>
        <v>17738320073.661453</v>
      </c>
      <c r="BT14" s="2">
        <f t="shared" si="38"/>
        <v>591530541933.09985</v>
      </c>
      <c r="BU14" s="2">
        <f t="shared" si="39"/>
        <v>6.3726890362859843</v>
      </c>
      <c r="BV14" s="2">
        <f t="shared" si="40"/>
        <v>0</v>
      </c>
    </row>
    <row r="15" spans="1:74" x14ac:dyDescent="0.35">
      <c r="A15" s="1">
        <v>2031</v>
      </c>
      <c r="B15" s="1">
        <v>31116</v>
      </c>
      <c r="C15" s="11">
        <f t="shared" si="1"/>
        <v>0.31724573423014646</v>
      </c>
      <c r="D15" s="5">
        <v>0.23019164365711484</v>
      </c>
      <c r="E15" s="5">
        <v>8.7054090573031623E-2</v>
      </c>
      <c r="F15" s="4">
        <v>0.68275426576985354</v>
      </c>
      <c r="G15" s="1">
        <v>381268</v>
      </c>
      <c r="H15" s="9">
        <f t="shared" si="2"/>
        <v>69389.878089916776</v>
      </c>
      <c r="I15" s="1">
        <v>50698.926006462214</v>
      </c>
      <c r="J15" s="1">
        <v>18690.952083454562</v>
      </c>
      <c r="K15" s="1">
        <v>311878.53369285492</v>
      </c>
      <c r="L15" s="7">
        <v>9871.4182663052379</v>
      </c>
      <c r="M15" s="7">
        <v>1073.5579330670153</v>
      </c>
      <c r="N15" s="1">
        <v>7162.643184034785</v>
      </c>
      <c r="O15" s="1">
        <v>942.43557336233789</v>
      </c>
      <c r="P15" s="9">
        <f t="shared" si="5"/>
        <v>6220.2076106724471</v>
      </c>
      <c r="Q15" s="9">
        <f t="shared" si="6"/>
        <v>1663.6541003062084</v>
      </c>
      <c r="R15" s="9">
        <f t="shared" si="7"/>
        <v>7883.8617109786555</v>
      </c>
      <c r="S15" s="9">
        <f t="shared" si="8"/>
        <v>53305.01568013076</v>
      </c>
      <c r="T15" s="9">
        <f t="shared" si="9"/>
        <v>1.8249626743585559E-2</v>
      </c>
      <c r="U15" s="16">
        <f t="shared" si="10"/>
        <v>0.13234000000000001</v>
      </c>
      <c r="V15" s="9">
        <f t="shared" si="11"/>
        <v>1101.5365470243516</v>
      </c>
      <c r="W15" s="9">
        <f t="shared" si="12"/>
        <v>52203.479133106412</v>
      </c>
      <c r="X15" s="1">
        <v>2708.775082270452</v>
      </c>
      <c r="Y15" s="1">
        <v>131.122359704681</v>
      </c>
      <c r="Z15" s="9">
        <f t="shared" si="13"/>
        <v>2577.652722565771</v>
      </c>
      <c r="AA15" s="9">
        <f t="shared" si="14"/>
        <v>629.16225988629935</v>
      </c>
      <c r="AB15" s="9">
        <f t="shared" si="15"/>
        <v>3206.8149824520706</v>
      </c>
      <c r="AC15" s="9">
        <f t="shared" si="16"/>
        <v>19451.236703045543</v>
      </c>
      <c r="AD15" s="9">
        <f t="shared" si="17"/>
        <v>6.9664138297113442E-3</v>
      </c>
      <c r="AE15" s="16">
        <f t="shared" si="18"/>
        <v>0.13234000000000001</v>
      </c>
      <c r="AF15" s="9">
        <f t="shared" si="19"/>
        <v>153.43814429421951</v>
      </c>
      <c r="AG15" s="9">
        <f t="shared" si="20"/>
        <v>19297.798558751321</v>
      </c>
      <c r="AH15" s="1">
        <v>21244.581733694762</v>
      </c>
      <c r="AI15" s="1">
        <v>22216.858634422999</v>
      </c>
      <c r="AJ15" s="16">
        <v>0.13139999999999999</v>
      </c>
      <c r="AK15" s="9">
        <f t="shared" si="21"/>
        <v>2791.5380398074917</v>
      </c>
      <c r="AL15" s="9">
        <f t="shared" si="25"/>
        <v>24036.119773502254</v>
      </c>
      <c r="AM15" s="9">
        <f t="shared" si="22"/>
        <v>336886.93036708538</v>
      </c>
      <c r="AN15" s="9">
        <f t="shared" si="23"/>
        <v>6.6498548452471593E-2</v>
      </c>
      <c r="AO15" s="9">
        <v>0</v>
      </c>
      <c r="AP15" s="9">
        <f t="shared" si="3"/>
        <v>22402.491862020051</v>
      </c>
      <c r="AQ15" s="9">
        <f t="shared" si="4"/>
        <v>314484.43850506534</v>
      </c>
      <c r="AR15" s="15">
        <v>0.16339999999999999</v>
      </c>
      <c r="AS15" s="9">
        <f t="shared" si="24"/>
        <v>5084.3543999999993</v>
      </c>
      <c r="AT15" s="2">
        <f t="shared" si="0"/>
        <v>13985.832</v>
      </c>
      <c r="AU15" s="2">
        <v>11620</v>
      </c>
      <c r="AV15" s="16">
        <v>0.2036</v>
      </c>
      <c r="AW15" s="1">
        <v>42.237810000000003</v>
      </c>
      <c r="AX15" s="2">
        <v>54.236969999999999</v>
      </c>
      <c r="AY15" s="2">
        <v>37.368459999999999</v>
      </c>
      <c r="AZ15" s="2">
        <v>41.858550000000001</v>
      </c>
      <c r="BA15" s="2">
        <v>73.477850000000004</v>
      </c>
      <c r="BB15" s="2">
        <v>161.78325000000001</v>
      </c>
      <c r="BC15" s="15">
        <f t="shared" si="26"/>
        <v>100419920405.5101</v>
      </c>
      <c r="BD15" s="15">
        <f t="shared" si="27"/>
        <v>56319262518.237213</v>
      </c>
      <c r="BE15" s="15">
        <f t="shared" si="28"/>
        <v>747761016513.96558</v>
      </c>
      <c r="BF15" s="12">
        <f t="shared" si="29"/>
        <v>9.0450019943771292</v>
      </c>
      <c r="BH15" s="2">
        <v>8.4363743096803248</v>
      </c>
      <c r="BJ15" s="2">
        <f t="shared" si="30"/>
        <v>7.2143276525608258E-2</v>
      </c>
      <c r="BK15" s="2">
        <f t="shared" si="31"/>
        <v>0.60862768469680439</v>
      </c>
      <c r="BM15" s="2">
        <f t="shared" si="32"/>
        <v>69858612599.357529</v>
      </c>
      <c r="BN15" s="2">
        <f t="shared" si="33"/>
        <v>36487901716.490425</v>
      </c>
      <c r="BO15" s="2">
        <f t="shared" si="34"/>
        <v>156555001608.26447</v>
      </c>
      <c r="BP15" s="2">
        <f t="shared" si="35"/>
        <v>2.6290151592411242</v>
      </c>
      <c r="BR15" s="2">
        <f t="shared" si="36"/>
        <v>30561307806.152576</v>
      </c>
      <c r="BS15" s="2">
        <f t="shared" si="37"/>
        <v>19831360801.746784</v>
      </c>
      <c r="BT15" s="2">
        <f t="shared" si="38"/>
        <v>591206014905.70105</v>
      </c>
      <c r="BU15" s="2">
        <f t="shared" si="39"/>
        <v>6.415986835136005</v>
      </c>
      <c r="BV15" s="2">
        <f t="shared" si="40"/>
        <v>0</v>
      </c>
    </row>
    <row r="16" spans="1:74" x14ac:dyDescent="0.35">
      <c r="A16" s="1">
        <v>2032</v>
      </c>
      <c r="B16" s="1">
        <v>31274</v>
      </c>
      <c r="C16" s="11">
        <f t="shared" si="1"/>
        <v>0.31631223919636553</v>
      </c>
      <c r="D16" s="5">
        <v>0.23976860134897926</v>
      </c>
      <c r="E16" s="5">
        <v>7.654363784738627E-2</v>
      </c>
      <c r="F16" s="4">
        <v>0.68368776080363447</v>
      </c>
      <c r="G16" s="1">
        <v>388489</v>
      </c>
      <c r="H16" s="9">
        <f t="shared" si="2"/>
        <v>77903.868324715528</v>
      </c>
      <c r="I16" s="1">
        <v>57040.638385774517</v>
      </c>
      <c r="J16" s="1">
        <v>20863.229938941018</v>
      </c>
      <c r="K16" s="1">
        <v>310585.41303931957</v>
      </c>
      <c r="L16" s="7">
        <v>9892.348968627135</v>
      </c>
      <c r="M16" s="7">
        <v>1378.3587338283833</v>
      </c>
      <c r="N16" s="1">
        <v>7498.5232385879772</v>
      </c>
      <c r="O16" s="1">
        <v>1156.8108592756762</v>
      </c>
      <c r="P16" s="9">
        <f t="shared" si="5"/>
        <v>6341.712379312301</v>
      </c>
      <c r="Q16" s="9">
        <f t="shared" si="6"/>
        <v>1743.9005126622037</v>
      </c>
      <c r="R16" s="9">
        <f t="shared" si="7"/>
        <v>8085.6128919745042</v>
      </c>
      <c r="S16" s="9">
        <f t="shared" si="8"/>
        <v>59941.349757712393</v>
      </c>
      <c r="T16" s="9">
        <f t="shared" si="9"/>
        <v>1.9877346417791073E-2</v>
      </c>
      <c r="U16" s="16">
        <f t="shared" si="10"/>
        <v>0.13234000000000001</v>
      </c>
      <c r="V16" s="9">
        <f t="shared" si="11"/>
        <v>1349.1547719278383</v>
      </c>
      <c r="W16" s="9">
        <f t="shared" si="12"/>
        <v>58592.194985784554</v>
      </c>
      <c r="X16" s="1">
        <v>2393.8257300391583</v>
      </c>
      <c r="Y16" s="1">
        <v>221.54787455270343</v>
      </c>
      <c r="Z16" s="9">
        <f t="shared" si="13"/>
        <v>2172.2778554864549</v>
      </c>
      <c r="AA16" s="9">
        <f t="shared" si="14"/>
        <v>556.72214181540176</v>
      </c>
      <c r="AB16" s="9">
        <f t="shared" si="15"/>
        <v>2728.9999973018566</v>
      </c>
      <c r="AC16" s="9">
        <f t="shared" si="16"/>
        <v>21641.499955309122</v>
      </c>
      <c r="AD16" s="9">
        <f t="shared" si="17"/>
        <v>1.050747968569621E-2</v>
      </c>
      <c r="AE16" s="16">
        <f t="shared" si="18"/>
        <v>0.13234000000000001</v>
      </c>
      <c r="AF16" s="9">
        <f t="shared" si="19"/>
        <v>257.49142233118613</v>
      </c>
      <c r="AG16" s="9">
        <f t="shared" si="20"/>
        <v>21384.008532977936</v>
      </c>
      <c r="AH16" s="1">
        <v>21381.651031372865</v>
      </c>
      <c r="AI16" s="1">
        <v>22674.771684908192</v>
      </c>
      <c r="AJ16" s="16">
        <v>0.13139999999999999</v>
      </c>
      <c r="AK16" s="9">
        <f t="shared" si="21"/>
        <v>2809.5489455223942</v>
      </c>
      <c r="AL16" s="9">
        <f t="shared" si="25"/>
        <v>24191.199976895259</v>
      </c>
      <c r="AM16" s="9">
        <f t="shared" si="22"/>
        <v>336069.73366975016</v>
      </c>
      <c r="AN16" s="9">
        <f t="shared" si="23"/>
        <v>6.80392459833494E-2</v>
      </c>
      <c r="AO16" s="9">
        <v>0</v>
      </c>
      <c r="AP16" s="9">
        <f t="shared" si="3"/>
        <v>22865.931276714851</v>
      </c>
      <c r="AQ16" s="9">
        <f t="shared" si="4"/>
        <v>313203.80239303532</v>
      </c>
      <c r="AR16" s="15">
        <v>0.16339999999999999</v>
      </c>
      <c r="AS16" s="9">
        <f t="shared" si="24"/>
        <v>5110.1715999999997</v>
      </c>
      <c r="AT16" s="2">
        <f t="shared" si="0"/>
        <v>14178.407999999999</v>
      </c>
      <c r="AU16" s="2">
        <v>11780</v>
      </c>
      <c r="AV16" s="16">
        <v>0.2036</v>
      </c>
      <c r="AW16" s="1">
        <v>41.223779999999998</v>
      </c>
      <c r="AX16" s="2">
        <v>52.924770000000002</v>
      </c>
      <c r="AY16" s="2">
        <v>36.47878</v>
      </c>
      <c r="AZ16" s="2">
        <v>39.571710000000003</v>
      </c>
      <c r="BA16" s="2">
        <v>70.161590000000004</v>
      </c>
      <c r="BB16" s="2">
        <v>159.80692999999999</v>
      </c>
      <c r="BC16" s="15">
        <f t="shared" si="26"/>
        <v>103763066205.12846</v>
      </c>
      <c r="BD16" s="15">
        <f t="shared" si="27"/>
        <v>51989549464.341133</v>
      </c>
      <c r="BE16" s="15">
        <f t="shared" si="28"/>
        <v>745545834226.16748</v>
      </c>
      <c r="BF16" s="12">
        <f t="shared" si="29"/>
        <v>9.0129844989563708</v>
      </c>
      <c r="BH16" s="2">
        <v>8.4334780796227999</v>
      </c>
      <c r="BJ16" s="2">
        <f t="shared" si="30"/>
        <v>6.8714996809417173E-2</v>
      </c>
      <c r="BK16" s="2">
        <f t="shared" si="31"/>
        <v>0.57950641933357083</v>
      </c>
      <c r="BM16" s="2">
        <f t="shared" si="32"/>
        <v>70889103727.682602</v>
      </c>
      <c r="BN16" s="2">
        <f t="shared" si="33"/>
        <v>30717172962.788906</v>
      </c>
      <c r="BO16" s="2">
        <f t="shared" si="34"/>
        <v>155931647116.52264</v>
      </c>
      <c r="BP16" s="2">
        <f t="shared" si="35"/>
        <v>2.5753792380699414</v>
      </c>
      <c r="BR16" s="2">
        <f t="shared" si="36"/>
        <v>32873962477.445858</v>
      </c>
      <c r="BS16" s="2">
        <f t="shared" si="37"/>
        <v>21272376501.552227</v>
      </c>
      <c r="BT16" s="2">
        <f t="shared" si="38"/>
        <v>589614187109.6449</v>
      </c>
      <c r="BU16" s="2">
        <f t="shared" si="39"/>
        <v>6.4376052608864294</v>
      </c>
      <c r="BV16" s="2">
        <f t="shared" si="40"/>
        <v>0</v>
      </c>
    </row>
    <row r="17" spans="1:74" x14ac:dyDescent="0.35">
      <c r="A17" s="1">
        <v>2033</v>
      </c>
      <c r="B17" s="1">
        <v>31474</v>
      </c>
      <c r="C17" s="11">
        <f t="shared" si="1"/>
        <v>0.31655016431183913</v>
      </c>
      <c r="D17" s="5">
        <v>0.2425913238103507</v>
      </c>
      <c r="E17" s="5">
        <v>7.3958840501488321E-2</v>
      </c>
      <c r="F17" s="4">
        <v>0.68344983568816087</v>
      </c>
      <c r="G17" s="1">
        <v>395263</v>
      </c>
      <c r="H17" s="9">
        <f t="shared" si="2"/>
        <v>86123.837077481541</v>
      </c>
      <c r="I17" s="1">
        <v>63251.021718002507</v>
      </c>
      <c r="J17" s="1">
        <v>22872.815359479035</v>
      </c>
      <c r="K17" s="1">
        <v>309139.71266088448</v>
      </c>
      <c r="L17" s="7">
        <v>9963.0998715508249</v>
      </c>
      <c r="M17" s="7">
        <v>1743.1311187848187</v>
      </c>
      <c r="N17" s="1">
        <v>7635.3193256069781</v>
      </c>
      <c r="O17" s="1">
        <v>1424.9359933789892</v>
      </c>
      <c r="P17" s="9">
        <f t="shared" si="5"/>
        <v>6210.3833322279888</v>
      </c>
      <c r="Q17" s="9">
        <f t="shared" si="6"/>
        <v>1775.1340366073914</v>
      </c>
      <c r="R17" s="9">
        <f t="shared" si="7"/>
        <v>7985.5173688353807</v>
      </c>
      <c r="S17" s="9">
        <f t="shared" si="8"/>
        <v>66451.091747988889</v>
      </c>
      <c r="T17" s="9">
        <f t="shared" si="9"/>
        <v>2.2031927223061947E-2</v>
      </c>
      <c r="U17" s="16">
        <f t="shared" si="10"/>
        <v>0.13234000000000001</v>
      </c>
      <c r="V17" s="9">
        <f t="shared" si="11"/>
        <v>1657.7974142761614</v>
      </c>
      <c r="W17" s="9">
        <f t="shared" si="12"/>
        <v>64793.294333712729</v>
      </c>
      <c r="X17" s="1">
        <v>2327.7805459438432</v>
      </c>
      <c r="Y17" s="1">
        <v>318.19512540582582</v>
      </c>
      <c r="Z17" s="9">
        <f t="shared" si="13"/>
        <v>2009.5854205380174</v>
      </c>
      <c r="AA17" s="9">
        <f t="shared" si="14"/>
        <v>541.18528651438749</v>
      </c>
      <c r="AB17" s="9">
        <f t="shared" si="15"/>
        <v>2550.7707070524048</v>
      </c>
      <c r="AC17" s="9">
        <f t="shared" si="16"/>
        <v>23732.195771399249</v>
      </c>
      <c r="AD17" s="9">
        <f t="shared" si="17"/>
        <v>1.372062358443652E-2</v>
      </c>
      <c r="AE17" s="16">
        <f t="shared" si="18"/>
        <v>0.13234000000000001</v>
      </c>
      <c r="AF17" s="9">
        <f t="shared" si="19"/>
        <v>368.71314529155046</v>
      </c>
      <c r="AG17" s="9">
        <f t="shared" si="20"/>
        <v>23363.4826261077</v>
      </c>
      <c r="AH17" s="1">
        <v>21510.900128449175</v>
      </c>
      <c r="AI17" s="1">
        <v>22956.600506884279</v>
      </c>
      <c r="AJ17" s="16">
        <v>0.13139999999999999</v>
      </c>
      <c r="AK17" s="9">
        <f t="shared" si="21"/>
        <v>2826.5322768782212</v>
      </c>
      <c r="AL17" s="9">
        <f t="shared" si="25"/>
        <v>24337.432405327396</v>
      </c>
      <c r="AM17" s="9">
        <f t="shared" si="22"/>
        <v>334922.84544464696</v>
      </c>
      <c r="AN17" s="9">
        <f t="shared" si="23"/>
        <v>6.9126333526283501E-2</v>
      </c>
      <c r="AO17" s="9">
        <v>0</v>
      </c>
      <c r="AP17" s="9">
        <f t="shared" si="3"/>
        <v>23151.988319778568</v>
      </c>
      <c r="AQ17" s="9">
        <f t="shared" si="4"/>
        <v>311770.85712486837</v>
      </c>
      <c r="AR17" s="15">
        <v>0.16339999999999999</v>
      </c>
      <c r="AS17" s="9">
        <f t="shared" si="24"/>
        <v>5142.8516</v>
      </c>
      <c r="AT17" s="2">
        <f t="shared" si="0"/>
        <v>14370.984</v>
      </c>
      <c r="AU17" s="2">
        <v>11940</v>
      </c>
      <c r="AV17" s="16">
        <v>0.2036</v>
      </c>
      <c r="AW17" s="1">
        <v>40.301769999999998</v>
      </c>
      <c r="AX17" s="2">
        <v>51.632539999999999</v>
      </c>
      <c r="AY17" s="2">
        <v>35.6325</v>
      </c>
      <c r="AZ17" s="2">
        <v>37.37876</v>
      </c>
      <c r="BA17" s="2">
        <v>67.074100000000001</v>
      </c>
      <c r="BB17" s="2">
        <v>157.92497</v>
      </c>
      <c r="BC17" s="15">
        <f t="shared" si="26"/>
        <v>104180296646.52682</v>
      </c>
      <c r="BD17" s="15">
        <f t="shared" si="27"/>
        <v>50911023409.972595</v>
      </c>
      <c r="BE17" s="15">
        <f t="shared" si="28"/>
        <v>743198812533.07495</v>
      </c>
      <c r="BF17" s="12">
        <f t="shared" si="29"/>
        <v>8.9829013258957442</v>
      </c>
      <c r="BH17" s="2">
        <v>8.4338425131722783</v>
      </c>
      <c r="BJ17" s="2">
        <f t="shared" si="30"/>
        <v>6.5101857411485442E-2</v>
      </c>
      <c r="BK17" s="2">
        <f t="shared" si="31"/>
        <v>0.54905881272346591</v>
      </c>
      <c r="BM17" s="2">
        <f t="shared" si="32"/>
        <v>69375311115.238968</v>
      </c>
      <c r="BN17" s="2">
        <f t="shared" si="33"/>
        <v>28390476127.685986</v>
      </c>
      <c r="BO17" s="2">
        <f t="shared" si="34"/>
        <v>155316157628.74457</v>
      </c>
      <c r="BP17" s="2">
        <f t="shared" si="35"/>
        <v>2.5308194487166951</v>
      </c>
      <c r="BR17" s="2">
        <f t="shared" si="36"/>
        <v>34804985531.287857</v>
      </c>
      <c r="BS17" s="2">
        <f t="shared" si="37"/>
        <v>22520547282.286606</v>
      </c>
      <c r="BT17" s="2">
        <f t="shared" si="38"/>
        <v>587882654904.33032</v>
      </c>
      <c r="BU17" s="2">
        <f t="shared" si="39"/>
        <v>6.4520818771790482</v>
      </c>
      <c r="BV17" s="2">
        <f t="shared" si="40"/>
        <v>0</v>
      </c>
    </row>
    <row r="18" spans="1:74" x14ac:dyDescent="0.35">
      <c r="A18" s="1">
        <v>2034</v>
      </c>
      <c r="B18" s="1">
        <v>31657</v>
      </c>
      <c r="C18" s="11">
        <f t="shared" si="1"/>
        <v>0.3176542984632662</v>
      </c>
      <c r="D18" s="5">
        <v>0.25040652175604927</v>
      </c>
      <c r="E18" s="5">
        <v>6.7247776707216878E-2</v>
      </c>
      <c r="F18" s="4">
        <v>0.6823457015367338</v>
      </c>
      <c r="G18" s="1">
        <v>401608</v>
      </c>
      <c r="H18" s="9">
        <f t="shared" si="2"/>
        <v>93985.85646785947</v>
      </c>
      <c r="I18" s="1">
        <v>69423.010672682416</v>
      </c>
      <c r="J18" s="1">
        <v>24562.845795177051</v>
      </c>
      <c r="K18" s="1">
        <v>307622.50915612216</v>
      </c>
      <c r="L18" s="7">
        <v>10055.982126451618</v>
      </c>
      <c r="M18" s="7">
        <v>2193.9627360736922</v>
      </c>
      <c r="N18" s="1">
        <v>7927.1192592312518</v>
      </c>
      <c r="O18" s="1">
        <v>1755.1303045513487</v>
      </c>
      <c r="P18" s="9">
        <f t="shared" si="5"/>
        <v>6171.9889546799031</v>
      </c>
      <c r="Q18" s="9">
        <f t="shared" si="6"/>
        <v>1840.1891363019624</v>
      </c>
      <c r="R18" s="9">
        <f t="shared" si="7"/>
        <v>8012.1780909818654</v>
      </c>
      <c r="S18" s="9">
        <f t="shared" si="8"/>
        <v>73018.330113535718</v>
      </c>
      <c r="T18" s="9">
        <f t="shared" si="9"/>
        <v>2.4658276831263756E-2</v>
      </c>
      <c r="U18" s="16">
        <f t="shared" si="10"/>
        <v>0.13234000000000001</v>
      </c>
      <c r="V18" s="9">
        <f t="shared" si="11"/>
        <v>2038.7851878992772</v>
      </c>
      <c r="W18" s="9">
        <f t="shared" si="12"/>
        <v>70979.544925636437</v>
      </c>
      <c r="X18" s="1">
        <v>2128.8628672203645</v>
      </c>
      <c r="Y18" s="1">
        <v>438.83243152234718</v>
      </c>
      <c r="Z18" s="9">
        <f t="shared" si="13"/>
        <v>1690.0304356980173</v>
      </c>
      <c r="AA18" s="9">
        <f t="shared" si="14"/>
        <v>494.19091511378002</v>
      </c>
      <c r="AB18" s="9">
        <f t="shared" si="15"/>
        <v>2184.2213508117975</v>
      </c>
      <c r="AC18" s="9">
        <f t="shared" si="16"/>
        <v>25495.869141813178</v>
      </c>
      <c r="AD18" s="9">
        <f t="shared" si="17"/>
        <v>1.7552119003504181E-2</v>
      </c>
      <c r="AE18" s="16">
        <f t="shared" si="18"/>
        <v>0.13234000000000001</v>
      </c>
      <c r="AF18" s="9">
        <f t="shared" si="19"/>
        <v>506.72954335911191</v>
      </c>
      <c r="AG18" s="9">
        <f t="shared" si="20"/>
        <v>24989.139598454065</v>
      </c>
      <c r="AH18" s="1">
        <v>21601.017873548382</v>
      </c>
      <c r="AI18" s="1">
        <v>23118.2213783107</v>
      </c>
      <c r="AJ18" s="16">
        <v>0.13139999999999999</v>
      </c>
      <c r="AK18" s="9">
        <f t="shared" si="21"/>
        <v>2838.3737485842571</v>
      </c>
      <c r="AL18" s="9">
        <f t="shared" si="25"/>
        <v>24439.39162213264</v>
      </c>
      <c r="AM18" s="9">
        <f t="shared" si="22"/>
        <v>333579.10428301711</v>
      </c>
      <c r="AN18" s="9">
        <f t="shared" si="23"/>
        <v>6.9898319874164699E-2</v>
      </c>
      <c r="AO18" s="9">
        <v>0</v>
      </c>
      <c r="AP18" s="9">
        <f t="shared" si="3"/>
        <v>23316.618934511673</v>
      </c>
      <c r="AQ18" s="9">
        <f t="shared" si="4"/>
        <v>310262.48534850543</v>
      </c>
      <c r="AR18" s="15">
        <v>0.16339999999999999</v>
      </c>
      <c r="AS18" s="9">
        <f t="shared" si="24"/>
        <v>5172.7537999999995</v>
      </c>
      <c r="AT18" s="2">
        <f t="shared" si="0"/>
        <v>14563.56</v>
      </c>
      <c r="AU18" s="2">
        <v>12100</v>
      </c>
      <c r="AV18" s="16">
        <v>0.2036</v>
      </c>
      <c r="AW18" s="1">
        <v>39.420169999999999</v>
      </c>
      <c r="AX18" s="2">
        <v>50.4176</v>
      </c>
      <c r="AY18" s="2">
        <v>34.790379999999999</v>
      </c>
      <c r="AZ18" s="2">
        <v>35.363610000000001</v>
      </c>
      <c r="BA18" s="2">
        <v>64.110569999999996</v>
      </c>
      <c r="BB18" s="2">
        <v>156.22633999999999</v>
      </c>
      <c r="BC18" s="15">
        <f t="shared" si="26"/>
        <v>105552521793.90027</v>
      </c>
      <c r="BD18" s="15">
        <f t="shared" si="27"/>
        <v>47388600305.554977</v>
      </c>
      <c r="BE18" s="15">
        <f t="shared" si="28"/>
        <v>740822601008.89771</v>
      </c>
      <c r="BF18" s="12">
        <f t="shared" si="29"/>
        <v>8.9376372310835297</v>
      </c>
      <c r="BH18" s="2">
        <v>8.4286721485828462</v>
      </c>
      <c r="BJ18" s="2">
        <f t="shared" si="30"/>
        <v>6.0384966164125586E-2</v>
      </c>
      <c r="BK18" s="2">
        <f t="shared" si="31"/>
        <v>0.50896508250068351</v>
      </c>
      <c r="BM18" s="2">
        <f t="shared" si="32"/>
        <v>68996632587.781937</v>
      </c>
      <c r="BN18" s="2">
        <f t="shared" si="33"/>
        <v>24056787104.262165</v>
      </c>
      <c r="BO18" s="2">
        <f t="shared" si="34"/>
        <v>154321413452.76019</v>
      </c>
      <c r="BP18" s="2">
        <f t="shared" si="35"/>
        <v>2.4737483314480428</v>
      </c>
      <c r="BR18" s="2">
        <f t="shared" si="36"/>
        <v>36555889206.11834</v>
      </c>
      <c r="BS18" s="2">
        <f t="shared" si="37"/>
        <v>23331813201.292816</v>
      </c>
      <c r="BT18" s="2">
        <f t="shared" si="38"/>
        <v>586501187556.13757</v>
      </c>
      <c r="BU18" s="2">
        <f t="shared" si="39"/>
        <v>6.4638888996354869</v>
      </c>
      <c r="BV18" s="2">
        <f t="shared" si="40"/>
        <v>0</v>
      </c>
    </row>
    <row r="19" spans="1:74" x14ac:dyDescent="0.35">
      <c r="A19" s="1">
        <v>2035</v>
      </c>
      <c r="B19" s="1">
        <v>31591</v>
      </c>
      <c r="C19" s="11">
        <f t="shared" si="1"/>
        <v>0.31863222355280363</v>
      </c>
      <c r="D19" s="5">
        <v>0.25753335495839463</v>
      </c>
      <c r="E19" s="5">
        <v>6.1098868594408884E-2</v>
      </c>
      <c r="F19" s="4">
        <v>0.68136777644719637</v>
      </c>
      <c r="G19" s="1">
        <v>407260</v>
      </c>
      <c r="H19" s="9">
        <f t="shared" si="2"/>
        <v>101307.49798615481</v>
      </c>
      <c r="I19" s="1">
        <v>75393.969747526033</v>
      </c>
      <c r="J19" s="1">
        <v>25913.52823862878</v>
      </c>
      <c r="K19" s="1">
        <v>305953.42796606512</v>
      </c>
      <c r="L19" s="7">
        <v>10065.910574256619</v>
      </c>
      <c r="M19" s="7">
        <v>2744.269055961282</v>
      </c>
      <c r="N19" s="1">
        <v>8135.7362164906444</v>
      </c>
      <c r="O19" s="1">
        <v>2164.7771416470205</v>
      </c>
      <c r="P19" s="9">
        <f t="shared" si="5"/>
        <v>5970.959074843624</v>
      </c>
      <c r="Q19" s="9">
        <f t="shared" si="6"/>
        <v>1886.1017468758951</v>
      </c>
      <c r="R19" s="9">
        <f t="shared" si="7"/>
        <v>7857.0608217195186</v>
      </c>
      <c r="S19" s="9">
        <f t="shared" si="8"/>
        <v>79444.848636048948</v>
      </c>
      <c r="T19" s="9">
        <f t="shared" si="9"/>
        <v>2.7911450719289743E-2</v>
      </c>
      <c r="U19" s="16">
        <f t="shared" si="10"/>
        <v>0.13234000000000001</v>
      </c>
      <c r="V19" s="9">
        <f t="shared" si="11"/>
        <v>2510.8744697829593</v>
      </c>
      <c r="W19" s="9">
        <f t="shared" si="12"/>
        <v>76933.974166265994</v>
      </c>
      <c r="X19" s="1">
        <v>1930.1743577659711</v>
      </c>
      <c r="Y19" s="1">
        <v>579.49191431424333</v>
      </c>
      <c r="Z19" s="9">
        <f t="shared" si="13"/>
        <v>1350.6824434517277</v>
      </c>
      <c r="AA19" s="9">
        <f t="shared" si="14"/>
        <v>447.47090258142504</v>
      </c>
      <c r="AB19" s="9">
        <f t="shared" si="15"/>
        <v>1798.1533460331527</v>
      </c>
      <c r="AC19" s="9">
        <f t="shared" si="16"/>
        <v>26940.491055524446</v>
      </c>
      <c r="AD19" s="9">
        <f t="shared" si="17"/>
        <v>2.1873380647765426E-2</v>
      </c>
      <c r="AE19" s="16">
        <f t="shared" si="18"/>
        <v>0.13234000000000001</v>
      </c>
      <c r="AF19" s="9">
        <f t="shared" si="19"/>
        <v>667.26488003630959</v>
      </c>
      <c r="AG19" s="9">
        <f t="shared" si="20"/>
        <v>26273.226175488137</v>
      </c>
      <c r="AH19" s="1">
        <v>21525.089425743379</v>
      </c>
      <c r="AI19" s="1">
        <v>23194.170615800424</v>
      </c>
      <c r="AJ19" s="16">
        <v>0.13139999999999999</v>
      </c>
      <c r="AK19" s="9">
        <f t="shared" si="21"/>
        <v>2828.3967505426799</v>
      </c>
      <c r="AL19" s="9">
        <f t="shared" si="25"/>
        <v>24353.48617628606</v>
      </c>
      <c r="AM19" s="9">
        <f t="shared" si="22"/>
        <v>331975.99533240823</v>
      </c>
      <c r="AN19" s="9">
        <f t="shared" si="23"/>
        <v>7.0467385196588558E-2</v>
      </c>
      <c r="AO19" s="9">
        <v>0</v>
      </c>
      <c r="AP19" s="9">
        <f t="shared" si="3"/>
        <v>23393.480339109698</v>
      </c>
      <c r="AQ19" s="9">
        <f t="shared" si="4"/>
        <v>308582.51499329851</v>
      </c>
      <c r="AR19" s="15">
        <v>0.16339999999999999</v>
      </c>
      <c r="AS19" s="9">
        <f t="shared" si="24"/>
        <v>5161.9694</v>
      </c>
      <c r="AT19" s="2">
        <f t="shared" si="0"/>
        <v>14744.1</v>
      </c>
      <c r="AU19" s="2">
        <v>12250</v>
      </c>
      <c r="AV19" s="16">
        <v>0.2036</v>
      </c>
      <c r="AW19" s="1">
        <v>38.653680000000001</v>
      </c>
      <c r="AX19" s="2">
        <v>49.22072</v>
      </c>
      <c r="AY19" s="2">
        <v>33.953629999999997</v>
      </c>
      <c r="AZ19" s="2">
        <v>33.367570000000001</v>
      </c>
      <c r="BA19" s="2">
        <v>61.384039999999999</v>
      </c>
      <c r="BB19" s="2">
        <v>154.63978</v>
      </c>
      <c r="BC19" s="15">
        <f t="shared" si="26"/>
        <v>105017277499.93658</v>
      </c>
      <c r="BD19" s="15">
        <f t="shared" si="27"/>
        <v>43352855746.753647</v>
      </c>
      <c r="BE19" s="15">
        <f t="shared" si="28"/>
        <v>736500271134.32788</v>
      </c>
      <c r="BF19" s="12">
        <f t="shared" si="29"/>
        <v>8.8487040438101801</v>
      </c>
      <c r="BH19" s="2">
        <v>8.394189507248413</v>
      </c>
      <c r="BJ19" s="2">
        <f t="shared" si="30"/>
        <v>5.4146327786535275E-2</v>
      </c>
      <c r="BK19" s="2">
        <f t="shared" si="31"/>
        <v>0.4545145365617671</v>
      </c>
      <c r="BM19" s="2">
        <f t="shared" si="32"/>
        <v>67167701805.096657</v>
      </c>
      <c r="BN19" s="2">
        <f t="shared" si="33"/>
        <v>19574208706.019051</v>
      </c>
      <c r="BO19" s="2">
        <f t="shared" si="34"/>
        <v>151940901311.80066</v>
      </c>
      <c r="BP19" s="2">
        <f t="shared" si="35"/>
        <v>2.3868281182291637</v>
      </c>
      <c r="BR19" s="2">
        <f t="shared" si="36"/>
        <v>37849575694.839928</v>
      </c>
      <c r="BS19" s="2">
        <f t="shared" si="37"/>
        <v>23778647040.734596</v>
      </c>
      <c r="BT19" s="2">
        <f t="shared" si="38"/>
        <v>584559369822.52722</v>
      </c>
      <c r="BU19" s="2">
        <f t="shared" si="39"/>
        <v>6.4618759255810181</v>
      </c>
      <c r="BV19" s="2">
        <f t="shared" si="40"/>
        <v>0</v>
      </c>
    </row>
    <row r="20" spans="1:74" x14ac:dyDescent="0.35">
      <c r="A20" s="1">
        <v>2036</v>
      </c>
      <c r="B20" s="1">
        <v>31484</v>
      </c>
      <c r="C20" s="11">
        <f t="shared" si="1"/>
        <v>0.31785186216508587</v>
      </c>
      <c r="D20" s="5">
        <v>0.25945298034333969</v>
      </c>
      <c r="E20" s="5">
        <v>5.8398881821746296E-2</v>
      </c>
      <c r="F20" s="4">
        <v>0.68214813783491413</v>
      </c>
      <c r="G20" s="1">
        <v>412157</v>
      </c>
      <c r="H20" s="9">
        <f t="shared" si="2"/>
        <v>107948.74565766314</v>
      </c>
      <c r="I20" s="1">
        <v>80932.821195031531</v>
      </c>
      <c r="J20" s="1">
        <v>27015.92446263161</v>
      </c>
      <c r="K20" s="1">
        <v>304209.30000278709</v>
      </c>
      <c r="L20" s="7">
        <v>10007.248028405564</v>
      </c>
      <c r="M20" s="7">
        <v>3366.0003568972315</v>
      </c>
      <c r="N20" s="1">
        <v>8168.6176331297065</v>
      </c>
      <c r="O20" s="1">
        <v>2629.7661856242048</v>
      </c>
      <c r="P20" s="9">
        <f t="shared" si="5"/>
        <v>5538.8514475055017</v>
      </c>
      <c r="Q20" s="9">
        <f t="shared" si="6"/>
        <v>1895.7387161199829</v>
      </c>
      <c r="R20" s="9">
        <f t="shared" si="7"/>
        <v>7434.5901636254848</v>
      </c>
      <c r="S20" s="9">
        <f t="shared" si="8"/>
        <v>85458.326096775723</v>
      </c>
      <c r="T20" s="9">
        <f t="shared" si="9"/>
        <v>3.147061703157579E-2</v>
      </c>
      <c r="U20" s="16">
        <f t="shared" si="10"/>
        <v>0.13234000000000001</v>
      </c>
      <c r="V20" s="9">
        <f t="shared" si="11"/>
        <v>3045.3449230402352</v>
      </c>
      <c r="W20" s="9">
        <f t="shared" si="12"/>
        <v>82412.98117373549</v>
      </c>
      <c r="X20" s="1">
        <v>1838.6303952758603</v>
      </c>
      <c r="Y20" s="1">
        <v>736.23417127303037</v>
      </c>
      <c r="Z20" s="9">
        <f t="shared" si="13"/>
        <v>1102.39622400283</v>
      </c>
      <c r="AA20" s="9">
        <f t="shared" si="14"/>
        <v>426.70167481250866</v>
      </c>
      <c r="AB20" s="9">
        <f t="shared" si="15"/>
        <v>1529.0978988153386</v>
      </c>
      <c r="AC20" s="9">
        <f t="shared" si="16"/>
        <v>28178.86030871715</v>
      </c>
      <c r="AD20" s="9">
        <f t="shared" si="17"/>
        <v>2.652889748091803E-2</v>
      </c>
      <c r="AE20" s="16">
        <f t="shared" si="18"/>
        <v>0.13234000000000001</v>
      </c>
      <c r="AF20" s="9">
        <f t="shared" si="19"/>
        <v>846.48540535799259</v>
      </c>
      <c r="AG20" s="9">
        <f t="shared" si="20"/>
        <v>27332.374903359159</v>
      </c>
      <c r="AH20" s="1">
        <v>21476.751971594436</v>
      </c>
      <c r="AI20" s="1">
        <v>23220.879934872442</v>
      </c>
      <c r="AJ20" s="16">
        <v>0.13139999999999999</v>
      </c>
      <c r="AK20" s="9">
        <f t="shared" si="21"/>
        <v>2822.0452090675085</v>
      </c>
      <c r="AL20" s="9">
        <f t="shared" si="25"/>
        <v>24298.797180661946</v>
      </c>
      <c r="AM20" s="9">
        <f t="shared" si="22"/>
        <v>330252.22514672705</v>
      </c>
      <c r="AN20" s="9">
        <f t="shared" si="23"/>
        <v>7.0918569385673424E-2</v>
      </c>
      <c r="AO20" s="9">
        <v>0</v>
      </c>
      <c r="AP20" s="9">
        <f t="shared" si="3"/>
        <v>23421.015343841205</v>
      </c>
      <c r="AQ20" s="9">
        <f t="shared" si="4"/>
        <v>306831.20980288583</v>
      </c>
      <c r="AR20" s="15">
        <v>0.16339999999999999</v>
      </c>
      <c r="AS20" s="9">
        <f t="shared" si="24"/>
        <v>5144.4856</v>
      </c>
      <c r="AT20" s="2">
        <f t="shared" si="0"/>
        <v>14924.64</v>
      </c>
      <c r="AU20" s="2">
        <v>12400</v>
      </c>
      <c r="AV20" s="16">
        <v>0.2036</v>
      </c>
      <c r="AW20" s="1">
        <v>37.91339</v>
      </c>
      <c r="AX20" s="2">
        <v>48.097580000000001</v>
      </c>
      <c r="AY20" s="2">
        <v>33.084150000000001</v>
      </c>
      <c r="AZ20" s="2">
        <v>31.473240000000001</v>
      </c>
      <c r="BA20" s="2">
        <v>58.787089999999999</v>
      </c>
      <c r="BB20" s="2">
        <v>153.16999999999999</v>
      </c>
      <c r="BC20" s="15">
        <f t="shared" si="26"/>
        <v>101813823749.63858</v>
      </c>
      <c r="BD20" s="15">
        <f t="shared" si="27"/>
        <v>40445467118.065414</v>
      </c>
      <c r="BE20" s="15">
        <f t="shared" si="28"/>
        <v>732293310866.79443</v>
      </c>
      <c r="BF20" s="12">
        <f t="shared" si="29"/>
        <v>8.745526017344984</v>
      </c>
      <c r="BH20" s="2">
        <v>8.3527950378079172</v>
      </c>
      <c r="BJ20" s="2">
        <f t="shared" si="30"/>
        <v>4.7017911700145687E-2</v>
      </c>
      <c r="BK20" s="2">
        <f t="shared" si="31"/>
        <v>0.39273097953706682</v>
      </c>
      <c r="BM20" s="2">
        <f t="shared" si="32"/>
        <v>63102239750.134254</v>
      </c>
      <c r="BN20" s="2">
        <f t="shared" si="33"/>
        <v>16464693121.136494</v>
      </c>
      <c r="BO20" s="2">
        <f t="shared" si="34"/>
        <v>149526339438.49503</v>
      </c>
      <c r="BP20" s="2">
        <f t="shared" si="35"/>
        <v>2.2909327230976579</v>
      </c>
      <c r="BR20" s="2">
        <f t="shared" si="36"/>
        <v>38711583999.504333</v>
      </c>
      <c r="BS20" s="2">
        <f t="shared" si="37"/>
        <v>23980773996.928917</v>
      </c>
      <c r="BT20" s="2">
        <f t="shared" si="38"/>
        <v>582766971428.29944</v>
      </c>
      <c r="BU20" s="2">
        <f t="shared" si="39"/>
        <v>6.454593294247327</v>
      </c>
      <c r="BV20" s="2">
        <f t="shared" si="40"/>
        <v>0</v>
      </c>
    </row>
    <row r="21" spans="1:74" x14ac:dyDescent="0.35">
      <c r="A21" s="1">
        <v>2037</v>
      </c>
      <c r="B21" s="1">
        <v>31388</v>
      </c>
      <c r="C21" s="11">
        <f t="shared" si="1"/>
        <v>0.31784353219335348</v>
      </c>
      <c r="D21" s="5">
        <v>0.26220831476807294</v>
      </c>
      <c r="E21" s="5">
        <v>5.5635217425280492E-2</v>
      </c>
      <c r="F21" s="4">
        <v>0.68215646780664652</v>
      </c>
      <c r="G21" s="1">
        <v>416303</v>
      </c>
      <c r="H21" s="9">
        <f t="shared" si="2"/>
        <v>113857.64656633024</v>
      </c>
      <c r="I21" s="1">
        <v>86011.344044850892</v>
      </c>
      <c r="J21" s="1">
        <v>27846.302521479345</v>
      </c>
      <c r="K21" s="1">
        <v>302445.08655806637</v>
      </c>
      <c r="L21" s="7">
        <v>9976.4727884849799</v>
      </c>
      <c r="M21" s="7">
        <v>4067.5718798178859</v>
      </c>
      <c r="N21" s="1">
        <v>8230.1945839402724</v>
      </c>
      <c r="O21" s="1">
        <v>3151.6717341209151</v>
      </c>
      <c r="P21" s="9">
        <f t="shared" si="5"/>
        <v>5078.5228498193574</v>
      </c>
      <c r="Q21" s="9">
        <f t="shared" si="6"/>
        <v>1910.0509533622194</v>
      </c>
      <c r="R21" s="9">
        <f t="shared" si="7"/>
        <v>6988.5738031815763</v>
      </c>
      <c r="S21" s="9">
        <f t="shared" si="8"/>
        <v>91073.066732334017</v>
      </c>
      <c r="T21" s="9">
        <f t="shared" si="9"/>
        <v>3.5347298502482964E-2</v>
      </c>
      <c r="U21" s="16">
        <f t="shared" si="10"/>
        <v>0.13234000000000001</v>
      </c>
      <c r="V21" s="9">
        <f t="shared" si="11"/>
        <v>3645.2140664047874</v>
      </c>
      <c r="W21" s="9">
        <f t="shared" si="12"/>
        <v>87427.852665929226</v>
      </c>
      <c r="X21" s="1">
        <v>1746.2782045447041</v>
      </c>
      <c r="Y21" s="1">
        <v>915.90014569697087</v>
      </c>
      <c r="Z21" s="9">
        <f t="shared" si="13"/>
        <v>830.3780588477332</v>
      </c>
      <c r="AA21" s="9">
        <f t="shared" si="14"/>
        <v>405.27357104470644</v>
      </c>
      <c r="AB21" s="9">
        <f t="shared" si="15"/>
        <v>1235.6516298924396</v>
      </c>
      <c r="AC21" s="9">
        <f t="shared" si="16"/>
        <v>29167.476238221021</v>
      </c>
      <c r="AD21" s="9">
        <f t="shared" si="17"/>
        <v>3.1843880536388973E-2</v>
      </c>
      <c r="AE21" s="16">
        <f t="shared" si="18"/>
        <v>0.13234000000000001</v>
      </c>
      <c r="AF21" s="9">
        <f t="shared" si="19"/>
        <v>1051.7237658035722</v>
      </c>
      <c r="AG21" s="9">
        <f t="shared" si="20"/>
        <v>28115.752472417447</v>
      </c>
      <c r="AH21" s="1">
        <v>21411.527211515022</v>
      </c>
      <c r="AI21" s="1">
        <v>23175.740656235721</v>
      </c>
      <c r="AJ21" s="16">
        <v>0.13139999999999999</v>
      </c>
      <c r="AK21" s="9">
        <f t="shared" si="21"/>
        <v>2813.4746755930737</v>
      </c>
      <c r="AL21" s="9">
        <f t="shared" si="25"/>
        <v>24225.001887108094</v>
      </c>
      <c r="AM21" s="9">
        <f t="shared" si="22"/>
        <v>328434.30188989517</v>
      </c>
      <c r="AN21" s="9">
        <f t="shared" si="23"/>
        <v>7.1174011977381851E-2</v>
      </c>
      <c r="AO21" s="9">
        <v>0</v>
      </c>
      <c r="AP21" s="9">
        <f t="shared" si="3"/>
        <v>23375.986936494446</v>
      </c>
      <c r="AQ21" s="9">
        <f t="shared" si="4"/>
        <v>305058.31495340075</v>
      </c>
      <c r="AR21" s="15">
        <v>0.16339999999999999</v>
      </c>
      <c r="AS21" s="9">
        <f t="shared" si="24"/>
        <v>5128.7991999999995</v>
      </c>
      <c r="AT21" s="2">
        <f t="shared" si="0"/>
        <v>15093.144</v>
      </c>
      <c r="AU21" s="2">
        <v>12540</v>
      </c>
      <c r="AV21" s="16">
        <v>0.2036</v>
      </c>
      <c r="AW21" s="1">
        <v>37.233289999999997</v>
      </c>
      <c r="AX21" s="2">
        <v>46.990720000000003</v>
      </c>
      <c r="AY21" s="2">
        <v>32.262259999999998</v>
      </c>
      <c r="AZ21" s="2">
        <v>29.604130000000001</v>
      </c>
      <c r="BA21" s="2">
        <v>56.214680000000001</v>
      </c>
      <c r="BB21" s="2">
        <v>151.81923</v>
      </c>
      <c r="BC21" s="15">
        <f t="shared" si="26"/>
        <v>97974720957.731567</v>
      </c>
      <c r="BD21" s="15">
        <f t="shared" si="27"/>
        <v>37000547061.117203</v>
      </c>
      <c r="BE21" s="15">
        <f t="shared" si="28"/>
        <v>727784207250.61206</v>
      </c>
      <c r="BF21" s="12">
        <f t="shared" si="29"/>
        <v>8.6275947526946073</v>
      </c>
      <c r="BH21" s="2">
        <v>8.3037180640530863</v>
      </c>
      <c r="BJ21" s="2">
        <f t="shared" si="30"/>
        <v>3.9003815657420615E-2</v>
      </c>
      <c r="BK21" s="2">
        <f t="shared" si="31"/>
        <v>0.32387668864152097</v>
      </c>
      <c r="BM21" s="2">
        <f t="shared" si="32"/>
        <v>58910260541.129349</v>
      </c>
      <c r="BN21" s="2">
        <f t="shared" si="33"/>
        <v>13145560866.956568</v>
      </c>
      <c r="BO21" s="2">
        <f t="shared" si="34"/>
        <v>147010177494.82416</v>
      </c>
      <c r="BP21" s="2">
        <f t="shared" si="35"/>
        <v>2.190659989029101</v>
      </c>
      <c r="BR21" s="2">
        <f t="shared" si="36"/>
        <v>39064460416.602226</v>
      </c>
      <c r="BS21" s="2">
        <f t="shared" si="37"/>
        <v>23854986194.160637</v>
      </c>
      <c r="BT21" s="2">
        <f t="shared" si="38"/>
        <v>580774029755.78784</v>
      </c>
      <c r="BU21" s="2">
        <f t="shared" si="39"/>
        <v>6.4369347636655068</v>
      </c>
      <c r="BV21" s="2">
        <f t="shared" si="40"/>
        <v>0</v>
      </c>
    </row>
    <row r="22" spans="1:74" x14ac:dyDescent="0.35">
      <c r="A22" s="1">
        <v>2038</v>
      </c>
      <c r="B22" s="1">
        <v>31354</v>
      </c>
      <c r="C22" s="11">
        <f t="shared" si="1"/>
        <v>0.3267317312642366</v>
      </c>
      <c r="D22" s="5">
        <v>0.26791171040007516</v>
      </c>
      <c r="E22" s="5">
        <v>5.8820020864161437E-2</v>
      </c>
      <c r="F22" s="4">
        <v>0.6732682687357634</v>
      </c>
      <c r="G22" s="1">
        <v>419771</v>
      </c>
      <c r="H22" s="9">
        <f t="shared" si="2"/>
        <v>119281.40869835904</v>
      </c>
      <c r="I22" s="1">
        <v>90699.043304601713</v>
      </c>
      <c r="J22" s="1">
        <v>28582.365393757322</v>
      </c>
      <c r="K22" s="1">
        <v>300489.85880089417</v>
      </c>
      <c r="L22" s="7">
        <v>10244.346702058874</v>
      </c>
      <c r="M22" s="7">
        <v>4820.5845700300706</v>
      </c>
      <c r="N22" s="1">
        <v>8400.1037678839566</v>
      </c>
      <c r="O22" s="1">
        <v>3712.4045081331278</v>
      </c>
      <c r="P22" s="9">
        <f t="shared" si="5"/>
        <v>4687.6992597508288</v>
      </c>
      <c r="Q22" s="9">
        <f t="shared" si="6"/>
        <v>1926.4770790911271</v>
      </c>
      <c r="R22" s="9">
        <f t="shared" si="7"/>
        <v>6614.1763388419558</v>
      </c>
      <c r="S22" s="9">
        <f t="shared" si="8"/>
        <v>96337.924891825969</v>
      </c>
      <c r="T22" s="9">
        <f t="shared" si="9"/>
        <v>3.9321550449016356E-2</v>
      </c>
      <c r="U22" s="16">
        <f t="shared" si="10"/>
        <v>0.13234000000000001</v>
      </c>
      <c r="V22" s="9">
        <f t="shared" si="11"/>
        <v>4289.4812147625198</v>
      </c>
      <c r="W22" s="9">
        <f t="shared" si="12"/>
        <v>92048.443677063449</v>
      </c>
      <c r="X22" s="1">
        <v>1844.2429341749178</v>
      </c>
      <c r="Y22" s="1">
        <v>1108.1800618969428</v>
      </c>
      <c r="Z22" s="9">
        <f t="shared" si="13"/>
        <v>736.06287227797498</v>
      </c>
      <c r="AA22" s="9">
        <f t="shared" si="14"/>
        <v>422.95807755940888</v>
      </c>
      <c r="AB22" s="9">
        <f t="shared" si="15"/>
        <v>1159.0209498373838</v>
      </c>
      <c r="AC22" s="9">
        <f t="shared" si="16"/>
        <v>30113.503533213672</v>
      </c>
      <c r="AD22" s="9">
        <f t="shared" si="17"/>
        <v>3.7324341634346808E-2</v>
      </c>
      <c r="AE22" s="16">
        <f t="shared" si="18"/>
        <v>0.13234000000000001</v>
      </c>
      <c r="AF22" s="9">
        <f t="shared" si="19"/>
        <v>1272.712445922491</v>
      </c>
      <c r="AG22" s="9">
        <f t="shared" si="20"/>
        <v>28840.791087291182</v>
      </c>
      <c r="AH22" s="1">
        <v>21109.653297941124</v>
      </c>
      <c r="AI22" s="1">
        <v>23064.881055113336</v>
      </c>
      <c r="AJ22" s="16">
        <v>0.13139999999999999</v>
      </c>
      <c r="AK22" s="9">
        <f t="shared" si="21"/>
        <v>2773.8084433494637</v>
      </c>
      <c r="AL22" s="9">
        <f t="shared" si="25"/>
        <v>23883.461741290586</v>
      </c>
      <c r="AM22" s="9">
        <f t="shared" si="22"/>
        <v>326328.54829935695</v>
      </c>
      <c r="AN22" s="9">
        <f t="shared" si="23"/>
        <v>7.1285869789383907E-2</v>
      </c>
      <c r="AO22" s="9">
        <v>0</v>
      </c>
      <c r="AP22" s="9">
        <f t="shared" si="3"/>
        <v>23262.614402626637</v>
      </c>
      <c r="AQ22" s="9">
        <f t="shared" si="4"/>
        <v>303065.9338967303</v>
      </c>
      <c r="AR22" s="15">
        <v>0.16339999999999999</v>
      </c>
      <c r="AS22" s="9">
        <f t="shared" si="24"/>
        <v>5123.2435999999998</v>
      </c>
      <c r="AT22" s="2">
        <f t="shared" si="0"/>
        <v>15285.72</v>
      </c>
      <c r="AU22" s="2">
        <v>12700</v>
      </c>
      <c r="AV22" s="16">
        <v>0.2036</v>
      </c>
      <c r="AW22" s="1">
        <v>36.534689999999998</v>
      </c>
      <c r="AX22" s="2">
        <v>45.900080000000003</v>
      </c>
      <c r="AY22" s="2">
        <v>31.449490000000001</v>
      </c>
      <c r="AZ22" s="2">
        <v>27.9161</v>
      </c>
      <c r="BA22" s="2">
        <v>53.88194</v>
      </c>
      <c r="BB22" s="2">
        <v>150.52055999999999</v>
      </c>
      <c r="BC22" s="15">
        <f t="shared" si="26"/>
        <v>94684897768.448212</v>
      </c>
      <c r="BD22" s="15">
        <f t="shared" si="27"/>
        <v>35951785525.422882</v>
      </c>
      <c r="BE22" s="15">
        <f t="shared" si="28"/>
        <v>722433079578.88525</v>
      </c>
      <c r="BF22" s="12">
        <f t="shared" si="29"/>
        <v>8.5306976287275642</v>
      </c>
      <c r="BH22" s="2">
        <v>8.2719478217901727</v>
      </c>
      <c r="BJ22" s="2">
        <f t="shared" si="30"/>
        <v>3.1280396408665201E-2</v>
      </c>
      <c r="BK22" s="2">
        <f t="shared" si="31"/>
        <v>0.25874980693739147</v>
      </c>
      <c r="BM22" s="2">
        <f t="shared" si="32"/>
        <v>55406198690.105026</v>
      </c>
      <c r="BN22" s="2">
        <f t="shared" si="33"/>
        <v>12197810657.403957</v>
      </c>
      <c r="BO22" s="2">
        <f t="shared" si="34"/>
        <v>143088872673.23822</v>
      </c>
      <c r="BP22" s="2">
        <f t="shared" si="35"/>
        <v>2.1069288202074721</v>
      </c>
      <c r="BR22" s="2">
        <f t="shared" si="36"/>
        <v>39278699078.343185</v>
      </c>
      <c r="BS22" s="2">
        <f t="shared" si="37"/>
        <v>23753974868.018929</v>
      </c>
      <c r="BT22" s="2">
        <f t="shared" si="38"/>
        <v>579344206905.64709</v>
      </c>
      <c r="BU22" s="2">
        <f t="shared" si="39"/>
        <v>6.4237688085200917</v>
      </c>
      <c r="BV22" s="2">
        <f t="shared" si="40"/>
        <v>0</v>
      </c>
    </row>
    <row r="23" spans="1:74" x14ac:dyDescent="0.35">
      <c r="A23" s="1">
        <v>2039</v>
      </c>
      <c r="B23" s="1">
        <v>31390</v>
      </c>
      <c r="C23" s="11">
        <f t="shared" si="1"/>
        <v>0.35671264550328874</v>
      </c>
      <c r="D23" s="5">
        <v>0.29635791590570326</v>
      </c>
      <c r="E23" s="5">
        <v>6.0354729597585421E-2</v>
      </c>
      <c r="F23" s="4">
        <v>0.64328735449671126</v>
      </c>
      <c r="G23" s="1">
        <v>422668</v>
      </c>
      <c r="H23" s="9">
        <f t="shared" si="2"/>
        <v>124839.99546447185</v>
      </c>
      <c r="I23" s="1">
        <v>95681.133660331587</v>
      </c>
      <c r="J23" s="1">
        <v>29158.861804140266</v>
      </c>
      <c r="K23" s="1">
        <v>297827.70452960645</v>
      </c>
      <c r="L23" s="7">
        <v>11197.209942348234</v>
      </c>
      <c r="M23" s="7">
        <v>5638.6231762354146</v>
      </c>
      <c r="N23" s="1">
        <v>9302.6749802800259</v>
      </c>
      <c r="O23" s="1">
        <v>4320.5846245501452</v>
      </c>
      <c r="P23" s="9">
        <f t="shared" si="5"/>
        <v>4982.0903557298807</v>
      </c>
      <c r="Q23" s="9">
        <f t="shared" si="6"/>
        <v>2056.8964332023966</v>
      </c>
      <c r="R23" s="9">
        <f t="shared" si="7"/>
        <v>7038.9867889322777</v>
      </c>
      <c r="S23" s="9">
        <f t="shared" si="8"/>
        <v>102058.61471808414</v>
      </c>
      <c r="T23" s="9">
        <f t="shared" si="9"/>
        <v>4.3205103858733711E-2</v>
      </c>
      <c r="U23" s="16">
        <f t="shared" si="10"/>
        <v>0.13234000000000001</v>
      </c>
      <c r="V23" s="9">
        <f t="shared" si="11"/>
        <v>4993.000065021507</v>
      </c>
      <c r="W23" s="9">
        <f t="shared" si="12"/>
        <v>97065.614653062628</v>
      </c>
      <c r="X23" s="1">
        <v>1894.5349620682064</v>
      </c>
      <c r="Y23" s="1">
        <v>1318.0385516852621</v>
      </c>
      <c r="Z23" s="9">
        <f t="shared" si="13"/>
        <v>576.4964103829443</v>
      </c>
      <c r="AA23" s="9">
        <f t="shared" si="14"/>
        <v>418.89695322216113</v>
      </c>
      <c r="AB23" s="9">
        <f t="shared" si="15"/>
        <v>995.39336360510538</v>
      </c>
      <c r="AC23" s="9">
        <f t="shared" si="16"/>
        <v>30895.797309047688</v>
      </c>
      <c r="AD23" s="9">
        <f t="shared" si="17"/>
        <v>4.3247132624933252E-2</v>
      </c>
      <c r="AE23" s="16">
        <f t="shared" si="18"/>
        <v>0.13234000000000001</v>
      </c>
      <c r="AF23" s="9">
        <f t="shared" si="19"/>
        <v>1512.9813493349479</v>
      </c>
      <c r="AG23" s="9">
        <f t="shared" si="20"/>
        <v>29382.815959712741</v>
      </c>
      <c r="AH23" s="1">
        <v>20192.790057651768</v>
      </c>
      <c r="AI23" s="1">
        <v>22854.944328939484</v>
      </c>
      <c r="AJ23" s="16">
        <v>0.13139999999999999</v>
      </c>
      <c r="AK23" s="9">
        <f t="shared" si="21"/>
        <v>2653.3326135754419</v>
      </c>
      <c r="AL23" s="9">
        <f t="shared" si="25"/>
        <v>22846.122671227211</v>
      </c>
      <c r="AM23" s="9">
        <f t="shared" si="22"/>
        <v>323335.98147212138</v>
      </c>
      <c r="AN23" s="9">
        <f t="shared" si="23"/>
        <v>7.1269663046287443E-2</v>
      </c>
      <c r="AO23" s="9">
        <v>0</v>
      </c>
      <c r="AP23" s="9">
        <f t="shared" si="3"/>
        <v>23044.046450258731</v>
      </c>
      <c r="AQ23" s="9">
        <f t="shared" si="4"/>
        <v>300291.93502186262</v>
      </c>
      <c r="AR23" s="15">
        <v>0.16339999999999999</v>
      </c>
      <c r="AS23" s="9">
        <f t="shared" si="24"/>
        <v>5129.1259999999993</v>
      </c>
      <c r="AT23" s="2">
        <f t="shared" si="0"/>
        <v>15454.224</v>
      </c>
      <c r="AU23" s="2">
        <v>12840</v>
      </c>
      <c r="AV23" s="16">
        <v>0.2036</v>
      </c>
      <c r="AW23" s="1">
        <v>35.888219999999997</v>
      </c>
      <c r="AX23" s="2">
        <v>44.878959999999999</v>
      </c>
      <c r="AY23" s="2">
        <v>30.647089999999999</v>
      </c>
      <c r="AZ23" s="2">
        <v>26.330110000000001</v>
      </c>
      <c r="BA23" s="2">
        <v>51.680990000000001</v>
      </c>
      <c r="BB23" s="2">
        <v>149.34522999999999</v>
      </c>
      <c r="BC23" s="15">
        <f t="shared" si="26"/>
        <v>98057034402.552887</v>
      </c>
      <c r="BD23" s="15">
        <f t="shared" si="27"/>
        <v>33823366581.596062</v>
      </c>
      <c r="BE23" s="15">
        <f t="shared" si="28"/>
        <v>710689836858.90173</v>
      </c>
      <c r="BF23" s="12">
        <f t="shared" si="29"/>
        <v>8.4257023784305058</v>
      </c>
      <c r="BH23" s="2">
        <v>8.2267642344581002</v>
      </c>
      <c r="BJ23" s="2">
        <f t="shared" si="30"/>
        <v>2.4181821467442299E-2</v>
      </c>
      <c r="BK23" s="2">
        <f t="shared" si="31"/>
        <v>0.19893814397240561</v>
      </c>
      <c r="BM23" s="2">
        <f t="shared" si="32"/>
        <v>58559927516.231087</v>
      </c>
      <c r="BN23" s="2">
        <f t="shared" si="33"/>
        <v>10355617173.339029</v>
      </c>
      <c r="BO23" s="2">
        <f t="shared" si="34"/>
        <v>134852198416.57271</v>
      </c>
      <c r="BP23" s="2">
        <f t="shared" si="35"/>
        <v>2.0376774310614283</v>
      </c>
      <c r="BR23" s="2">
        <f t="shared" si="36"/>
        <v>39497106886.321808</v>
      </c>
      <c r="BS23" s="2">
        <f t="shared" si="37"/>
        <v>23467749408.257034</v>
      </c>
      <c r="BT23" s="2">
        <f t="shared" si="38"/>
        <v>575837638442.32898</v>
      </c>
      <c r="BU23" s="2">
        <f t="shared" si="39"/>
        <v>6.388024947369078</v>
      </c>
      <c r="BV23" s="2">
        <f t="shared" si="40"/>
        <v>0</v>
      </c>
    </row>
    <row r="24" spans="1:74" x14ac:dyDescent="0.35">
      <c r="A24" s="1">
        <v>2040</v>
      </c>
      <c r="B24" s="1">
        <v>31159</v>
      </c>
      <c r="C24" s="11">
        <f t="shared" si="1"/>
        <v>0.38576862288387725</v>
      </c>
      <c r="D24" s="5">
        <v>0.32399341406078674</v>
      </c>
      <c r="E24" s="5">
        <v>6.1775208823090566E-2</v>
      </c>
      <c r="F24" s="4">
        <v>0.61423137711612275</v>
      </c>
      <c r="G24" s="1">
        <v>424773</v>
      </c>
      <c r="H24" s="9">
        <f t="shared" si="2"/>
        <v>130410.4664716009</v>
      </c>
      <c r="I24" s="1">
        <v>100864.17566155085</v>
      </c>
      <c r="J24" s="1">
        <v>29546.29081005005</v>
      </c>
      <c r="K24" s="1">
        <v>294361.64625363424</v>
      </c>
      <c r="L24" s="7">
        <v>12020.164520438731</v>
      </c>
      <c r="M24" s="7">
        <v>6449.6935133096704</v>
      </c>
      <c r="N24" s="1">
        <v>10095.310788720055</v>
      </c>
      <c r="O24" s="1">
        <v>4912.2687875007978</v>
      </c>
      <c r="P24" s="9">
        <f>N24-O24</f>
        <v>5183.0420012192571</v>
      </c>
      <c r="Q24" s="9">
        <f t="shared" si="6"/>
        <v>2163.9427620283682</v>
      </c>
      <c r="R24" s="9">
        <f t="shared" si="7"/>
        <v>7346.9847632476249</v>
      </c>
      <c r="S24" s="9">
        <f t="shared" si="8"/>
        <v>107940.38721108001</v>
      </c>
      <c r="T24" s="9">
        <f t="shared" si="9"/>
        <v>4.6440101225626321E-2</v>
      </c>
      <c r="U24" s="16">
        <f t="shared" si="10"/>
        <v>0.13234000000000001</v>
      </c>
      <c r="V24" s="9">
        <f t="shared" si="11"/>
        <v>5676.1514987796108</v>
      </c>
      <c r="W24" s="9">
        <f t="shared" si="12"/>
        <v>102264.2357123004</v>
      </c>
      <c r="X24" s="1">
        <v>1924.853731718679</v>
      </c>
      <c r="Y24" s="1">
        <v>1537.4247258088944</v>
      </c>
      <c r="Z24" s="9">
        <f t="shared" si="13"/>
        <v>387.42900590978456</v>
      </c>
      <c r="AA24" s="9">
        <f t="shared" si="14"/>
        <v>412.59485595728046</v>
      </c>
      <c r="AB24" s="9">
        <f t="shared" si="15"/>
        <v>800.02386186706508</v>
      </c>
      <c r="AC24" s="9">
        <f t="shared" si="16"/>
        <v>31496.310391816227</v>
      </c>
      <c r="AD24" s="9">
        <f t="shared" si="17"/>
        <v>4.9460777108041774E-2</v>
      </c>
      <c r="AE24" s="16">
        <f t="shared" si="18"/>
        <v>0.13234000000000001</v>
      </c>
      <c r="AF24" s="9">
        <f t="shared" si="19"/>
        <v>1763.9954733092704</v>
      </c>
      <c r="AG24" s="9">
        <f t="shared" si="20"/>
        <v>29732.314918506956</v>
      </c>
      <c r="AH24" s="1">
        <v>19138.835479561269</v>
      </c>
      <c r="AI24" s="1">
        <v>22604.8937555335</v>
      </c>
      <c r="AJ24" s="16">
        <v>0.13139999999999999</v>
      </c>
      <c r="AK24" s="9">
        <f t="shared" si="21"/>
        <v>2514.8429820143506</v>
      </c>
      <c r="AL24" s="9">
        <f t="shared" si="25"/>
        <v>21653.678461575619</v>
      </c>
      <c r="AM24" s="9">
        <f t="shared" si="22"/>
        <v>319481.38299118204</v>
      </c>
      <c r="AN24" s="9">
        <f t="shared" si="23"/>
        <v>7.1316340692868366E-2</v>
      </c>
      <c r="AO24" s="9">
        <v>0</v>
      </c>
      <c r="AP24" s="9">
        <f t="shared" si="3"/>
        <v>22784.243154427899</v>
      </c>
      <c r="AQ24" s="9">
        <f t="shared" si="4"/>
        <v>296697.13983675413</v>
      </c>
      <c r="AR24" s="15">
        <v>0.16339999999999999</v>
      </c>
      <c r="AS24" s="9">
        <f t="shared" si="24"/>
        <v>5091.3805999999995</v>
      </c>
      <c r="AT24" s="2">
        <f t="shared" si="0"/>
        <v>15634.763999999999</v>
      </c>
      <c r="AU24" s="2">
        <v>12990</v>
      </c>
      <c r="AV24" s="16">
        <v>0.2036</v>
      </c>
      <c r="AW24" s="1">
        <v>35.28886</v>
      </c>
      <c r="AX24" s="2">
        <v>43.872390000000003</v>
      </c>
      <c r="AY24" s="2">
        <v>29.856280000000002</v>
      </c>
      <c r="AZ24" s="2">
        <v>24.77139</v>
      </c>
      <c r="BA24" s="2">
        <v>49.610970000000002</v>
      </c>
      <c r="BB24" s="2">
        <v>148.29026999999999</v>
      </c>
      <c r="BC24" s="15">
        <f t="shared" si="26"/>
        <v>100410019397.90355</v>
      </c>
      <c r="BD24" s="15">
        <f t="shared" si="27"/>
        <v>31293501825.067688</v>
      </c>
      <c r="BE24" s="15">
        <f t="shared" si="28"/>
        <v>697495104937.09766</v>
      </c>
      <c r="BF24" s="12">
        <f t="shared" si="29"/>
        <v>8.2919862616006892</v>
      </c>
      <c r="BH24" s="2">
        <v>8.1573367410342552</v>
      </c>
      <c r="BJ24" s="2">
        <f t="shared" si="30"/>
        <v>1.6506554141512808E-2</v>
      </c>
      <c r="BK24" s="2">
        <f t="shared" si="31"/>
        <v>0.13464952056643398</v>
      </c>
      <c r="BM24" s="2">
        <f t="shared" si="32"/>
        <v>60803608937.483849</v>
      </c>
      <c r="BN24" s="2">
        <f t="shared" si="33"/>
        <v>8231459080.3463669</v>
      </c>
      <c r="BO24" s="2">
        <f t="shared" si="34"/>
        <v>125970191256.78352</v>
      </c>
      <c r="BP24" s="2">
        <f t="shared" si="35"/>
        <v>1.9500525927461374</v>
      </c>
      <c r="BR24" s="2">
        <f t="shared" si="36"/>
        <v>39606410460.419701</v>
      </c>
      <c r="BS24" s="2">
        <f t="shared" si="37"/>
        <v>23062042744.721321</v>
      </c>
      <c r="BT24" s="2">
        <f t="shared" si="38"/>
        <v>571524913680.31409</v>
      </c>
      <c r="BU24" s="2">
        <f t="shared" si="39"/>
        <v>6.3419336688545505</v>
      </c>
      <c r="BV24" s="2">
        <f t="shared" si="40"/>
        <v>0</v>
      </c>
    </row>
    <row r="25" spans="1:74" x14ac:dyDescent="0.35">
      <c r="A25" s="1">
        <v>2041</v>
      </c>
      <c r="B25" s="1">
        <v>31288</v>
      </c>
      <c r="F25" s="4"/>
      <c r="M25" s="7"/>
      <c r="U25" s="17"/>
      <c r="AT25" s="2">
        <f t="shared" si="0"/>
        <v>13140</v>
      </c>
      <c r="AU25" s="2">
        <v>13140</v>
      </c>
      <c r="AW25" s="1"/>
    </row>
    <row r="26" spans="1:74" x14ac:dyDescent="0.35">
      <c r="A26" s="1">
        <v>2042</v>
      </c>
      <c r="B26" s="1">
        <v>31331</v>
      </c>
      <c r="F26" s="4"/>
      <c r="AT26" s="2">
        <f t="shared" si="0"/>
        <v>13270</v>
      </c>
      <c r="AU26" s="2">
        <v>13270</v>
      </c>
      <c r="AW26" s="1"/>
    </row>
    <row r="27" spans="1:74" x14ac:dyDescent="0.35">
      <c r="A27" s="1">
        <v>2043</v>
      </c>
      <c r="B27" s="1">
        <v>31300</v>
      </c>
      <c r="F27" s="4"/>
      <c r="AT27" s="2">
        <f t="shared" si="0"/>
        <v>13390</v>
      </c>
      <c r="AU27" s="2">
        <v>13390</v>
      </c>
      <c r="AW27" s="1"/>
    </row>
    <row r="28" spans="1:74" x14ac:dyDescent="0.35">
      <c r="A28" s="1">
        <v>2044</v>
      </c>
      <c r="B28" s="1">
        <v>31233</v>
      </c>
      <c r="F28" s="4"/>
      <c r="AT28" s="2">
        <f t="shared" si="0"/>
        <v>13510</v>
      </c>
      <c r="AU28" s="2">
        <v>13510</v>
      </c>
      <c r="AW28" s="1"/>
    </row>
    <row r="29" spans="1:74" x14ac:dyDescent="0.35">
      <c r="A29" s="1">
        <v>2045</v>
      </c>
      <c r="B29" s="1">
        <v>31117</v>
      </c>
      <c r="F29" s="4"/>
      <c r="O29" s="7"/>
      <c r="Q29" s="7"/>
      <c r="R29" s="7"/>
      <c r="S29" s="7"/>
      <c r="T29" s="7"/>
      <c r="U29" s="7"/>
      <c r="V29" s="7"/>
      <c r="W29" s="7"/>
      <c r="AA29" s="7"/>
      <c r="AB29" s="7"/>
      <c r="AC29" s="7"/>
      <c r="AD29" s="7"/>
      <c r="AE29" s="7"/>
      <c r="AF29" s="7"/>
      <c r="AG29" s="7"/>
      <c r="AJ29" s="7"/>
      <c r="AK29" s="7"/>
      <c r="AL29" s="7"/>
      <c r="AM29" s="7"/>
      <c r="AN29" s="7"/>
      <c r="AO29" s="7"/>
      <c r="AP29" s="7"/>
      <c r="AQ29" s="7"/>
      <c r="AR29" s="7"/>
      <c r="AT29" s="2">
        <f t="shared" si="0"/>
        <v>13620</v>
      </c>
      <c r="AU29" s="2">
        <v>13620</v>
      </c>
      <c r="AW29" s="1"/>
      <c r="BF29" s="2">
        <f>SUM(BF5:BF24)/SUM(BH5:BH24)-1</f>
        <v>5.9853344640732997E-2</v>
      </c>
    </row>
    <row r="30" spans="1:74" x14ac:dyDescent="0.35">
      <c r="A30" s="1">
        <v>2046</v>
      </c>
      <c r="B30" s="1">
        <v>30947</v>
      </c>
      <c r="F30" s="4"/>
      <c r="AT30" s="2">
        <f t="shared" si="0"/>
        <v>13720</v>
      </c>
      <c r="AU30" s="2">
        <v>13720</v>
      </c>
      <c r="AW30" s="1"/>
      <c r="BF30" s="2">
        <f>SUM(BF5:BF24)-SUM(BH5:BH24)</f>
        <v>9.8073421339399829</v>
      </c>
    </row>
    <row r="31" spans="1:74" x14ac:dyDescent="0.35">
      <c r="A31" s="1">
        <v>2047</v>
      </c>
      <c r="B31" s="1">
        <v>30717</v>
      </c>
      <c r="F31" s="4"/>
      <c r="AT31" s="2">
        <f t="shared" si="0"/>
        <v>13800</v>
      </c>
      <c r="AU31" s="2">
        <v>13800</v>
      </c>
      <c r="AW31" s="1"/>
    </row>
    <row r="32" spans="1:74" x14ac:dyDescent="0.35">
      <c r="A32" s="1">
        <v>2048</v>
      </c>
      <c r="B32" s="1">
        <v>30435</v>
      </c>
      <c r="F32" s="4"/>
      <c r="AT32" s="2">
        <f t="shared" si="0"/>
        <v>13880</v>
      </c>
      <c r="AU32" s="2">
        <v>13880</v>
      </c>
      <c r="AW32" s="1"/>
    </row>
    <row r="33" spans="1:73" x14ac:dyDescent="0.35">
      <c r="A33" s="1">
        <v>2049</v>
      </c>
      <c r="B33" s="1">
        <v>30101</v>
      </c>
      <c r="F33" s="4"/>
      <c r="AT33" s="2">
        <f t="shared" si="0"/>
        <v>13950</v>
      </c>
      <c r="AU33" s="2">
        <v>13950</v>
      </c>
      <c r="AW33" s="1"/>
      <c r="BM33" s="2">
        <v>17673124056.962833</v>
      </c>
      <c r="BN33" s="2">
        <v>7993962929.5622587</v>
      </c>
      <c r="BO33" s="2">
        <v>222891847502.63599</v>
      </c>
      <c r="BP33" s="2">
        <v>2.4855893448916109</v>
      </c>
      <c r="BR33" s="2">
        <v>4538225848.8061552</v>
      </c>
      <c r="BS33" s="2">
        <v>2389829553.7945151</v>
      </c>
      <c r="BT33" s="2">
        <v>543995444877.74768</v>
      </c>
      <c r="BU33" s="2">
        <v>5.509235002803484</v>
      </c>
    </row>
    <row r="34" spans="1:73" x14ac:dyDescent="0.35">
      <c r="A34" s="1">
        <v>2050</v>
      </c>
      <c r="B34" s="1">
        <v>29716</v>
      </c>
      <c r="F34" s="4"/>
      <c r="AT34" s="2">
        <f t="shared" si="0"/>
        <v>14020</v>
      </c>
      <c r="AU34" s="2">
        <v>14020</v>
      </c>
      <c r="BM34" s="2">
        <v>18943125103.336784</v>
      </c>
      <c r="BN34" s="2">
        <v>7359644134.8255081</v>
      </c>
      <c r="BO34" s="2">
        <v>190442844505.83505</v>
      </c>
      <c r="BP34" s="2">
        <v>2.1674561374399732</v>
      </c>
      <c r="BR34" s="2">
        <v>5551958607.4723053</v>
      </c>
      <c r="BS34" s="2">
        <v>2954873779.1676092</v>
      </c>
      <c r="BT34" s="2">
        <v>547778242620.00098</v>
      </c>
      <c r="BU34" s="2">
        <v>5.5628507500664091</v>
      </c>
    </row>
    <row r="35" spans="1:73" x14ac:dyDescent="0.35">
      <c r="I35" s="6"/>
      <c r="BF35" s="2">
        <f>SUM(BF5:BF24)</f>
        <v>173.66355088564998</v>
      </c>
      <c r="BM35" s="2">
        <v>21513435346.055882</v>
      </c>
      <c r="BN35" s="2">
        <v>8492338517.6539898</v>
      </c>
      <c r="BO35" s="2">
        <v>179515832813.56134</v>
      </c>
      <c r="BP35" s="2">
        <v>2.095216066772712</v>
      </c>
      <c r="BR35" s="2">
        <v>6649339059.519803</v>
      </c>
      <c r="BS35" s="2">
        <v>3619993821.0462465</v>
      </c>
      <c r="BT35" s="2">
        <v>553808491035.59851</v>
      </c>
      <c r="BU35" s="2">
        <v>5.6407782391616452</v>
      </c>
    </row>
    <row r="36" spans="1:73" ht="14.6" x14ac:dyDescent="0.35">
      <c r="G36" s="8" t="s">
        <v>25</v>
      </c>
      <c r="I36" s="6"/>
      <c r="L36" s="8" t="s">
        <v>25</v>
      </c>
      <c r="M36" s="8" t="s">
        <v>25</v>
      </c>
      <c r="AI36" s="8" t="s">
        <v>25</v>
      </c>
      <c r="BM36" s="2">
        <v>28617240674.229801</v>
      </c>
      <c r="BN36" s="2">
        <v>10321986517.420296</v>
      </c>
      <c r="BO36" s="2">
        <v>168851412101.88748</v>
      </c>
      <c r="BP36" s="2">
        <v>2.0779063929353758</v>
      </c>
      <c r="BR36" s="2">
        <v>8224077021.9932137</v>
      </c>
      <c r="BS36" s="2">
        <v>4457362407.0006924</v>
      </c>
      <c r="BT36" s="2">
        <v>560400040573.56714</v>
      </c>
      <c r="BU36" s="2">
        <v>5.7308148000256107</v>
      </c>
    </row>
    <row r="37" spans="1:73" x14ac:dyDescent="0.35">
      <c r="G37" s="1">
        <f>G3-I3-J3-K3</f>
        <v>-0.156138522666879</v>
      </c>
      <c r="I37" s="6"/>
      <c r="L37" s="7">
        <f t="shared" ref="L37:L58" si="41">L3-N3-X3</f>
        <v>-8.8107299234252423E-13</v>
      </c>
      <c r="M37" s="7">
        <f t="shared" ref="M37:M58" si="42">M4-O4-Y4</f>
        <v>2.2737367544323206E-13</v>
      </c>
      <c r="AI37" s="1">
        <f t="shared" ref="AI37:AI57" si="43">G3+B4-G4-AI4-Y4-O4</f>
        <v>-0.4074880315909013</v>
      </c>
      <c r="BM37" s="2">
        <v>39474849467.170097</v>
      </c>
      <c r="BN37" s="2">
        <v>13120857006.420504</v>
      </c>
      <c r="BO37" s="2">
        <v>156690911361.74225</v>
      </c>
      <c r="BP37" s="2">
        <v>2.0928661783533284</v>
      </c>
      <c r="BR37" s="2">
        <v>10560607802.454212</v>
      </c>
      <c r="BS37" s="2">
        <v>5561560569.7103262</v>
      </c>
      <c r="BT37" s="2">
        <v>566393333975.37781</v>
      </c>
      <c r="BU37" s="2">
        <v>5.8251550234754239</v>
      </c>
    </row>
    <row r="38" spans="1:73" x14ac:dyDescent="0.35">
      <c r="G38" s="1">
        <f t="shared" ref="G38:G58" si="44">G4-I4-J4-K4</f>
        <v>0.25134950858773664</v>
      </c>
      <c r="I38" s="6"/>
      <c r="L38" s="7">
        <f t="shared" si="41"/>
        <v>0</v>
      </c>
      <c r="M38" s="7">
        <f t="shared" si="42"/>
        <v>-1.3642420526593924E-12</v>
      </c>
      <c r="AI38" s="1">
        <f t="shared" si="43"/>
        <v>0.31895047641091878</v>
      </c>
      <c r="BF38" s="2">
        <v>163.85620875171</v>
      </c>
      <c r="BM38" s="2">
        <v>41409522304.00251</v>
      </c>
      <c r="BN38" s="2">
        <v>15071604537.181341</v>
      </c>
      <c r="BO38" s="2">
        <v>153665551446.1861</v>
      </c>
      <c r="BP38" s="2">
        <v>2.1014667828736995</v>
      </c>
      <c r="BR38" s="2">
        <v>12936040692.694723</v>
      </c>
      <c r="BS38" s="2">
        <v>6839967064.7343607</v>
      </c>
      <c r="BT38" s="2">
        <v>573132092225.60547</v>
      </c>
      <c r="BU38" s="2">
        <v>5.9290809998303455</v>
      </c>
    </row>
    <row r="39" spans="1:73" x14ac:dyDescent="0.35">
      <c r="G39" s="1">
        <f t="shared" si="44"/>
        <v>-6.7600967828184366E-2</v>
      </c>
      <c r="I39" s="6"/>
      <c r="L39" s="7">
        <f t="shared" si="41"/>
        <v>0</v>
      </c>
      <c r="M39" s="7">
        <f t="shared" si="42"/>
        <v>0</v>
      </c>
      <c r="AI39" s="1">
        <f t="shared" si="43"/>
        <v>-0.26943369141918083</v>
      </c>
      <c r="BM39" s="2">
        <v>43741979253.071159</v>
      </c>
      <c r="BN39" s="2">
        <v>17310593348.283249</v>
      </c>
      <c r="BO39" s="2">
        <v>150994685189.49908</v>
      </c>
      <c r="BP39" s="2">
        <v>2.1204725779085347</v>
      </c>
      <c r="BR39" s="2">
        <v>15356926560.450546</v>
      </c>
      <c r="BS39" s="2">
        <v>8292011710.4738646</v>
      </c>
      <c r="BT39" s="2">
        <v>579654483829.90027</v>
      </c>
      <c r="BU39" s="2">
        <v>6.033034221008247</v>
      </c>
    </row>
    <row r="40" spans="1:73" x14ac:dyDescent="0.35">
      <c r="B40" s="2"/>
      <c r="G40" s="1">
        <f t="shared" si="44"/>
        <v>0.20183272351277992</v>
      </c>
      <c r="I40" s="6"/>
      <c r="L40" s="7">
        <f t="shared" si="41"/>
        <v>-1.1368683772161603E-12</v>
      </c>
      <c r="M40" s="7">
        <f t="shared" si="42"/>
        <v>0</v>
      </c>
      <c r="AI40" s="1">
        <f t="shared" si="43"/>
        <v>0.10941364801328746</v>
      </c>
      <c r="BM40" s="2">
        <v>45785559060.408409</v>
      </c>
      <c r="BN40" s="2">
        <v>20795921631.673042</v>
      </c>
      <c r="BO40" s="2">
        <v>148045327092.79449</v>
      </c>
      <c r="BP40" s="2">
        <v>2.1462680778487595</v>
      </c>
      <c r="BR40" s="2">
        <v>17755488676.51614</v>
      </c>
      <c r="BS40" s="2">
        <v>10011922332.222139</v>
      </c>
      <c r="BT40" s="2">
        <v>584211467154.46509</v>
      </c>
      <c r="BU40" s="2">
        <v>6.1197887816320335</v>
      </c>
    </row>
    <row r="41" spans="1:73" x14ac:dyDescent="0.35">
      <c r="G41" s="1">
        <f t="shared" si="44"/>
        <v>9.2419075488578528E-2</v>
      </c>
      <c r="I41" s="6"/>
      <c r="L41" s="7">
        <f t="shared" si="41"/>
        <v>0</v>
      </c>
      <c r="M41" s="7">
        <f t="shared" si="42"/>
        <v>2.7284841053187847E-12</v>
      </c>
      <c r="AI41" s="1">
        <f t="shared" si="43"/>
        <v>-0.45222345135425712</v>
      </c>
      <c r="BM41" s="2">
        <v>48187544810.168182</v>
      </c>
      <c r="BN41" s="2">
        <v>24535697866.96468</v>
      </c>
      <c r="BO41" s="2">
        <v>144241752274.19565</v>
      </c>
      <c r="BP41" s="2">
        <v>2.169649949513285</v>
      </c>
      <c r="BR41" s="2">
        <v>20150256814.467972</v>
      </c>
      <c r="BS41" s="2">
        <v>11994324283.997665</v>
      </c>
      <c r="BT41" s="2">
        <v>586919466036.00366</v>
      </c>
      <c r="BU41" s="2">
        <v>6.1906404713446923</v>
      </c>
    </row>
    <row r="42" spans="1:73" x14ac:dyDescent="0.35">
      <c r="G42" s="1">
        <f t="shared" si="44"/>
        <v>0.54464252688921988</v>
      </c>
      <c r="I42" s="6"/>
      <c r="L42" s="7">
        <f t="shared" si="41"/>
        <v>0</v>
      </c>
      <c r="M42" s="7">
        <f t="shared" si="42"/>
        <v>-1.8189894035458565E-12</v>
      </c>
      <c r="AI42" s="1">
        <f t="shared" si="43"/>
        <v>-2.5143879985644162</v>
      </c>
      <c r="BM42" s="2">
        <v>52184036024.248657</v>
      </c>
      <c r="BN42" s="2">
        <v>27771279413.636868</v>
      </c>
      <c r="BO42" s="2">
        <v>138604571206.76587</v>
      </c>
      <c r="BP42" s="2">
        <v>2.1855988664465138</v>
      </c>
      <c r="BR42" s="2">
        <v>22508089153.047676</v>
      </c>
      <c r="BS42" s="2">
        <v>14155961509.334387</v>
      </c>
      <c r="BT42" s="2">
        <v>586658112330.43262</v>
      </c>
      <c r="BU42" s="2">
        <v>6.2332216299281473</v>
      </c>
    </row>
    <row r="43" spans="1:73" x14ac:dyDescent="0.35">
      <c r="G43" s="1">
        <f t="shared" si="44"/>
        <v>0.19193052552873269</v>
      </c>
      <c r="I43" s="6"/>
      <c r="L43" s="7">
        <f>L9-N9-X9</f>
        <v>0</v>
      </c>
      <c r="M43" s="7">
        <f t="shared" si="42"/>
        <v>0</v>
      </c>
      <c r="AI43" s="1">
        <f t="shared" si="43"/>
        <v>0.98559885541544645</v>
      </c>
      <c r="BM43" s="2">
        <v>52731739280.051315</v>
      </c>
      <c r="BN43" s="2">
        <v>25607415725.912064</v>
      </c>
      <c r="BO43" s="2">
        <v>138372813866.24048</v>
      </c>
      <c r="BP43" s="2">
        <v>2.1671196887220385</v>
      </c>
      <c r="BR43" s="2">
        <v>24659772609.162224</v>
      </c>
      <c r="BS43" s="2">
        <v>15958570712.595943</v>
      </c>
      <c r="BT43" s="2">
        <v>586307118774.07043</v>
      </c>
      <c r="BU43" s="2">
        <v>6.2692546209582858</v>
      </c>
    </row>
    <row r="44" spans="1:73" x14ac:dyDescent="0.35">
      <c r="G44" s="1">
        <f t="shared" si="44"/>
        <v>-0.7936683299485594</v>
      </c>
      <c r="I44" s="6"/>
      <c r="L44" s="7">
        <f t="shared" si="41"/>
        <v>0</v>
      </c>
      <c r="M44" s="7">
        <f t="shared" si="42"/>
        <v>-3.637978807091713E-12</v>
      </c>
      <c r="AI44" s="1">
        <f t="shared" si="43"/>
        <v>-0.68566957334041945</v>
      </c>
      <c r="BM44" s="2">
        <v>54621057357.607841</v>
      </c>
      <c r="BN44" s="2">
        <v>22386595881.430885</v>
      </c>
      <c r="BO44" s="2">
        <v>137821855326.60654</v>
      </c>
      <c r="BP44" s="2">
        <v>2.1482950856564527</v>
      </c>
      <c r="BR44" s="2">
        <v>26589764172.909168</v>
      </c>
      <c r="BS44" s="2">
        <v>17243533195.909084</v>
      </c>
      <c r="BT44" s="2">
        <v>584685002027.81653</v>
      </c>
      <c r="BU44" s="2">
        <v>6.2851829939663473</v>
      </c>
    </row>
    <row r="45" spans="1:73" x14ac:dyDescent="0.35">
      <c r="G45" s="1">
        <f t="shared" si="44"/>
        <v>-0.10799875657539815</v>
      </c>
      <c r="I45" s="6"/>
      <c r="L45" s="7">
        <f t="shared" si="41"/>
        <v>0</v>
      </c>
      <c r="M45" s="7">
        <f t="shared" si="42"/>
        <v>1.4551915228366852E-11</v>
      </c>
      <c r="AI45" s="1">
        <f t="shared" si="43"/>
        <v>-0.14688795995607506</v>
      </c>
      <c r="BM45" s="2">
        <v>55112093805.686699</v>
      </c>
      <c r="BN45" s="2">
        <v>21525889687.005421</v>
      </c>
      <c r="BO45" s="2">
        <v>137277848354.90947</v>
      </c>
      <c r="BP45" s="2">
        <v>2.1391583184760159</v>
      </c>
      <c r="BR45" s="2">
        <v>28229082440.990921</v>
      </c>
      <c r="BS45" s="2">
        <v>18318031646.156597</v>
      </c>
      <c r="BT45" s="2">
        <v>582921305382.47888</v>
      </c>
      <c r="BU45" s="2">
        <v>6.2946841946962646</v>
      </c>
    </row>
    <row r="46" spans="1:73" x14ac:dyDescent="0.35">
      <c r="G46" s="1">
        <f t="shared" si="44"/>
        <v>3.8889203395228833E-2</v>
      </c>
      <c r="I46" s="6"/>
      <c r="L46" s="7">
        <f t="shared" si="41"/>
        <v>0</v>
      </c>
      <c r="M46" s="7">
        <f t="shared" si="42"/>
        <v>-3.637978807091713E-12</v>
      </c>
      <c r="AI46" s="1">
        <f t="shared" si="43"/>
        <v>0.83293589327149675</v>
      </c>
      <c r="BF46" s="2">
        <f>BF35-BF38</f>
        <v>9.8073421339399829</v>
      </c>
      <c r="BM46" s="2">
        <v>56716642568.864357</v>
      </c>
      <c r="BN46" s="2">
        <v>19480786403.72805</v>
      </c>
      <c r="BO46" s="2">
        <v>136398633067.66853</v>
      </c>
      <c r="BP46" s="2">
        <v>2.1259606204026094</v>
      </c>
      <c r="BR46" s="2">
        <v>29706084120.900406</v>
      </c>
      <c r="BS46" s="2">
        <v>19054330341.485935</v>
      </c>
      <c r="BT46" s="2">
        <v>581510738355.63721</v>
      </c>
      <c r="BU46" s="2">
        <v>6.3027115281802359</v>
      </c>
    </row>
    <row r="47" spans="1:73" x14ac:dyDescent="0.35">
      <c r="G47" s="1">
        <f t="shared" si="44"/>
        <v>-0.7940466899308376</v>
      </c>
      <c r="I47" s="6"/>
      <c r="L47" s="7">
        <f t="shared" si="41"/>
        <v>0</v>
      </c>
      <c r="M47" s="7">
        <f t="shared" si="42"/>
        <v>0</v>
      </c>
      <c r="AI47" s="1">
        <f t="shared" si="43"/>
        <v>-0.96569642822578317</v>
      </c>
      <c r="BM47" s="2">
        <v>57784991510.832619</v>
      </c>
      <c r="BN47" s="2">
        <v>17457090034.21558</v>
      </c>
      <c r="BO47" s="2">
        <v>134294591931.94331</v>
      </c>
      <c r="BP47" s="2">
        <v>2.095366734769915</v>
      </c>
      <c r="BR47" s="2">
        <v>30817491148.323601</v>
      </c>
      <c r="BS47" s="2">
        <v>19485793910.778702</v>
      </c>
      <c r="BT47" s="2">
        <v>579578992188.74744</v>
      </c>
      <c r="BU47" s="2">
        <v>6.2988227724784975</v>
      </c>
    </row>
    <row r="48" spans="1:73" x14ac:dyDescent="0.35">
      <c r="G48" s="1">
        <f t="shared" si="44"/>
        <v>0.17164973833132535</v>
      </c>
      <c r="I48" s="6"/>
      <c r="L48" s="7">
        <f t="shared" si="41"/>
        <v>0</v>
      </c>
      <c r="M48" s="7">
        <f t="shared" si="42"/>
        <v>-3.637978807091713E-12</v>
      </c>
      <c r="AI48" s="1">
        <f t="shared" si="43"/>
        <v>0.58343250998223084</v>
      </c>
      <c r="BM48" s="2">
        <v>57604197411.944565</v>
      </c>
      <c r="BN48" s="2">
        <v>16448663090.061489</v>
      </c>
      <c r="BO48" s="2">
        <v>132160455575.83086</v>
      </c>
      <c r="BP48" s="2">
        <v>2.0621331607783691</v>
      </c>
      <c r="BR48" s="2">
        <v>31585504506.319099</v>
      </c>
      <c r="BS48" s="2">
        <v>19693526026.942284</v>
      </c>
      <c r="BT48" s="2">
        <v>577787157169.69348</v>
      </c>
      <c r="BU48" s="2">
        <v>6.2906618770295486</v>
      </c>
    </row>
    <row r="49" spans="7:74" x14ac:dyDescent="0.35">
      <c r="G49" s="1">
        <f t="shared" si="44"/>
        <v>-0.41178277169819921</v>
      </c>
      <c r="I49" s="6"/>
      <c r="L49" s="7">
        <f t="shared" si="41"/>
        <v>0</v>
      </c>
      <c r="M49" s="7">
        <f t="shared" si="42"/>
        <v>3.637978807091713E-12</v>
      </c>
      <c r="AI49" s="1">
        <f t="shared" si="43"/>
        <v>-0.13041873657130054</v>
      </c>
      <c r="BM49" s="2">
        <v>57640841401.822197</v>
      </c>
      <c r="BN49" s="2">
        <v>15435273475.565414</v>
      </c>
      <c r="BO49" s="2">
        <v>129936518910.04434</v>
      </c>
      <c r="BP49" s="2">
        <v>2.0301263378743193</v>
      </c>
      <c r="BR49" s="2">
        <v>31930489272.654285</v>
      </c>
      <c r="BS49" s="2">
        <v>19629752157.269058</v>
      </c>
      <c r="BT49" s="2">
        <v>575798931187.95349</v>
      </c>
      <c r="BU49" s="2">
        <v>6.2735917261787684</v>
      </c>
    </row>
    <row r="50" spans="7:74" x14ac:dyDescent="0.35">
      <c r="G50" s="1">
        <f t="shared" si="44"/>
        <v>-0.28136403509415686</v>
      </c>
      <c r="I50" s="6"/>
      <c r="L50" s="7">
        <f t="shared" si="41"/>
        <v>0</v>
      </c>
      <c r="M50" s="7">
        <f t="shared" si="42"/>
        <v>3.637978807091713E-12</v>
      </c>
      <c r="AI50" s="1">
        <f t="shared" si="43"/>
        <v>0.26837433090622653</v>
      </c>
      <c r="BM50" s="2">
        <v>58463533147.78347</v>
      </c>
      <c r="BN50" s="2">
        <v>16125996110.54109</v>
      </c>
      <c r="BO50" s="2">
        <v>126470631671.59114</v>
      </c>
      <c r="BP50" s="2">
        <v>2.0106016092991572</v>
      </c>
      <c r="BR50" s="2">
        <v>32155937247.504021</v>
      </c>
      <c r="BS50" s="2">
        <v>19558930874.497257</v>
      </c>
      <c r="BT50" s="2">
        <v>574419753127.10022</v>
      </c>
      <c r="BU50" s="2">
        <v>6.2613462124910155</v>
      </c>
    </row>
    <row r="51" spans="7:74" x14ac:dyDescent="0.35">
      <c r="G51" s="1">
        <f t="shared" si="44"/>
        <v>-0.54973836604040116</v>
      </c>
      <c r="I51" s="6"/>
      <c r="L51" s="7">
        <f t="shared" si="41"/>
        <v>3.637978807091713E-12</v>
      </c>
      <c r="M51" s="7">
        <f t="shared" si="42"/>
        <v>-3.637978807091713E-12</v>
      </c>
      <c r="AI51" s="1">
        <f t="shared" si="43"/>
        <v>-0.18411438439579797</v>
      </c>
      <c r="BM51" s="2">
        <v>64300751553.679237</v>
      </c>
      <c r="BN51" s="2">
        <v>16375768541.270782</v>
      </c>
      <c r="BO51" s="2">
        <v>119190558968.15689</v>
      </c>
      <c r="BP51" s="2">
        <v>1.998670790631069</v>
      </c>
      <c r="BR51" s="2">
        <v>32347744900.743839</v>
      </c>
      <c r="BS51" s="2">
        <v>19349351573.795231</v>
      </c>
      <c r="BT51" s="2">
        <v>571112247908.16406</v>
      </c>
      <c r="BU51" s="2">
        <v>6.2280934438270315</v>
      </c>
    </row>
    <row r="52" spans="7:74" x14ac:dyDescent="0.35">
      <c r="G52" s="1">
        <f t="shared" si="44"/>
        <v>-0.36562398163368925</v>
      </c>
      <c r="I52" s="6"/>
      <c r="L52" s="7">
        <f t="shared" si="41"/>
        <v>0</v>
      </c>
      <c r="M52" s="7">
        <f t="shared" si="42"/>
        <v>1.8189894035458565E-11</v>
      </c>
      <c r="AI52" s="1">
        <f t="shared" si="43"/>
        <v>0.56032823831264977</v>
      </c>
      <c r="BM52" s="2">
        <v>69415703969.166214</v>
      </c>
      <c r="BN52" s="2">
        <v>16454679864.087229</v>
      </c>
      <c r="BO52" s="2">
        <v>111340101870.94176</v>
      </c>
      <c r="BP52" s="2">
        <v>1.9721048570419519</v>
      </c>
      <c r="BR52" s="2">
        <v>32456110362.106781</v>
      </c>
      <c r="BS52" s="2">
        <v>19041003709.382805</v>
      </c>
      <c r="BT52" s="2">
        <v>567026074327.74084</v>
      </c>
      <c r="BU52" s="2">
        <v>6.1852318839923051</v>
      </c>
    </row>
    <row r="53" spans="7:74" x14ac:dyDescent="0.35">
      <c r="G53" s="1">
        <f t="shared" si="44"/>
        <v>-0.92595221992814913</v>
      </c>
      <c r="I53" s="6"/>
      <c r="L53" s="7">
        <f t="shared" si="41"/>
        <v>3.4106051316484809E-12</v>
      </c>
      <c r="M53" s="7">
        <f t="shared" si="42"/>
        <v>-3.637978807091713E-12</v>
      </c>
      <c r="AI53" s="1">
        <f t="shared" si="43"/>
        <v>0.11970823032243061</v>
      </c>
    </row>
    <row r="54" spans="7:74" x14ac:dyDescent="0.35">
      <c r="G54" s="1">
        <f t="shared" si="44"/>
        <v>-1.0456604502396658</v>
      </c>
      <c r="I54" s="6"/>
      <c r="L54" s="7">
        <f t="shared" si="41"/>
        <v>-3.1832314562052488E-12</v>
      </c>
      <c r="M54" s="7">
        <f t="shared" si="42"/>
        <v>0</v>
      </c>
      <c r="AI54" s="1">
        <f t="shared" si="43"/>
        <v>-1.3125360536068911</v>
      </c>
    </row>
    <row r="55" spans="7:74" x14ac:dyDescent="0.35">
      <c r="G55" s="1">
        <f t="shared" si="44"/>
        <v>0.26687560341088101</v>
      </c>
      <c r="I55" s="6"/>
      <c r="L55" s="7">
        <f t="shared" si="41"/>
        <v>3.4106051316484809E-12</v>
      </c>
      <c r="M55" s="7">
        <f t="shared" si="42"/>
        <v>0</v>
      </c>
      <c r="AI55" s="1">
        <f t="shared" si="43"/>
        <v>0.53437485659378581</v>
      </c>
    </row>
    <row r="56" spans="7:74" x14ac:dyDescent="0.35">
      <c r="G56" s="1">
        <f t="shared" si="44"/>
        <v>-0.26749925315380096</v>
      </c>
      <c r="I56" s="6"/>
      <c r="L56" s="7">
        <f t="shared" si="41"/>
        <v>0</v>
      </c>
      <c r="M56" s="7">
        <f t="shared" si="42"/>
        <v>7.2759576141834259E-12</v>
      </c>
      <c r="AI56" s="1">
        <f t="shared" si="43"/>
        <v>-0.56750517489126651</v>
      </c>
    </row>
    <row r="57" spans="7:74" x14ac:dyDescent="0.35">
      <c r="G57" s="1">
        <f t="shared" si="44"/>
        <v>0.30000592168653384</v>
      </c>
      <c r="I57" s="6"/>
      <c r="L57" s="7">
        <f t="shared" si="41"/>
        <v>1.8189894035458565E-12</v>
      </c>
      <c r="M57" s="7">
        <f t="shared" si="42"/>
        <v>-2.1827872842550278E-11</v>
      </c>
      <c r="AI57" s="1">
        <f t="shared" si="43"/>
        <v>-0.58726884319185046</v>
      </c>
    </row>
    <row r="58" spans="7:74" x14ac:dyDescent="0.35">
      <c r="G58" s="1">
        <f t="shared" si="44"/>
        <v>0.88727476488566026</v>
      </c>
      <c r="I58" s="6"/>
      <c r="L58" s="7">
        <f t="shared" si="41"/>
        <v>-2.5011104298755527E-12</v>
      </c>
      <c r="M58" s="7">
        <f t="shared" si="42"/>
        <v>0</v>
      </c>
      <c r="BM58" s="2">
        <f t="shared" ref="BM58:BU58" si="45">BM5-BM33</f>
        <v>13980590666.177525</v>
      </c>
      <c r="BN58" s="2">
        <f t="shared" si="45"/>
        <v>6422927693.8101473</v>
      </c>
      <c r="BO58" s="2">
        <f t="shared" si="45"/>
        <v>29287988761.846375</v>
      </c>
      <c r="BP58" s="2">
        <f>BP5-BP33</f>
        <v>0.49691507121834011</v>
      </c>
      <c r="BQ58" s="2">
        <f>SUM(BP58:BP77)</f>
        <v>7.1271688785806795</v>
      </c>
      <c r="BR58" s="2">
        <f t="shared" si="45"/>
        <v>1747959670.7620564</v>
      </c>
      <c r="BS58" s="2">
        <f t="shared" si="45"/>
        <v>961411504.8415823</v>
      </c>
      <c r="BT58" s="2">
        <f t="shared" si="45"/>
        <v>6438173263.942627</v>
      </c>
      <c r="BU58" s="2">
        <f t="shared" si="45"/>
        <v>9.1475444395462624E-2</v>
      </c>
      <c r="BV58" s="2">
        <f>SUM(BU58:BU77)</f>
        <v>2.6801732553592643</v>
      </c>
    </row>
    <row r="59" spans="7:74" x14ac:dyDescent="0.35">
      <c r="I59" s="6"/>
      <c r="M59" s="7"/>
      <c r="BM59" s="2">
        <f t="shared" ref="BM59:BP59" si="46">BM6-BM34</f>
        <v>13811860933.930191</v>
      </c>
      <c r="BN59" s="2">
        <f t="shared" si="46"/>
        <v>5608243466.6009655</v>
      </c>
      <c r="BO59" s="2">
        <f t="shared" si="46"/>
        <v>25024189768.066711</v>
      </c>
      <c r="BP59" s="2">
        <f t="shared" si="46"/>
        <v>0.44444294168597898</v>
      </c>
      <c r="BQ59" s="2">
        <f>SUM(BO58:BO77)/(BQ58*100000000000)</f>
        <v>0.5452055868437784</v>
      </c>
      <c r="BR59" s="2">
        <f t="shared" ref="BR59:BU59" si="47">BR6-BR34</f>
        <v>1944283204.4658861</v>
      </c>
      <c r="BS59" s="2">
        <f t="shared" si="47"/>
        <v>1031607599.4746504</v>
      </c>
      <c r="BT59" s="2">
        <f t="shared" si="47"/>
        <v>6252781416.279541</v>
      </c>
      <c r="BU59" s="2">
        <f t="shared" si="47"/>
        <v>9.2286722202200799E-2</v>
      </c>
    </row>
    <row r="60" spans="7:74" x14ac:dyDescent="0.35">
      <c r="I60" s="6"/>
      <c r="M60" s="7"/>
      <c r="BM60" s="2">
        <f t="shared" ref="BM60:BP60" si="48">BM7-BM35</f>
        <v>13543372990.584934</v>
      </c>
      <c r="BN60" s="2">
        <f t="shared" si="48"/>
        <v>5927826365.4502449</v>
      </c>
      <c r="BO60" s="2">
        <f t="shared" si="48"/>
        <v>23588380431.701935</v>
      </c>
      <c r="BP60" s="2">
        <f t="shared" si="48"/>
        <v>0.43059579787737112</v>
      </c>
      <c r="BR60" s="2">
        <f t="shared" ref="BR60:BU60" si="49">BR7-BR35</f>
        <v>2149443228.1925364</v>
      </c>
      <c r="BS60" s="2">
        <f t="shared" si="49"/>
        <v>1174287532.4388819</v>
      </c>
      <c r="BT60" s="2">
        <f t="shared" si="49"/>
        <v>6063707087.0666504</v>
      </c>
      <c r="BU60" s="2">
        <f t="shared" si="49"/>
        <v>9.3874378476981768E-2</v>
      </c>
    </row>
    <row r="61" spans="7:74" x14ac:dyDescent="0.35">
      <c r="I61" s="6"/>
      <c r="M61" s="7"/>
      <c r="BM61" s="2">
        <f t="shared" ref="BM61:BP61" si="50">BM8-BM36</f>
        <v>15434673633.266224</v>
      </c>
      <c r="BN61" s="2">
        <f t="shared" si="50"/>
        <v>6344771315.974987</v>
      </c>
      <c r="BO61" s="2">
        <f t="shared" si="50"/>
        <v>22187075550.188019</v>
      </c>
      <c r="BP61" s="2">
        <f t="shared" si="50"/>
        <v>0.43966520499429196</v>
      </c>
      <c r="BQ61" s="2">
        <f>1-BV61</f>
        <v>0.72671767551739852</v>
      </c>
      <c r="BR61" s="2">
        <f t="shared" ref="BR61:BU61" si="51">BR8-BR36</f>
        <v>2532252553.8561325</v>
      </c>
      <c r="BS61" s="2">
        <f t="shared" si="51"/>
        <v>1340871272.8368559</v>
      </c>
      <c r="BT61" s="2">
        <f t="shared" si="51"/>
        <v>5779144295.1905518</v>
      </c>
      <c r="BU61" s="2">
        <f t="shared" si="51"/>
        <v>9.6522681218835338E-2</v>
      </c>
      <c r="BV61" s="2">
        <f>BV58/(BV58+BQ58)</f>
        <v>0.27328232448260142</v>
      </c>
    </row>
    <row r="62" spans="7:74" x14ac:dyDescent="0.35">
      <c r="I62" s="6"/>
      <c r="M62" s="7"/>
      <c r="BM62" s="2">
        <f t="shared" ref="BM62:BP62" si="52">BM9-BM37</f>
        <v>19162685776.347481</v>
      </c>
      <c r="BN62" s="2">
        <f t="shared" si="52"/>
        <v>7150897190.2297268</v>
      </c>
      <c r="BO62" s="2">
        <f t="shared" si="52"/>
        <v>20589185752.932953</v>
      </c>
      <c r="BP62" s="2">
        <f t="shared" si="52"/>
        <v>0.46902768719510179</v>
      </c>
      <c r="BR62" s="2">
        <f t="shared" ref="BR62:BU62" si="53">BR9-BR37</f>
        <v>3122571391.4234543</v>
      </c>
      <c r="BS62" s="2">
        <f t="shared" si="53"/>
        <v>1582311779.3361082</v>
      </c>
      <c r="BT62" s="2">
        <f t="shared" si="53"/>
        <v>5400982657.4263916</v>
      </c>
      <c r="BU62" s="2">
        <f t="shared" si="53"/>
        <v>0.10105865828185845</v>
      </c>
    </row>
    <row r="63" spans="7:74" x14ac:dyDescent="0.35">
      <c r="I63" s="6"/>
      <c r="M63" s="7"/>
      <c r="BM63" s="2">
        <f t="shared" ref="BM63:BP63" si="54">BM10-BM38</f>
        <v>19136101196.166771</v>
      </c>
      <c r="BN63" s="2">
        <f t="shared" si="54"/>
        <v>8012431650.8877392</v>
      </c>
      <c r="BO63" s="2">
        <f t="shared" si="54"/>
        <v>20191653460.02887</v>
      </c>
      <c r="BP63" s="2">
        <f t="shared" si="54"/>
        <v>0.47340186307083343</v>
      </c>
      <c r="BR63" s="2">
        <f t="shared" ref="BR63:BU63" si="55">BR10-BR38</f>
        <v>3593665956.4467278</v>
      </c>
      <c r="BS63" s="2">
        <f t="shared" si="55"/>
        <v>1880496364.075139</v>
      </c>
      <c r="BT63" s="2">
        <f t="shared" si="55"/>
        <v>5319587808.2797852</v>
      </c>
      <c r="BU63" s="2">
        <f t="shared" si="55"/>
        <v>0.10793750128801616</v>
      </c>
    </row>
    <row r="64" spans="7:74" x14ac:dyDescent="0.35">
      <c r="I64" s="6"/>
      <c r="M64" s="7"/>
      <c r="BM64" s="2">
        <f t="shared" ref="BM64:BP64" si="56">BM11-BM39</f>
        <v>19224768623.897217</v>
      </c>
      <c r="BN64" s="2">
        <f t="shared" si="56"/>
        <v>8904175103.7174568</v>
      </c>
      <c r="BO64" s="2">
        <f t="shared" si="56"/>
        <v>19840701633.900146</v>
      </c>
      <c r="BP64" s="2">
        <f t="shared" si="56"/>
        <v>0.47969645361514823</v>
      </c>
      <c r="BR64" s="2">
        <f t="shared" ref="BR64:BU64" si="57">BR11-BR39</f>
        <v>4079538768.8253899</v>
      </c>
      <c r="BS64" s="2">
        <f t="shared" si="57"/>
        <v>2215853293.9799986</v>
      </c>
      <c r="BT64" s="2">
        <f t="shared" si="57"/>
        <v>5244746018.1652832</v>
      </c>
      <c r="BU64" s="2">
        <f t="shared" si="57"/>
        <v>0.11540138080970674</v>
      </c>
    </row>
    <row r="65" spans="9:73" x14ac:dyDescent="0.35">
      <c r="I65" s="6"/>
      <c r="M65" s="7"/>
      <c r="BM65" s="2">
        <f t="shared" ref="BM65:BP65" si="58">BM12-BM40</f>
        <v>18900530740.058258</v>
      </c>
      <c r="BN65" s="2">
        <f t="shared" si="58"/>
        <v>10338341023.458157</v>
      </c>
      <c r="BO65" s="2">
        <f t="shared" si="58"/>
        <v>19453155979.993195</v>
      </c>
      <c r="BP65" s="2">
        <f t="shared" si="58"/>
        <v>0.48692027743509625</v>
      </c>
      <c r="BR65" s="2">
        <f t="shared" ref="BR65:BU65" si="59">BR12-BR40</f>
        <v>4546723097.6378365</v>
      </c>
      <c r="BS65" s="2">
        <f t="shared" si="59"/>
        <v>2635053580.0224342</v>
      </c>
      <c r="BT65" s="2">
        <f t="shared" si="59"/>
        <v>5156095462.1125488</v>
      </c>
      <c r="BU65" s="2">
        <f t="shared" si="59"/>
        <v>0.12337872139772799</v>
      </c>
    </row>
    <row r="66" spans="9:73" x14ac:dyDescent="0.35">
      <c r="I66" s="6"/>
      <c r="BM66" s="2">
        <f t="shared" ref="BM66:BP66" si="60">BM13-BM41</f>
        <v>18448402040.690109</v>
      </c>
      <c r="BN66" s="2">
        <f t="shared" si="60"/>
        <v>11744948216.372173</v>
      </c>
      <c r="BO66" s="2">
        <f t="shared" si="60"/>
        <v>18953366248.829315</v>
      </c>
      <c r="BP66" s="2">
        <f t="shared" si="60"/>
        <v>0.49146716505891597</v>
      </c>
      <c r="BR66" s="2">
        <f t="shared" ref="BR66:BU66" si="61">BR13-BR41</f>
        <v>5015022460.7658539</v>
      </c>
      <c r="BS66" s="2">
        <f t="shared" si="61"/>
        <v>3104340872.0455399</v>
      </c>
      <c r="BT66" s="2">
        <f t="shared" si="61"/>
        <v>5046370032.6281738</v>
      </c>
      <c r="BU66" s="2">
        <f t="shared" si="61"/>
        <v>0.13165733365439625</v>
      </c>
    </row>
    <row r="67" spans="9:73" x14ac:dyDescent="0.35">
      <c r="I67" s="6"/>
      <c r="BM67" s="2">
        <f t="shared" ref="BM67:BP67" si="62">BM14-BM42</f>
        <v>18377690816.49852</v>
      </c>
      <c r="BN67" s="2">
        <f t="shared" si="62"/>
        <v>12662845350.40617</v>
      </c>
      <c r="BO67" s="2">
        <f t="shared" si="62"/>
        <v>18212640656.569031</v>
      </c>
      <c r="BP67" s="2">
        <f t="shared" si="62"/>
        <v>0.49253176823473721</v>
      </c>
      <c r="BR67" s="2">
        <f t="shared" ref="BR67:BU67" si="63">BR14-BR42</f>
        <v>5491952468.789402</v>
      </c>
      <c r="BS67" s="2">
        <f t="shared" si="63"/>
        <v>3582358564.3270664</v>
      </c>
      <c r="BT67" s="2">
        <f t="shared" si="63"/>
        <v>4872429602.6672363</v>
      </c>
      <c r="BU67" s="2">
        <f t="shared" si="63"/>
        <v>0.13946740635783694</v>
      </c>
    </row>
    <row r="68" spans="9:73" x14ac:dyDescent="0.35">
      <c r="I68" s="6"/>
      <c r="BM68" s="2">
        <f t="shared" ref="BM68:BP68" si="64">BM15-BM43</f>
        <v>17126873319.306213</v>
      </c>
      <c r="BN68" s="2">
        <f t="shared" si="64"/>
        <v>10880485990.578362</v>
      </c>
      <c r="BO68" s="2">
        <f t="shared" si="64"/>
        <v>18182187742.023987</v>
      </c>
      <c r="BP68" s="2">
        <f t="shared" si="64"/>
        <v>0.46189547051908564</v>
      </c>
      <c r="BR68" s="2">
        <f t="shared" ref="BR68:BU68" si="65">BR15-BR43</f>
        <v>5901535196.9903526</v>
      </c>
      <c r="BS68" s="2">
        <f t="shared" si="65"/>
        <v>3872790089.1508408</v>
      </c>
      <c r="BT68" s="2">
        <f t="shared" si="65"/>
        <v>4898896131.6306152</v>
      </c>
      <c r="BU68" s="2">
        <f t="shared" si="65"/>
        <v>0.1467322141777192</v>
      </c>
    </row>
    <row r="69" spans="9:73" x14ac:dyDescent="0.35">
      <c r="I69" s="6"/>
      <c r="BM69" s="2">
        <f t="shared" ref="BM69:BP69" si="66">BM16-BM44</f>
        <v>16268046370.07476</v>
      </c>
      <c r="BN69" s="2">
        <f t="shared" si="66"/>
        <v>8330577081.3580208</v>
      </c>
      <c r="BO69" s="2">
        <f t="shared" si="66"/>
        <v>18109791789.916107</v>
      </c>
      <c r="BP69" s="2">
        <f t="shared" si="66"/>
        <v>0.42708415241348874</v>
      </c>
      <c r="BR69" s="2">
        <f t="shared" ref="BR69:BU69" si="67">BR16-BR44</f>
        <v>6284198304.5366898</v>
      </c>
      <c r="BS69" s="2">
        <f t="shared" si="67"/>
        <v>4028843305.6431427</v>
      </c>
      <c r="BT69" s="2">
        <f t="shared" si="67"/>
        <v>4929185081.8283691</v>
      </c>
      <c r="BU69" s="2">
        <f t="shared" si="67"/>
        <v>0.15242226692008209</v>
      </c>
    </row>
    <row r="70" spans="9:73" x14ac:dyDescent="0.35">
      <c r="BM70" s="2">
        <f t="shared" ref="BM70:BP70" si="68">BM17-BM45</f>
        <v>14263217309.552269</v>
      </c>
      <c r="BN70" s="2">
        <f t="shared" si="68"/>
        <v>6864586440.6805649</v>
      </c>
      <c r="BO70" s="2">
        <f t="shared" si="68"/>
        <v>18038309273.835098</v>
      </c>
      <c r="BP70" s="2">
        <f t="shared" si="68"/>
        <v>0.39166113024067917</v>
      </c>
      <c r="BR70" s="2">
        <f t="shared" ref="BR70:BU70" si="69">BR17-BR45</f>
        <v>6575903090.296936</v>
      </c>
      <c r="BS70" s="2">
        <f t="shared" si="69"/>
        <v>4202515636.1300087</v>
      </c>
      <c r="BT70" s="2">
        <f t="shared" si="69"/>
        <v>4961349521.8514404</v>
      </c>
      <c r="BU70" s="2">
        <f t="shared" si="69"/>
        <v>0.15739768248278363</v>
      </c>
    </row>
    <row r="71" spans="9:73" x14ac:dyDescent="0.35">
      <c r="BM71" s="2">
        <f t="shared" ref="BM71:BO71" si="70">BM18-BM46</f>
        <v>12279990018.91758</v>
      </c>
      <c r="BN71" s="2">
        <f t="shared" si="70"/>
        <v>4576000700.5341148</v>
      </c>
      <c r="BO71" s="2">
        <f t="shared" si="70"/>
        <v>17922780385.09166</v>
      </c>
      <c r="BP71" s="2">
        <f>BP18-BP46</f>
        <v>0.34778771104543349</v>
      </c>
      <c r="BR71" s="2">
        <f t="shared" ref="BR71:BU71" si="71">BR18-BR46</f>
        <v>6849805085.2179337</v>
      </c>
      <c r="BS71" s="2">
        <f t="shared" si="71"/>
        <v>4277482859.806881</v>
      </c>
      <c r="BT71" s="2">
        <f t="shared" si="71"/>
        <v>4990449200.5003662</v>
      </c>
      <c r="BU71" s="2">
        <f t="shared" si="71"/>
        <v>0.16117737145525091</v>
      </c>
    </row>
    <row r="72" spans="9:73" x14ac:dyDescent="0.35">
      <c r="BM72" s="2">
        <f t="shared" ref="BM72:BP72" si="72">BM19-BM47</f>
        <v>9382710294.2640381</v>
      </c>
      <c r="BN72" s="2">
        <f t="shared" si="72"/>
        <v>2117118671.8034706</v>
      </c>
      <c r="BO72" s="2">
        <f t="shared" si="72"/>
        <v>17646309379.857346</v>
      </c>
      <c r="BP72" s="2">
        <f t="shared" si="72"/>
        <v>0.29146138345924877</v>
      </c>
      <c r="BR72" s="2">
        <f t="shared" ref="BR72:BU72" si="73">BR19-BR47</f>
        <v>7032084546.5163269</v>
      </c>
      <c r="BS72" s="2">
        <f t="shared" si="73"/>
        <v>4292853129.9558945</v>
      </c>
      <c r="BT72" s="2">
        <f t="shared" si="73"/>
        <v>4980377633.7797852</v>
      </c>
      <c r="BU72" s="2">
        <f t="shared" si="73"/>
        <v>0.16305315310252055</v>
      </c>
    </row>
    <row r="73" spans="9:73" x14ac:dyDescent="0.35">
      <c r="BM73" s="2">
        <f t="shared" ref="BM73:BP73" si="74">BM20-BM48</f>
        <v>5498042338.1896896</v>
      </c>
      <c r="BN73" s="2">
        <f t="shared" si="74"/>
        <v>16030031.075004578</v>
      </c>
      <c r="BO73" s="2">
        <f t="shared" si="74"/>
        <v>17365883862.664169</v>
      </c>
      <c r="BP73" s="2">
        <f t="shared" si="74"/>
        <v>0.22879956231928888</v>
      </c>
      <c r="BR73" s="2">
        <f t="shared" ref="BR73:BU73" si="75">BR20-BR48</f>
        <v>7126079493.1852341</v>
      </c>
      <c r="BS73" s="2">
        <f t="shared" si="75"/>
        <v>4287247969.9866333</v>
      </c>
      <c r="BT73" s="2">
        <f t="shared" si="75"/>
        <v>4979814258.605957</v>
      </c>
      <c r="BU73" s="2">
        <f t="shared" si="75"/>
        <v>0.16393141721777837</v>
      </c>
    </row>
    <row r="74" spans="9:73" x14ac:dyDescent="0.35">
      <c r="BM74" s="2">
        <f t="shared" ref="BM74:BP74" si="76">BM21-BM49</f>
        <v>1269419139.3071518</v>
      </c>
      <c r="BN74" s="2">
        <f t="shared" si="76"/>
        <v>-2289712608.6088467</v>
      </c>
      <c r="BO74" s="2">
        <f t="shared" si="76"/>
        <v>17073658584.779816</v>
      </c>
      <c r="BP74" s="2">
        <f t="shared" si="76"/>
        <v>0.16053365115478169</v>
      </c>
      <c r="BR74" s="2">
        <f t="shared" ref="BR74:BU74" si="77">BR21-BR49</f>
        <v>7133971143.9479408</v>
      </c>
      <c r="BS74" s="2">
        <f t="shared" si="77"/>
        <v>4225234036.8915787</v>
      </c>
      <c r="BT74" s="2">
        <f t="shared" si="77"/>
        <v>4975098567.8343506</v>
      </c>
      <c r="BU74" s="2">
        <f t="shared" si="77"/>
        <v>0.1633430374867384</v>
      </c>
    </row>
    <row r="75" spans="9:73" x14ac:dyDescent="0.35">
      <c r="BM75" s="2">
        <f t="shared" ref="BM75:BP75" si="78">BM22-BM50</f>
        <v>-3057334457.6784439</v>
      </c>
      <c r="BN75" s="2">
        <f t="shared" si="78"/>
        <v>-3928185453.1371326</v>
      </c>
      <c r="BO75" s="2">
        <f t="shared" si="78"/>
        <v>16618241001.647079</v>
      </c>
      <c r="BP75" s="2">
        <f t="shared" si="78"/>
        <v>9.6327210908314864E-2</v>
      </c>
      <c r="BR75" s="2">
        <f t="shared" ref="BR75:BU75" si="79">BR22-BR50</f>
        <v>7122761830.8391647</v>
      </c>
      <c r="BS75" s="2">
        <f t="shared" si="79"/>
        <v>4195043993.5216713</v>
      </c>
      <c r="BT75" s="2">
        <f t="shared" si="79"/>
        <v>4924453778.546875</v>
      </c>
      <c r="BU75" s="2">
        <f t="shared" si="79"/>
        <v>0.16242259602907616</v>
      </c>
    </row>
    <row r="76" spans="9:73" x14ac:dyDescent="0.35">
      <c r="BM76" s="2">
        <f t="shared" ref="BM76:BP76" si="80">BM23-BM51</f>
        <v>-5740824037.4481506</v>
      </c>
      <c r="BN76" s="2">
        <f t="shared" si="80"/>
        <v>-6020151367.9317532</v>
      </c>
      <c r="BO76" s="2">
        <f t="shared" si="80"/>
        <v>15661639448.415817</v>
      </c>
      <c r="BP76" s="2">
        <f t="shared" si="80"/>
        <v>3.9006640430359285E-2</v>
      </c>
      <c r="BR76" s="2">
        <f t="shared" ref="BR76:BU76" si="81">BR23-BR51</f>
        <v>7149361985.5779686</v>
      </c>
      <c r="BS76" s="2">
        <f t="shared" si="81"/>
        <v>4118397834.4618034</v>
      </c>
      <c r="BT76" s="2">
        <f t="shared" si="81"/>
        <v>4725390534.164917</v>
      </c>
      <c r="BU76" s="2">
        <f t="shared" si="81"/>
        <v>0.15993150354204655</v>
      </c>
    </row>
    <row r="77" spans="9:73" x14ac:dyDescent="0.35">
      <c r="BM77" s="2">
        <f t="shared" ref="BM77:BP77" si="82">BM24-BM52</f>
        <v>-8612095031.6823654</v>
      </c>
      <c r="BN77" s="2">
        <f t="shared" si="82"/>
        <v>-8223220783.7408619</v>
      </c>
      <c r="BO77" s="2">
        <f t="shared" si="82"/>
        <v>14630089385.841766</v>
      </c>
      <c r="BP77" s="2">
        <f t="shared" si="82"/>
        <v>-2.2052264295814528E-2</v>
      </c>
      <c r="BR77" s="2">
        <f t="shared" ref="BR77:BU77" si="83">BR24-BR52</f>
        <v>7150300098.3129196</v>
      </c>
      <c r="BS77" s="2">
        <f t="shared" si="83"/>
        <v>4021039035.3385162</v>
      </c>
      <c r="BT77" s="2">
        <f t="shared" si="83"/>
        <v>4498839352.5732422</v>
      </c>
      <c r="BU77" s="2">
        <f t="shared" si="83"/>
        <v>0.1567017848622454</v>
      </c>
    </row>
    <row r="82" spans="65:73" x14ac:dyDescent="0.35">
      <c r="BM82" s="2">
        <f>BM5/BM33-1</f>
        <v>0.79106504436432501</v>
      </c>
      <c r="BN82" s="2">
        <f t="shared" ref="BN82:BO82" si="84">BN5/BN33-1</f>
        <v>0.8034722890767596</v>
      </c>
      <c r="BO82" s="2">
        <f t="shared" si="84"/>
        <v>0.13139999999999996</v>
      </c>
      <c r="BP82" s="2">
        <f>BP5/BP33-1</f>
        <v>0.19991841059328697</v>
      </c>
      <c r="BR82" s="2">
        <f>BR5/BR33-1</f>
        <v>0.38516365844196176</v>
      </c>
      <c r="BS82" s="2">
        <f t="shared" ref="BS82:BT82" si="85">BS5/BS33-1</f>
        <v>0.40229291805144674</v>
      </c>
      <c r="BT82" s="2">
        <f t="shared" si="85"/>
        <v>1.1834976422255616E-2</v>
      </c>
      <c r="BU82" s="2">
        <f>BU5/BU33-1</f>
        <v>1.6604019314644169E-2</v>
      </c>
    </row>
    <row r="83" spans="65:73" x14ac:dyDescent="0.35">
      <c r="BM83" s="2">
        <f t="shared" ref="BM83:BP100" si="86">BM6/BM34-1</f>
        <v>0.72912261617790119</v>
      </c>
      <c r="BN83" s="2">
        <f t="shared" si="86"/>
        <v>0.76202644636892258</v>
      </c>
      <c r="BO83" s="2">
        <f t="shared" si="86"/>
        <v>0.13139999999999996</v>
      </c>
      <c r="BP83" s="2">
        <f t="shared" si="86"/>
        <v>0.20505279622909445</v>
      </c>
      <c r="BR83" s="2">
        <f t="shared" ref="BR83:BU83" si="87">BR6/BR34-1</f>
        <v>0.35019771254221932</v>
      </c>
      <c r="BS83" s="2">
        <f t="shared" si="87"/>
        <v>0.34912069907948995</v>
      </c>
      <c r="BT83" s="2">
        <f t="shared" si="87"/>
        <v>1.1414804257965372E-2</v>
      </c>
      <c r="BU83" s="2">
        <f t="shared" si="87"/>
        <v>1.6589825315931561E-2</v>
      </c>
    </row>
    <row r="84" spans="65:73" x14ac:dyDescent="0.35">
      <c r="BM84" s="2">
        <f t="shared" si="86"/>
        <v>0.62953093137995175</v>
      </c>
      <c r="BN84" s="2">
        <f t="shared" si="86"/>
        <v>0.69802049849136361</v>
      </c>
      <c r="BO84" s="2">
        <f t="shared" si="86"/>
        <v>0.13139999999999996</v>
      </c>
      <c r="BP84" s="2">
        <f t="shared" si="86"/>
        <v>0.2055137914919789</v>
      </c>
      <c r="BR84" s="2">
        <f t="shared" ref="BR84:BU84" si="88">BR7/BR35-1</f>
        <v>0.32325667392689139</v>
      </c>
      <c r="BS84" s="2">
        <f t="shared" si="88"/>
        <v>0.32438937481376429</v>
      </c>
      <c r="BT84" s="2">
        <f t="shared" si="88"/>
        <v>1.0949104582574698E-2</v>
      </c>
      <c r="BU84" s="2">
        <f t="shared" si="88"/>
        <v>1.6642096976131837E-2</v>
      </c>
    </row>
    <row r="85" spans="65:73" x14ac:dyDescent="0.35">
      <c r="BM85" s="2">
        <f t="shared" si="86"/>
        <v>0.53934877261473191</v>
      </c>
      <c r="BN85" s="2">
        <f t="shared" si="86"/>
        <v>0.61468510012747934</v>
      </c>
      <c r="BO85" s="2">
        <f t="shared" si="86"/>
        <v>0.13139999999999996</v>
      </c>
      <c r="BP85" s="2">
        <f t="shared" si="86"/>
        <v>0.21159047707302858</v>
      </c>
      <c r="BR85" s="2">
        <f t="shared" ref="BR85:BU85" si="89">BR8/BR36-1</f>
        <v>0.30790720309212372</v>
      </c>
      <c r="BS85" s="2">
        <f t="shared" si="89"/>
        <v>0.30082168565223588</v>
      </c>
      <c r="BT85" s="2">
        <f t="shared" si="89"/>
        <v>1.0312533684465164E-2</v>
      </c>
      <c r="BU85" s="2">
        <f t="shared" si="89"/>
        <v>1.6842750042874277E-2</v>
      </c>
    </row>
    <row r="86" spans="65:73" x14ac:dyDescent="0.35">
      <c r="BM86" s="2">
        <f t="shared" si="86"/>
        <v>0.48544037621433977</v>
      </c>
      <c r="BN86" s="2">
        <f t="shared" si="86"/>
        <v>0.54500229571365177</v>
      </c>
      <c r="BO86" s="2">
        <f t="shared" si="86"/>
        <v>0.13140000000000018</v>
      </c>
      <c r="BP86" s="2">
        <f t="shared" si="86"/>
        <v>0.22410782497528525</v>
      </c>
      <c r="BR86" s="2">
        <f t="shared" ref="BR86:BU86" si="90">BR9/BR37-1</f>
        <v>0.2956810299022552</v>
      </c>
      <c r="BS86" s="2">
        <f t="shared" si="90"/>
        <v>0.28450859421612362</v>
      </c>
      <c r="BT86" s="2">
        <f t="shared" si="90"/>
        <v>9.535745450106603E-3</v>
      </c>
      <c r="BU86" s="2">
        <f t="shared" si="90"/>
        <v>1.7348664177106121E-2</v>
      </c>
    </row>
    <row r="87" spans="65:73" x14ac:dyDescent="0.35">
      <c r="BM87" s="2">
        <f t="shared" si="86"/>
        <v>0.46211837595424599</v>
      </c>
      <c r="BN87" s="2">
        <f t="shared" si="86"/>
        <v>0.53162432912310265</v>
      </c>
      <c r="BO87" s="2">
        <f t="shared" si="86"/>
        <v>0.13140000000000018</v>
      </c>
      <c r="BP87" s="2">
        <f t="shared" si="86"/>
        <v>0.22527211323486585</v>
      </c>
      <c r="BR87" s="2">
        <f t="shared" ref="BR87:BU87" si="91">BR10/BR38-1</f>
        <v>0.27780261687613228</v>
      </c>
      <c r="BS87" s="2">
        <f t="shared" si="91"/>
        <v>0.27492769282042895</v>
      </c>
      <c r="BT87" s="2">
        <f t="shared" si="91"/>
        <v>9.2816086909783824E-3</v>
      </c>
      <c r="BU87" s="2">
        <f t="shared" si="91"/>
        <v>1.8204760786891816E-2</v>
      </c>
    </row>
    <row r="88" spans="65:73" x14ac:dyDescent="0.35">
      <c r="BM88" s="2">
        <f t="shared" si="86"/>
        <v>0.43950385767117361</v>
      </c>
      <c r="BN88" s="2">
        <f t="shared" si="86"/>
        <v>0.51437723274809155</v>
      </c>
      <c r="BO88" s="2">
        <f t="shared" si="86"/>
        <v>0.13139999999999974</v>
      </c>
      <c r="BP88" s="2">
        <f t="shared" si="86"/>
        <v>0.22622148412231891</v>
      </c>
      <c r="BR88" s="2">
        <f t="shared" ref="BR88:BU88" si="92">BR11/BR39-1</f>
        <v>0.2656481264507462</v>
      </c>
      <c r="BS88" s="2">
        <f t="shared" si="92"/>
        <v>0.26722746799562458</v>
      </c>
      <c r="BT88" s="2">
        <f t="shared" si="92"/>
        <v>9.0480556339564977E-3</v>
      </c>
      <c r="BU88" s="2">
        <f t="shared" si="92"/>
        <v>1.912824900078558E-2</v>
      </c>
    </row>
    <row r="89" spans="65:73" x14ac:dyDescent="0.35">
      <c r="BM89" s="2">
        <f t="shared" si="86"/>
        <v>0.41280550304346697</v>
      </c>
      <c r="BN89" s="2">
        <f t="shared" si="86"/>
        <v>0.49713310169973135</v>
      </c>
      <c r="BO89" s="2">
        <f t="shared" si="86"/>
        <v>0.13139999999999996</v>
      </c>
      <c r="BP89" s="2">
        <f t="shared" si="86"/>
        <v>0.2268683406609413</v>
      </c>
      <c r="BR89" s="2">
        <f t="shared" ref="BR89:BU89" si="93">BR12/BR40-1</f>
        <v>0.25607423036750587</v>
      </c>
      <c r="BS89" s="2">
        <f t="shared" si="93"/>
        <v>0.26319157226598122</v>
      </c>
      <c r="BT89" s="2">
        <f t="shared" si="93"/>
        <v>8.8257347758449178E-3</v>
      </c>
      <c r="BU89" s="2">
        <f t="shared" si="93"/>
        <v>2.0160617596482577E-2</v>
      </c>
    </row>
    <row r="90" spans="65:73" x14ac:dyDescent="0.35">
      <c r="BM90" s="2">
        <f t="shared" si="86"/>
        <v>0.3828458601359841</v>
      </c>
      <c r="BN90" s="2">
        <f t="shared" si="86"/>
        <v>0.47868816611838816</v>
      </c>
      <c r="BO90" s="2">
        <f t="shared" si="86"/>
        <v>0.13139999999999996</v>
      </c>
      <c r="BP90" s="2">
        <f t="shared" si="86"/>
        <v>0.22651910515296092</v>
      </c>
      <c r="BR90" s="2">
        <f t="shared" ref="BR90:BU90" si="94">BR13/BR41-1</f>
        <v>0.24888131734207208</v>
      </c>
      <c r="BS90" s="2">
        <f t="shared" si="94"/>
        <v>0.25881748721661824</v>
      </c>
      <c r="BT90" s="2">
        <f t="shared" si="94"/>
        <v>8.5980621271788404E-3</v>
      </c>
      <c r="BU90" s="2">
        <f t="shared" si="94"/>
        <v>2.1267158747760195E-2</v>
      </c>
    </row>
    <row r="91" spans="65:73" x14ac:dyDescent="0.35">
      <c r="BM91" s="2">
        <f t="shared" si="86"/>
        <v>0.35217074447746533</v>
      </c>
      <c r="BN91" s="2">
        <f t="shared" si="86"/>
        <v>0.45596910253217149</v>
      </c>
      <c r="BO91" s="2">
        <f>BO14/BO42-1</f>
        <v>0.13139999999999996</v>
      </c>
      <c r="BP91" s="2">
        <f t="shared" si="86"/>
        <v>0.22535323192014967</v>
      </c>
      <c r="BR91" s="2">
        <f t="shared" ref="BR91:BS91" si="95">BR14/BR42-1</f>
        <v>0.24399905435978653</v>
      </c>
      <c r="BS91" s="2">
        <f t="shared" si="95"/>
        <v>0.25306359882123686</v>
      </c>
      <c r="BT91" s="2">
        <f>BT14/BT42-1</f>
        <v>8.3053988349570673E-3</v>
      </c>
      <c r="BU91" s="2">
        <f t="shared" ref="BU91" si="96">BU14/BU42-1</f>
        <v>2.237485118260496E-2</v>
      </c>
    </row>
    <row r="92" spans="65:73" x14ac:dyDescent="0.35">
      <c r="BM92" s="2">
        <f t="shared" si="86"/>
        <v>0.32479249789861186</v>
      </c>
      <c r="BN92" s="2">
        <f t="shared" si="86"/>
        <v>0.42489590152466783</v>
      </c>
      <c r="BO92" s="2">
        <f t="shared" si="86"/>
        <v>0.13139999999999996</v>
      </c>
      <c r="BP92" s="2">
        <f t="shared" si="86"/>
        <v>0.21313796045638234</v>
      </c>
      <c r="BR92" s="2">
        <f t="shared" ref="BR92:BU92" si="97">BR15/BR43-1</f>
        <v>0.23931831369757495</v>
      </c>
      <c r="BS92" s="2">
        <f t="shared" si="97"/>
        <v>0.24267775347162424</v>
      </c>
      <c r="BT92" s="2">
        <f t="shared" si="97"/>
        <v>8.3555119403528888E-3</v>
      </c>
      <c r="BU92" s="2">
        <f t="shared" si="97"/>
        <v>2.3405049411646006E-2</v>
      </c>
    </row>
    <row r="93" spans="65:73" x14ac:dyDescent="0.35">
      <c r="BM93" s="2">
        <f t="shared" si="86"/>
        <v>0.29783470253178623</v>
      </c>
      <c r="BN93" s="2">
        <f t="shared" si="86"/>
        <v>0.37212344053916757</v>
      </c>
      <c r="BO93" s="2">
        <f t="shared" si="86"/>
        <v>0.13139999999999996</v>
      </c>
      <c r="BP93" s="2">
        <f t="shared" si="86"/>
        <v>0.19880143806360984</v>
      </c>
      <c r="BR93" s="2">
        <f t="shared" ref="BR93:BU93" si="98">BR16/BR44-1</f>
        <v>0.23633900111605022</v>
      </c>
      <c r="BS93" s="2">
        <f t="shared" si="98"/>
        <v>0.23364372370037012</v>
      </c>
      <c r="BT93" s="2">
        <f t="shared" si="98"/>
        <v>8.4304968739283836E-3</v>
      </c>
      <c r="BU93" s="2">
        <f t="shared" si="98"/>
        <v>2.4251046797906239E-2</v>
      </c>
    </row>
    <row r="94" spans="65:73" x14ac:dyDescent="0.35">
      <c r="BM94" s="2">
        <f t="shared" si="86"/>
        <v>0.2588037638316063</v>
      </c>
      <c r="BN94" s="2">
        <f t="shared" si="86"/>
        <v>0.31889908108302367</v>
      </c>
      <c r="BO94" s="2">
        <f t="shared" si="86"/>
        <v>0.13139999999999996</v>
      </c>
      <c r="BP94" s="2">
        <f t="shared" si="86"/>
        <v>0.18309123119026904</v>
      </c>
      <c r="BR94" s="2">
        <f t="shared" ref="BR94:BU94" si="99">BR17/BR45-1</f>
        <v>0.23294781557434519</v>
      </c>
      <c r="BS94" s="2">
        <f t="shared" si="99"/>
        <v>0.22941960781096049</v>
      </c>
      <c r="BT94" s="2">
        <f t="shared" si="99"/>
        <v>8.5111823432084677E-3</v>
      </c>
      <c r="BU94" s="2">
        <f t="shared" si="99"/>
        <v>2.5004857688556203E-2</v>
      </c>
    </row>
    <row r="95" spans="65:73" x14ac:dyDescent="0.35">
      <c r="BM95" s="2">
        <f t="shared" si="86"/>
        <v>0.21651475585860758</v>
      </c>
      <c r="BN95" s="2">
        <f t="shared" si="86"/>
        <v>0.23489815070599018</v>
      </c>
      <c r="BO95" s="2">
        <f t="shared" si="86"/>
        <v>0.13140000000000018</v>
      </c>
      <c r="BP95" s="2">
        <f t="shared" si="86"/>
        <v>0.16359085286329078</v>
      </c>
      <c r="BR95" s="2">
        <f t="shared" ref="BR95:BU95" si="100">BR18/BR46-1</f>
        <v>0.23058593173506137</v>
      </c>
      <c r="BS95" s="2">
        <f t="shared" si="100"/>
        <v>0.22448875311528305</v>
      </c>
      <c r="BT95" s="2">
        <f t="shared" si="100"/>
        <v>8.581869381487417E-3</v>
      </c>
      <c r="BU95" s="2">
        <f t="shared" si="100"/>
        <v>2.5572703230126503E-2</v>
      </c>
    </row>
    <row r="96" spans="65:73" x14ac:dyDescent="0.35">
      <c r="BM96" s="2">
        <f t="shared" si="86"/>
        <v>0.16237279004367622</v>
      </c>
      <c r="BN96" s="2">
        <f t="shared" si="86"/>
        <v>0.12127557729575522</v>
      </c>
      <c r="BO96" s="2">
        <f t="shared" si="86"/>
        <v>0.13139999999999996</v>
      </c>
      <c r="BP96" s="2">
        <f t="shared" si="86"/>
        <v>0.13909802929617143</v>
      </c>
      <c r="BR96" s="2">
        <f t="shared" ref="BR96:BU96" si="101">BR19/BR47-1</f>
        <v>0.22818484842491316</v>
      </c>
      <c r="BS96" s="2">
        <f t="shared" si="101"/>
        <v>0.22030681170148636</v>
      </c>
      <c r="BT96" s="2">
        <f t="shared" si="101"/>
        <v>8.5930955070880888E-3</v>
      </c>
      <c r="BU96" s="2">
        <f t="shared" si="101"/>
        <v>2.5886290024693226E-2</v>
      </c>
    </row>
    <row r="97" spans="65:73" x14ac:dyDescent="0.35">
      <c r="BM97" s="2">
        <f t="shared" si="86"/>
        <v>9.5445168671851599E-2</v>
      </c>
      <c r="BN97" s="2">
        <f t="shared" si="86"/>
        <v>9.7454917686845555E-4</v>
      </c>
      <c r="BO97" s="2">
        <f t="shared" si="86"/>
        <v>0.13139999999999996</v>
      </c>
      <c r="BP97" s="2">
        <f t="shared" si="86"/>
        <v>0.11095285535921784</v>
      </c>
      <c r="BR97" s="2">
        <f t="shared" ref="BR97:BU97" si="102">BR20/BR48-1</f>
        <v>0.2256123371959935</v>
      </c>
      <c r="BS97" s="2">
        <f t="shared" si="102"/>
        <v>0.21769834229387586</v>
      </c>
      <c r="BT97" s="2">
        <f t="shared" si="102"/>
        <v>8.6187693804058441E-3</v>
      </c>
      <c r="BU97" s="2">
        <f t="shared" si="102"/>
        <v>2.6059486334240267E-2</v>
      </c>
    </row>
    <row r="98" spans="65:73" x14ac:dyDescent="0.35">
      <c r="BM98" s="2">
        <f t="shared" si="86"/>
        <v>2.202291133222456E-2</v>
      </c>
      <c r="BN98" s="2">
        <f t="shared" si="86"/>
        <v>-0.14834285976426287</v>
      </c>
      <c r="BO98" s="2">
        <f t="shared" si="86"/>
        <v>0.13139999999999996</v>
      </c>
      <c r="BP98" s="2">
        <f t="shared" si="86"/>
        <v>7.9075695024414694E-2</v>
      </c>
      <c r="BR98" s="2">
        <f t="shared" ref="BR98:BU98" si="103">BR21/BR49-1</f>
        <v>0.22342191762334096</v>
      </c>
      <c r="BS98" s="2">
        <f t="shared" si="103"/>
        <v>0.21524642812807704</v>
      </c>
      <c r="BT98" s="2">
        <f t="shared" si="103"/>
        <v>8.6403400533758834E-3</v>
      </c>
      <c r="BU98" s="2">
        <f t="shared" si="103"/>
        <v>2.6036606240271043E-2</v>
      </c>
    </row>
    <row r="99" spans="65:73" x14ac:dyDescent="0.35">
      <c r="BM99" s="2">
        <f>BM22/BM50-1</f>
        <v>-5.2294726183416684E-2</v>
      </c>
      <c r="BN99" s="2">
        <f t="shared" ref="BN99:BP99" si="104">BN22/BN50-1</f>
        <v>-0.24359335238642366</v>
      </c>
      <c r="BO99" s="2">
        <f t="shared" si="104"/>
        <v>0.13139999999999996</v>
      </c>
      <c r="BP99" s="2">
        <f t="shared" si="104"/>
        <v>4.7909645781041732E-2</v>
      </c>
      <c r="BR99" s="2">
        <f>BR22/BR50-1</f>
        <v>0.22150689547673008</v>
      </c>
      <c r="BS99" s="2">
        <f t="shared" ref="BS99:BU99" si="105">BS22/BS50-1</f>
        <v>0.21448227515296137</v>
      </c>
      <c r="BT99" s="2">
        <f t="shared" si="105"/>
        <v>8.5729185873892888E-3</v>
      </c>
      <c r="BU99" s="2">
        <f t="shared" si="105"/>
        <v>2.5940523094706514E-2</v>
      </c>
    </row>
    <row r="100" spans="65:73" x14ac:dyDescent="0.35">
      <c r="BM100" s="2">
        <f t="shared" si="86"/>
        <v>-8.9280823298863332E-2</v>
      </c>
      <c r="BN100" s="2">
        <f t="shared" si="86"/>
        <v>-0.36762557755744762</v>
      </c>
      <c r="BO100" s="2">
        <f t="shared" si="86"/>
        <v>0.13139999999999996</v>
      </c>
      <c r="BP100" s="2">
        <f t="shared" si="86"/>
        <v>1.9516290833490935E-2</v>
      </c>
      <c r="BR100" s="2">
        <f t="shared" ref="BR100:BU100" si="106">BR23/BR51-1</f>
        <v>0.22101577737536715</v>
      </c>
      <c r="BS100" s="2">
        <f t="shared" si="106"/>
        <v>0.21284422988310037</v>
      </c>
      <c r="BT100" s="2">
        <f t="shared" si="106"/>
        <v>8.2740136487577942E-3</v>
      </c>
      <c r="BU100" s="2">
        <f t="shared" si="106"/>
        <v>2.567904688401268E-2</v>
      </c>
    </row>
    <row r="101" spans="65:73" x14ac:dyDescent="0.35">
      <c r="BM101" s="2">
        <f>BM24/BM52-1</f>
        <v>-0.12406551456292625</v>
      </c>
      <c r="BN101" s="2">
        <f t="shared" ref="BN101:BP101" si="107">BN24/BN52-1</f>
        <v>-0.49974966706512824</v>
      </c>
      <c r="BO101" s="2">
        <f t="shared" si="107"/>
        <v>0.13140000000000018</v>
      </c>
      <c r="BP101" s="2">
        <f t="shared" si="107"/>
        <v>-1.1182095220277355E-2</v>
      </c>
      <c r="BR101" s="2">
        <f>BR24/BR52-1</f>
        <v>0.22030674712830201</v>
      </c>
      <c r="BS101" s="2">
        <f t="shared" ref="BS101:BU101" si="108">BS24/BS52-1</f>
        <v>0.21117789254760111</v>
      </c>
      <c r="BT101" s="2">
        <f t="shared" si="108"/>
        <v>7.9340960782217085E-3</v>
      </c>
      <c r="BU101" s="2">
        <f t="shared" si="108"/>
        <v>2.5334827828815465E-2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69"/>
  <sheetViews>
    <sheetView topLeftCell="AB1" zoomScale="81" zoomScaleNormal="85" workbookViewId="0">
      <selection activeCell="AE29" sqref="AE29"/>
    </sheetView>
  </sheetViews>
  <sheetFormatPr defaultColWidth="9" defaultRowHeight="14.15" x14ac:dyDescent="0.35"/>
  <cols>
    <col min="1" max="1" width="9" style="1"/>
    <col min="2" max="2" width="21.35546875" style="1" customWidth="1"/>
    <col min="3" max="5" width="13" style="1" customWidth="1"/>
    <col min="6" max="6" width="16.85546875" style="1" customWidth="1"/>
    <col min="7" max="7" width="16" style="1" customWidth="1"/>
    <col min="8" max="10" width="18.85546875" style="1" customWidth="1"/>
    <col min="11" max="11" width="19.35546875" style="1" customWidth="1"/>
    <col min="12" max="12" width="18.7109375" style="1" customWidth="1"/>
    <col min="13" max="17" width="18" style="1" customWidth="1"/>
    <col min="18" max="18" width="21" style="1" customWidth="1"/>
    <col min="19" max="19" width="22.640625" style="1" customWidth="1"/>
    <col min="20" max="20" width="19" style="2" customWidth="1"/>
    <col min="21" max="22" width="19.35546875" style="2" customWidth="1"/>
    <col min="23" max="23" width="21.35546875" style="2" customWidth="1"/>
    <col min="24" max="27" width="17.140625" style="2" customWidth="1"/>
    <col min="28" max="28" width="13.140625" style="2" customWidth="1"/>
    <col min="29" max="29" width="15.85546875" style="2" customWidth="1"/>
    <col min="30" max="30" width="11.5" style="2" customWidth="1"/>
    <col min="31" max="31" width="13.85546875" style="2" customWidth="1"/>
    <col min="32" max="37" width="9" style="2"/>
    <col min="38" max="39" width="11.2109375" style="2" bestFit="1" customWidth="1"/>
    <col min="40" max="40" width="12.640625" style="2" bestFit="1" customWidth="1"/>
    <col min="41" max="16384" width="9" style="2"/>
  </cols>
  <sheetData>
    <row r="1" spans="1:42" ht="14.6" x14ac:dyDescent="0.35">
      <c r="A1" s="1" t="s">
        <v>0</v>
      </c>
      <c r="B1" s="1" t="s">
        <v>8</v>
      </c>
      <c r="C1" s="9" t="s">
        <v>5</v>
      </c>
      <c r="D1" s="1" t="s">
        <v>11</v>
      </c>
      <c r="E1" s="1" t="s">
        <v>12</v>
      </c>
      <c r="F1" s="1" t="s">
        <v>7</v>
      </c>
      <c r="G1" s="1" t="s">
        <v>1</v>
      </c>
      <c r="H1" s="9" t="s">
        <v>2</v>
      </c>
      <c r="I1" s="1" t="s">
        <v>9</v>
      </c>
      <c r="J1" s="1" t="s">
        <v>10</v>
      </c>
      <c r="K1" s="1" t="s">
        <v>3</v>
      </c>
      <c r="L1" s="2" t="s">
        <v>13</v>
      </c>
      <c r="M1" s="2" t="s">
        <v>14</v>
      </c>
      <c r="N1" s="1" t="s">
        <v>15</v>
      </c>
      <c r="O1" s="1" t="s">
        <v>16</v>
      </c>
      <c r="P1" s="1" t="s">
        <v>17</v>
      </c>
      <c r="Q1" s="2" t="s">
        <v>18</v>
      </c>
      <c r="R1" s="2" t="s">
        <v>19</v>
      </c>
      <c r="S1" s="2" t="s">
        <v>20</v>
      </c>
      <c r="T1" s="1" t="s">
        <v>23</v>
      </c>
      <c r="U1" s="1" t="s">
        <v>24</v>
      </c>
      <c r="V1" s="1" t="s">
        <v>61</v>
      </c>
      <c r="W1" s="1" t="s">
        <v>62</v>
      </c>
      <c r="X1" s="1" t="s">
        <v>63</v>
      </c>
      <c r="Y1" s="1" t="s">
        <v>64</v>
      </c>
      <c r="Z1" s="1" t="s">
        <v>65</v>
      </c>
      <c r="AA1" s="1" t="s">
        <v>66</v>
      </c>
      <c r="AB1" s="3" t="s">
        <v>22</v>
      </c>
      <c r="AC1" s="3" t="s">
        <v>21</v>
      </c>
      <c r="AD1" s="3" t="s">
        <v>4</v>
      </c>
      <c r="AE1" s="3" t="s">
        <v>6</v>
      </c>
      <c r="AG1" s="27" t="s">
        <v>67</v>
      </c>
    </row>
    <row r="2" spans="1:42" x14ac:dyDescent="0.35">
      <c r="A2" s="1">
        <v>2018</v>
      </c>
      <c r="B2" s="1">
        <v>25411</v>
      </c>
      <c r="C2" s="9"/>
      <c r="G2" s="1">
        <v>202332</v>
      </c>
      <c r="H2" s="9"/>
      <c r="T2" s="2">
        <v>10790</v>
      </c>
      <c r="U2" s="2">
        <v>10790</v>
      </c>
      <c r="V2" s="1"/>
    </row>
    <row r="3" spans="1:42" x14ac:dyDescent="0.35">
      <c r="A3" s="1">
        <v>2019</v>
      </c>
      <c r="B3" s="1">
        <v>23562</v>
      </c>
      <c r="C3" s="11">
        <f>1-F3</f>
        <v>4.1980361785099563E-2</v>
      </c>
      <c r="D3" s="5">
        <v>3.2599898876044975E-2</v>
      </c>
      <c r="E3" s="5">
        <v>9.3804629090546293E-3</v>
      </c>
      <c r="F3" s="4">
        <v>0.95801963821490044</v>
      </c>
      <c r="G3" s="1">
        <v>222992</v>
      </c>
      <c r="H3" s="9">
        <f>I3+J3</f>
        <v>3761.605724623666</v>
      </c>
      <c r="I3" s="1">
        <v>2938.9294513600398</v>
      </c>
      <c r="J3" s="1">
        <v>822.67627326362594</v>
      </c>
      <c r="K3" s="1">
        <v>219230.55041389901</v>
      </c>
      <c r="L3" s="10">
        <f>C3*B3</f>
        <v>989.14128438051591</v>
      </c>
      <c r="M3" s="10"/>
      <c r="N3" s="9">
        <f>D3*B3</f>
        <v>768.11881731737174</v>
      </c>
      <c r="O3" s="9"/>
      <c r="P3" s="9">
        <f>E3*B3</f>
        <v>221.02246706314517</v>
      </c>
      <c r="Q3" s="9"/>
      <c r="R3" s="9">
        <f>B3*F3</f>
        <v>22572.858715619484</v>
      </c>
      <c r="S3" s="9"/>
      <c r="T3" s="2">
        <v>10590</v>
      </c>
      <c r="U3" s="2">
        <v>10590</v>
      </c>
      <c r="V3" s="1"/>
    </row>
    <row r="4" spans="1:42" x14ac:dyDescent="0.35">
      <c r="A4" s="1">
        <v>2020</v>
      </c>
      <c r="B4" s="1">
        <v>24584</v>
      </c>
      <c r="C4" s="11">
        <f t="shared" ref="C4:C24" si="0">1-F4</f>
        <v>4.841871752115301E-2</v>
      </c>
      <c r="D4" s="5">
        <v>3.2875363716191972E-2</v>
      </c>
      <c r="E4" s="5">
        <v>1.5543353804961024E-2</v>
      </c>
      <c r="F4" s="4">
        <v>0.95158128247884699</v>
      </c>
      <c r="G4" s="1">
        <v>240900</v>
      </c>
      <c r="H4" s="9">
        <f t="shared" ref="H4:H24" si="1">I4+J4</f>
        <v>4933.5263611349528</v>
      </c>
      <c r="I4" s="1">
        <v>3737.5094828240813</v>
      </c>
      <c r="J4" s="1">
        <v>1196.0168783108711</v>
      </c>
      <c r="K4" s="1">
        <v>235966.22228935646</v>
      </c>
      <c r="L4" s="10">
        <f t="shared" ref="L4:L24" si="2">C4*B4</f>
        <v>1190.3257515400255</v>
      </c>
      <c r="M4" s="10">
        <f>H3+L4-H4</f>
        <v>18.405115028738692</v>
      </c>
      <c r="N4" s="9">
        <f t="shared" ref="N4:N24" si="3">D4*B4</f>
        <v>808.20794159886339</v>
      </c>
      <c r="O4" s="9">
        <f>I3+N4-I4</f>
        <v>9.6279101348218319</v>
      </c>
      <c r="P4" s="9">
        <f t="shared" ref="P4:P24" si="4">E4*B4</f>
        <v>382.11780994116179</v>
      </c>
      <c r="Q4" s="9">
        <f>J3+P4-J4</f>
        <v>8.7772048939166325</v>
      </c>
      <c r="R4" s="9">
        <f t="shared" ref="R4:R24" si="5">B4*F4</f>
        <v>23393.674248459974</v>
      </c>
      <c r="S4" s="9">
        <f>R4+K3-K4</f>
        <v>6658.0023730025277</v>
      </c>
      <c r="T4" s="2">
        <v>10560</v>
      </c>
      <c r="U4" s="2">
        <v>10560</v>
      </c>
      <c r="V4" s="1"/>
      <c r="AB4" s="12">
        <f>I4*1000*T4*V4/1000000</f>
        <v>0</v>
      </c>
      <c r="AC4" s="12">
        <f>J4*1000*W4*T4/1000000</f>
        <v>0</v>
      </c>
      <c r="AD4" s="12">
        <f>K4*X4*U4*1000/1000000</f>
        <v>0</v>
      </c>
      <c r="AE4" s="12">
        <f>(AD4+AC4+AB4)/100000000000</f>
        <v>0</v>
      </c>
    </row>
    <row r="5" spans="1:42" s="21" customFormat="1" x14ac:dyDescent="0.35">
      <c r="A5" s="21">
        <v>2021</v>
      </c>
      <c r="B5" s="21">
        <v>25535</v>
      </c>
      <c r="C5" s="22">
        <f t="shared" si="0"/>
        <v>8.5303071443216472E-2</v>
      </c>
      <c r="D5" s="23">
        <v>6.2574270188264447E-2</v>
      </c>
      <c r="E5" s="23">
        <v>2.2728801254952052E-2</v>
      </c>
      <c r="F5" s="24">
        <v>0.91469692855678353</v>
      </c>
      <c r="G5" s="21">
        <v>258441</v>
      </c>
      <c r="H5" s="15">
        <f t="shared" si="1"/>
        <v>7077.5500876005735</v>
      </c>
      <c r="I5" s="21">
        <v>5305.874459771424</v>
      </c>
      <c r="J5" s="21">
        <v>1771.6756278291491</v>
      </c>
      <c r="K5" s="21">
        <v>251363.51751336726</v>
      </c>
      <c r="L5" s="25">
        <f t="shared" si="2"/>
        <v>2178.2139293025325</v>
      </c>
      <c r="M5" s="25">
        <f t="shared" ref="M5:M24" si="6">H4+L5-H5</f>
        <v>34.19020283691134</v>
      </c>
      <c r="N5" s="15">
        <f t="shared" si="3"/>
        <v>1597.8339892573326</v>
      </c>
      <c r="O5" s="15">
        <f t="shared" ref="O5:O24" si="7">I4+N5-I5</f>
        <v>29.469012309989921</v>
      </c>
      <c r="P5" s="15">
        <f t="shared" si="4"/>
        <v>580.37994004520067</v>
      </c>
      <c r="Q5" s="15">
        <f t="shared" ref="Q5:Q24" si="8">J4+P5-J5</f>
        <v>4.7211905269227827</v>
      </c>
      <c r="R5" s="15">
        <f t="shared" si="5"/>
        <v>23356.786070697468</v>
      </c>
      <c r="S5" s="15">
        <f t="shared" ref="S5:S24" si="9">R5+K4-K5</f>
        <v>7959.4908466866764</v>
      </c>
      <c r="T5" s="21">
        <v>10540</v>
      </c>
      <c r="U5" s="21">
        <v>10540</v>
      </c>
      <c r="V5" s="21">
        <v>69.959999999999994</v>
      </c>
      <c r="W5" s="21">
        <v>87.12</v>
      </c>
      <c r="X5" s="21">
        <v>60.36</v>
      </c>
      <c r="Y5" s="21">
        <v>81.150000000000006</v>
      </c>
      <c r="Z5" s="21">
        <v>127.98</v>
      </c>
      <c r="AA5" s="2">
        <v>205.33</v>
      </c>
      <c r="AB5" s="15">
        <f>V5*T5*15*N5+Y5*T5*I5</f>
        <v>22211349905.76899</v>
      </c>
      <c r="AC5" s="15">
        <f>W5*T5*15*P5+J5*T5*Z5</f>
        <v>10383792483.356773</v>
      </c>
      <c r="AD5" s="15">
        <f>U5*X5*15*R5+K5*U5*AA5</f>
        <v>766887292380.38367</v>
      </c>
      <c r="AE5" s="15">
        <f>(AD5+AC5+AB5)/100000000000</f>
        <v>7.9948243476950953</v>
      </c>
      <c r="AG5" s="21">
        <f>V5*T5*15*N5</f>
        <v>17673124056.962833</v>
      </c>
      <c r="AH5" s="21">
        <f>W5*T5*15*P5</f>
        <v>7993962929.5622587</v>
      </c>
      <c r="AI5" s="21">
        <f>U5*X5*15*R5</f>
        <v>222891847502.63599</v>
      </c>
      <c r="AJ5" s="21">
        <f>SUM(AG5:AI5)/100000000000</f>
        <v>2.4855893448916109</v>
      </c>
      <c r="AL5" s="21">
        <f>Y5*T5*I5</f>
        <v>4538225848.8061552</v>
      </c>
      <c r="AM5" s="21">
        <f>J5*T5*Z5</f>
        <v>2389829553.7945151</v>
      </c>
      <c r="AN5" s="21">
        <f>K5*U5*AA5</f>
        <v>543995444877.74768</v>
      </c>
      <c r="AO5" s="21">
        <f>SUM(AL5:AN5)/100000000000</f>
        <v>5.509235002803484</v>
      </c>
      <c r="AP5" s="21">
        <f>AE5-AJ5-AO5</f>
        <v>0</v>
      </c>
    </row>
    <row r="6" spans="1:42" x14ac:dyDescent="0.35">
      <c r="A6" s="1">
        <v>2022</v>
      </c>
      <c r="B6" s="1">
        <v>26419</v>
      </c>
      <c r="C6" s="11">
        <f t="shared" si="0"/>
        <v>9.4837247323858342E-2</v>
      </c>
      <c r="D6" s="5">
        <v>7.1484498314780251E-2</v>
      </c>
      <c r="E6" s="5">
        <v>2.3352749009078133E-2</v>
      </c>
      <c r="F6" s="4">
        <v>0.90516275267614166</v>
      </c>
      <c r="G6" s="1">
        <v>275271</v>
      </c>
      <c r="H6" s="9">
        <f t="shared" si="1"/>
        <v>9519.2580105828947</v>
      </c>
      <c r="I6" s="1">
        <v>7133.6224703718135</v>
      </c>
      <c r="J6" s="1">
        <v>2385.6355402110812</v>
      </c>
      <c r="K6" s="1">
        <v>265751.54015669355</v>
      </c>
      <c r="L6" s="10">
        <f t="shared" si="2"/>
        <v>2505.5052370490134</v>
      </c>
      <c r="M6" s="10">
        <f t="shared" si="6"/>
        <v>63.797314066692707</v>
      </c>
      <c r="N6" s="9">
        <f t="shared" si="3"/>
        <v>1888.5489609781794</v>
      </c>
      <c r="O6" s="9">
        <f t="shared" si="7"/>
        <v>60.800950377789377</v>
      </c>
      <c r="P6" s="9">
        <f t="shared" si="4"/>
        <v>616.9562760708352</v>
      </c>
      <c r="Q6" s="9">
        <f t="shared" si="8"/>
        <v>2.9963636889033296</v>
      </c>
      <c r="R6" s="9">
        <f t="shared" si="5"/>
        <v>23913.494762950988</v>
      </c>
      <c r="S6" s="9">
        <f t="shared" si="9"/>
        <v>9525.4721196247265</v>
      </c>
      <c r="T6" s="2">
        <v>10530</v>
      </c>
      <c r="U6" s="2">
        <v>10530</v>
      </c>
      <c r="V6" s="1">
        <v>63.504390000000001</v>
      </c>
      <c r="W6" s="2">
        <v>75.523619999999994</v>
      </c>
      <c r="X6" s="2">
        <v>50.419899999999998</v>
      </c>
      <c r="Y6" s="2">
        <v>73.910769999999999</v>
      </c>
      <c r="Z6" s="2">
        <v>117.62685</v>
      </c>
      <c r="AA6" s="2">
        <v>195.74948000000001</v>
      </c>
      <c r="AB6" s="15">
        <f t="shared" ref="AB6:AB24" si="10">V6*T6*15*N6+Y6*T6*I6</f>
        <v>24495083710.80909</v>
      </c>
      <c r="AC6" s="15">
        <f t="shared" ref="AC6:AC24" si="11">W6*T6*15*P6+J6*T6*Z6</f>
        <v>10314517913.993118</v>
      </c>
      <c r="AD6" s="15">
        <f t="shared" ref="AD6:AD24" si="12">U6*X6*15*R6+K6*U6*AA6</f>
        <v>738221087125.83606</v>
      </c>
      <c r="AE6" s="12">
        <f t="shared" ref="AE6:AE24" si="13">(AD6+AC6+AB6)/100000000000</f>
        <v>7.7303068875063827</v>
      </c>
      <c r="AG6" s="21">
        <f t="shared" ref="AG6:AG24" si="14">V6*T6*15*N6</f>
        <v>18943125103.336784</v>
      </c>
      <c r="AH6" s="21">
        <f t="shared" ref="AH6:AH24" si="15">W6*T6*15*P6</f>
        <v>7359644134.8255081</v>
      </c>
      <c r="AI6" s="21">
        <f t="shared" ref="AI6:AI24" si="16">U6*X6*15*R6</f>
        <v>190442844505.83505</v>
      </c>
      <c r="AJ6" s="21">
        <f t="shared" ref="AJ6:AJ24" si="17">SUM(AG6:AI6)/100000000000</f>
        <v>2.1674561374399732</v>
      </c>
      <c r="AL6" s="21">
        <f t="shared" ref="AL6:AL24" si="18">Y6*T6*I6</f>
        <v>5551958607.4723053</v>
      </c>
      <c r="AM6" s="21">
        <f t="shared" ref="AM6:AM24" si="19">J6*T6*Z6</f>
        <v>2954873779.1676092</v>
      </c>
      <c r="AN6" s="21">
        <f t="shared" ref="AN6:AN24" si="20">K6*U6*AA6</f>
        <v>547778242620.00098</v>
      </c>
      <c r="AO6" s="21">
        <f t="shared" ref="AO6:AO24" si="21">SUM(AL6:AN6)/100000000000</f>
        <v>5.5628507500664091</v>
      </c>
    </row>
    <row r="7" spans="1:42" x14ac:dyDescent="0.35">
      <c r="A7" s="1">
        <v>2023</v>
      </c>
      <c r="B7" s="1">
        <v>27241</v>
      </c>
      <c r="C7" s="11">
        <f t="shared" si="0"/>
        <v>0.11320892178558561</v>
      </c>
      <c r="D7" s="5">
        <v>8.5150312799082042E-2</v>
      </c>
      <c r="E7" s="5">
        <v>2.8058608986503586E-2</v>
      </c>
      <c r="F7" s="4">
        <v>0.88679107821441439</v>
      </c>
      <c r="G7" s="1">
        <v>291214</v>
      </c>
      <c r="H7" s="9">
        <f t="shared" si="1"/>
        <v>12461.078389745917</v>
      </c>
      <c r="I7" s="1">
        <v>9313.604190806489</v>
      </c>
      <c r="J7" s="1">
        <v>3147.4741989394274</v>
      </c>
      <c r="K7" s="1">
        <v>278752.82919117855</v>
      </c>
      <c r="L7" s="10">
        <f t="shared" si="2"/>
        <v>3083.9242383611377</v>
      </c>
      <c r="M7" s="10">
        <f t="shared" si="6"/>
        <v>142.10385919811597</v>
      </c>
      <c r="N7" s="9">
        <f t="shared" si="3"/>
        <v>2319.5796709597939</v>
      </c>
      <c r="O7" s="9">
        <f t="shared" si="7"/>
        <v>139.59795052511799</v>
      </c>
      <c r="P7" s="9">
        <f t="shared" si="4"/>
        <v>764.34456740134419</v>
      </c>
      <c r="Q7" s="9">
        <f t="shared" si="8"/>
        <v>2.5059086729979754</v>
      </c>
      <c r="R7" s="9">
        <f t="shared" si="5"/>
        <v>24157.075761638862</v>
      </c>
      <c r="S7" s="9">
        <f t="shared" si="9"/>
        <v>11155.786727153871</v>
      </c>
      <c r="T7" s="2">
        <v>10550</v>
      </c>
      <c r="U7" s="2">
        <v>10550</v>
      </c>
      <c r="V7" s="1">
        <v>58.607979999999998</v>
      </c>
      <c r="W7" s="2">
        <v>70.20926</v>
      </c>
      <c r="X7" s="2">
        <v>46.958550000000002</v>
      </c>
      <c r="Y7" s="2">
        <v>67.671880000000002</v>
      </c>
      <c r="Z7" s="2">
        <v>109.01674</v>
      </c>
      <c r="AA7" s="2">
        <v>188.31628000000001</v>
      </c>
      <c r="AB7" s="15">
        <f t="shared" si="10"/>
        <v>28162774405.575684</v>
      </c>
      <c r="AC7" s="15">
        <f t="shared" si="11"/>
        <v>12112332338.700237</v>
      </c>
      <c r="AD7" s="15">
        <f t="shared" si="12"/>
        <v>733324323849.15991</v>
      </c>
      <c r="AE7" s="12">
        <f t="shared" si="13"/>
        <v>7.7359943059343577</v>
      </c>
      <c r="AG7" s="21">
        <f t="shared" si="14"/>
        <v>21513435346.055882</v>
      </c>
      <c r="AH7" s="21">
        <f t="shared" si="15"/>
        <v>8492338517.6539898</v>
      </c>
      <c r="AI7" s="21">
        <f t="shared" si="16"/>
        <v>179515832813.56134</v>
      </c>
      <c r="AJ7" s="21">
        <f t="shared" si="17"/>
        <v>2.095216066772712</v>
      </c>
      <c r="AL7" s="21">
        <f t="shared" si="18"/>
        <v>6649339059.519803</v>
      </c>
      <c r="AM7" s="21">
        <f t="shared" si="19"/>
        <v>3619993821.0462465</v>
      </c>
      <c r="AN7" s="21">
        <f t="shared" si="20"/>
        <v>553808491035.59851</v>
      </c>
      <c r="AO7" s="21">
        <f t="shared" si="21"/>
        <v>5.6407782391616452</v>
      </c>
    </row>
    <row r="8" spans="1:42" x14ac:dyDescent="0.35">
      <c r="A8" s="1">
        <v>2024</v>
      </c>
      <c r="B8" s="1">
        <v>27993</v>
      </c>
      <c r="C8" s="11">
        <f t="shared" si="0"/>
        <v>0.15192154957380077</v>
      </c>
      <c r="D8" s="5">
        <v>0.1171488662991543</v>
      </c>
      <c r="E8" s="5">
        <v>3.4772683274646443E-2</v>
      </c>
      <c r="F8" s="4">
        <v>0.84807845042619923</v>
      </c>
      <c r="G8" s="1">
        <v>306166</v>
      </c>
      <c r="H8" s="9">
        <f t="shared" si="1"/>
        <v>16506.477207661184</v>
      </c>
      <c r="I8" s="1">
        <v>12386.08703205054</v>
      </c>
      <c r="J8" s="1">
        <v>4120.3901756106434</v>
      </c>
      <c r="K8" s="1">
        <v>289658.97814981191</v>
      </c>
      <c r="L8" s="10">
        <f t="shared" si="2"/>
        <v>4252.739937219405</v>
      </c>
      <c r="M8" s="10">
        <f t="shared" si="6"/>
        <v>207.34111930413928</v>
      </c>
      <c r="N8" s="9">
        <f t="shared" si="3"/>
        <v>3279.3482143122264</v>
      </c>
      <c r="O8" s="9">
        <f t="shared" si="7"/>
        <v>206.86537306817445</v>
      </c>
      <c r="P8" s="9">
        <f t="shared" si="4"/>
        <v>973.39172290717784</v>
      </c>
      <c r="Q8" s="9">
        <f t="shared" si="8"/>
        <v>0.47574623596210586</v>
      </c>
      <c r="R8" s="9">
        <f t="shared" si="5"/>
        <v>23740.260062780595</v>
      </c>
      <c r="S8" s="9">
        <f t="shared" si="9"/>
        <v>12834.111104147218</v>
      </c>
      <c r="T8" s="2">
        <v>10590</v>
      </c>
      <c r="U8" s="2">
        <v>10590</v>
      </c>
      <c r="V8" s="1">
        <v>54.935490000000001</v>
      </c>
      <c r="W8" s="2">
        <v>66.755709999999993</v>
      </c>
      <c r="X8" s="2">
        <v>44.774630000000002</v>
      </c>
      <c r="Y8" s="2">
        <v>62.69849</v>
      </c>
      <c r="Z8" s="2">
        <v>102.15124</v>
      </c>
      <c r="AA8" s="2">
        <v>182.69018</v>
      </c>
      <c r="AB8" s="15">
        <f t="shared" si="10"/>
        <v>36841317696.223015</v>
      </c>
      <c r="AC8" s="15">
        <f t="shared" si="11"/>
        <v>14779348924.420988</v>
      </c>
      <c r="AD8" s="15">
        <f t="shared" si="12"/>
        <v>729251452675.45459</v>
      </c>
      <c r="AE8" s="12">
        <f t="shared" si="13"/>
        <v>7.8087211929609861</v>
      </c>
      <c r="AG8" s="21">
        <f t="shared" si="14"/>
        <v>28617240674.229801</v>
      </c>
      <c r="AH8" s="21">
        <f t="shared" si="15"/>
        <v>10321986517.420296</v>
      </c>
      <c r="AI8" s="21">
        <f t="shared" si="16"/>
        <v>168851412101.88748</v>
      </c>
      <c r="AJ8" s="21">
        <f t="shared" si="17"/>
        <v>2.0779063929353758</v>
      </c>
      <c r="AL8" s="21">
        <f t="shared" si="18"/>
        <v>8224077021.9932137</v>
      </c>
      <c r="AM8" s="21">
        <f t="shared" si="19"/>
        <v>4457362407.0006924</v>
      </c>
      <c r="AN8" s="21">
        <f t="shared" si="20"/>
        <v>560400040573.56714</v>
      </c>
      <c r="AO8" s="21">
        <f t="shared" si="21"/>
        <v>5.7308148000256107</v>
      </c>
    </row>
    <row r="9" spans="1:42" x14ac:dyDescent="0.35">
      <c r="A9" s="1">
        <v>2025</v>
      </c>
      <c r="B9" s="1">
        <v>28671</v>
      </c>
      <c r="C9" s="11">
        <f t="shared" si="0"/>
        <v>0.2094625169609623</v>
      </c>
      <c r="D9" s="5">
        <v>0.16499388378638058</v>
      </c>
      <c r="E9" s="5">
        <v>4.45686331745817E-2</v>
      </c>
      <c r="F9" s="4">
        <v>0.7905374830390377</v>
      </c>
      <c r="G9" s="1">
        <v>320049</v>
      </c>
      <c r="H9" s="9">
        <f t="shared" si="1"/>
        <v>22278.430777238369</v>
      </c>
      <c r="I9" s="1">
        <v>16880.705795573318</v>
      </c>
      <c r="J9" s="1">
        <v>5397.7249816650501</v>
      </c>
      <c r="K9" s="1">
        <v>297770.37729223614</v>
      </c>
      <c r="L9" s="10">
        <f>C9*B9+2.86709999999925</f>
        <v>6008.3669237877493</v>
      </c>
      <c r="M9" s="10">
        <f t="shared" si="6"/>
        <v>236.41335421056283</v>
      </c>
      <c r="N9" s="9">
        <f t="shared" si="3"/>
        <v>4730.5396420393172</v>
      </c>
      <c r="O9" s="9">
        <f t="shared" si="7"/>
        <v>235.92087851653923</v>
      </c>
      <c r="P9" s="9">
        <f>E9*B9</f>
        <v>1277.8272817484319</v>
      </c>
      <c r="Q9" s="9">
        <f>J8+P9-J9</f>
        <v>0.49247569402541558</v>
      </c>
      <c r="R9" s="9">
        <f>B9*F9</f>
        <v>22665.500176212248</v>
      </c>
      <c r="S9" s="9">
        <f t="shared" si="9"/>
        <v>14554.101033788</v>
      </c>
      <c r="T9" s="2">
        <v>10670</v>
      </c>
      <c r="U9" s="2">
        <v>10670</v>
      </c>
      <c r="V9" s="1">
        <v>52.137970000000003</v>
      </c>
      <c r="W9" s="2">
        <v>64.155569999999997</v>
      </c>
      <c r="X9" s="2">
        <v>43.193939999999998</v>
      </c>
      <c r="Y9" s="2">
        <v>58.631889999999999</v>
      </c>
      <c r="Z9" s="2">
        <v>96.565389999999994</v>
      </c>
      <c r="AA9" s="2">
        <v>178.26751999999999</v>
      </c>
      <c r="AB9" s="15">
        <f t="shared" si="10"/>
        <v>50035457269.624313</v>
      </c>
      <c r="AC9" s="15">
        <f t="shared" si="11"/>
        <v>18682417576.130829</v>
      </c>
      <c r="AD9" s="15">
        <f t="shared" si="12"/>
        <v>723084245337.12012</v>
      </c>
      <c r="AE9" s="12">
        <f t="shared" si="13"/>
        <v>7.9180212018287524</v>
      </c>
      <c r="AG9" s="21">
        <f t="shared" si="14"/>
        <v>39474849467.170097</v>
      </c>
      <c r="AH9" s="21">
        <f t="shared" si="15"/>
        <v>13120857006.420504</v>
      </c>
      <c r="AI9" s="21">
        <f t="shared" si="16"/>
        <v>156690911361.74225</v>
      </c>
      <c r="AJ9" s="21">
        <f t="shared" si="17"/>
        <v>2.0928661783533284</v>
      </c>
      <c r="AL9" s="21">
        <f t="shared" si="18"/>
        <v>10560607802.454212</v>
      </c>
      <c r="AM9" s="21">
        <f t="shared" si="19"/>
        <v>5561560569.7103262</v>
      </c>
      <c r="AN9" s="21">
        <f t="shared" si="20"/>
        <v>566393333975.37781</v>
      </c>
      <c r="AO9" s="21">
        <f t="shared" si="21"/>
        <v>5.8251550234754239</v>
      </c>
    </row>
    <row r="10" spans="1:42" x14ac:dyDescent="0.35">
      <c r="A10" s="1">
        <v>2026</v>
      </c>
      <c r="B10" s="1">
        <v>29267</v>
      </c>
      <c r="C10" s="11">
        <f t="shared" si="0"/>
        <v>0.22670453402191204</v>
      </c>
      <c r="D10" s="5">
        <v>0.1754607757738634</v>
      </c>
      <c r="E10" s="5">
        <v>5.1243758248048665E-2</v>
      </c>
      <c r="F10" s="4">
        <v>0.77329546597808796</v>
      </c>
      <c r="G10" s="1">
        <v>332813</v>
      </c>
      <c r="H10" s="9">
        <f t="shared" si="1"/>
        <v>28616.730210257509</v>
      </c>
      <c r="I10" s="1">
        <v>21719.279486322554</v>
      </c>
      <c r="J10" s="1">
        <v>6897.4507239349559</v>
      </c>
      <c r="K10" s="1">
        <v>304197.06345807243</v>
      </c>
      <c r="L10" s="10">
        <f>C10*B10</f>
        <v>6634.9615972192996</v>
      </c>
      <c r="M10" s="10">
        <f t="shared" si="6"/>
        <v>296.66216420015917</v>
      </c>
      <c r="N10" s="9">
        <f t="shared" si="3"/>
        <v>5135.2105245736602</v>
      </c>
      <c r="O10" s="9">
        <f t="shared" si="7"/>
        <v>296.63683382442468</v>
      </c>
      <c r="P10" s="9">
        <f t="shared" si="4"/>
        <v>1499.7510726456403</v>
      </c>
      <c r="Q10" s="9">
        <f t="shared" si="8"/>
        <v>2.5330375734483823E-2</v>
      </c>
      <c r="R10" s="9">
        <f t="shared" si="5"/>
        <v>22632.038402780701</v>
      </c>
      <c r="S10" s="9">
        <f t="shared" si="9"/>
        <v>16205.352236944425</v>
      </c>
      <c r="T10" s="2">
        <v>10790</v>
      </c>
      <c r="U10" s="2">
        <v>10790</v>
      </c>
      <c r="V10" s="1">
        <v>49.822929999999999</v>
      </c>
      <c r="W10" s="2">
        <v>62.090850000000003</v>
      </c>
      <c r="X10" s="2">
        <v>41.950789999999998</v>
      </c>
      <c r="Y10" s="2">
        <v>55.199420000000003</v>
      </c>
      <c r="Z10" s="2">
        <v>91.906019999999998</v>
      </c>
      <c r="AA10" s="2">
        <v>174.61367999999999</v>
      </c>
      <c r="AB10" s="15">
        <f t="shared" si="10"/>
        <v>54345562996.697235</v>
      </c>
      <c r="AC10" s="15">
        <f t="shared" si="11"/>
        <v>21911571601.915703</v>
      </c>
      <c r="AD10" s="15">
        <f t="shared" si="12"/>
        <v>726797643671.7915</v>
      </c>
      <c r="AE10" s="12">
        <f t="shared" si="13"/>
        <v>8.0305477827040441</v>
      </c>
      <c r="AG10" s="21">
        <f t="shared" si="14"/>
        <v>41409522304.00251</v>
      </c>
      <c r="AH10" s="21">
        <f t="shared" si="15"/>
        <v>15071604537.181341</v>
      </c>
      <c r="AI10" s="21">
        <f t="shared" si="16"/>
        <v>153665551446.1861</v>
      </c>
      <c r="AJ10" s="21">
        <f t="shared" si="17"/>
        <v>2.1014667828736995</v>
      </c>
      <c r="AL10" s="21">
        <f t="shared" si="18"/>
        <v>12936040692.694723</v>
      </c>
      <c r="AM10" s="21">
        <f t="shared" si="19"/>
        <v>6839967064.7343607</v>
      </c>
      <c r="AN10" s="21">
        <f t="shared" si="20"/>
        <v>573132092225.60547</v>
      </c>
      <c r="AO10" s="21">
        <f t="shared" si="21"/>
        <v>5.9290809998303455</v>
      </c>
    </row>
    <row r="11" spans="1:42" x14ac:dyDescent="0.35">
      <c r="A11" s="1">
        <v>2027</v>
      </c>
      <c r="B11" s="1">
        <v>29821</v>
      </c>
      <c r="C11" s="11">
        <f t="shared" si="0"/>
        <v>0.24564251923401348</v>
      </c>
      <c r="D11" s="5">
        <v>0.18694886515138218</v>
      </c>
      <c r="E11" s="5">
        <v>5.8693654082631302E-2</v>
      </c>
      <c r="F11" s="4">
        <v>0.75435748076598652</v>
      </c>
      <c r="G11" s="1">
        <v>344472</v>
      </c>
      <c r="H11" s="9">
        <f t="shared" si="1"/>
        <v>35569.850536714555</v>
      </c>
      <c r="I11" s="1">
        <v>26928.159753146312</v>
      </c>
      <c r="J11" s="1">
        <v>8641.6907835682396</v>
      </c>
      <c r="K11" s="1">
        <v>308902.25746204203</v>
      </c>
      <c r="L11" s="10">
        <f t="shared" si="2"/>
        <v>7325.3055660775162</v>
      </c>
      <c r="M11" s="10">
        <f t="shared" si="6"/>
        <v>372.18523962047038</v>
      </c>
      <c r="N11" s="9">
        <f t="shared" si="3"/>
        <v>5575.0021076793682</v>
      </c>
      <c r="O11" s="9">
        <f t="shared" si="7"/>
        <v>366.12184085560875</v>
      </c>
      <c r="P11" s="9">
        <f t="shared" si="4"/>
        <v>1750.303458398148</v>
      </c>
      <c r="Q11" s="9">
        <f t="shared" si="8"/>
        <v>6.0633987648652692</v>
      </c>
      <c r="R11" s="9">
        <f t="shared" si="5"/>
        <v>22495.694433922483</v>
      </c>
      <c r="S11" s="9">
        <f t="shared" si="9"/>
        <v>17790.500429952866</v>
      </c>
      <c r="T11" s="2">
        <v>10940</v>
      </c>
      <c r="U11" s="2">
        <v>10940</v>
      </c>
      <c r="V11" s="1">
        <v>47.812869999999997</v>
      </c>
      <c r="W11" s="2">
        <v>60.268450000000001</v>
      </c>
      <c r="X11" s="2">
        <v>40.902859999999997</v>
      </c>
      <c r="Y11" s="2">
        <v>52.129109999999997</v>
      </c>
      <c r="Z11" s="2">
        <v>87.708939999999998</v>
      </c>
      <c r="AA11" s="2">
        <v>171.52633</v>
      </c>
      <c r="AB11" s="15">
        <f t="shared" si="10"/>
        <v>59098905813.521706</v>
      </c>
      <c r="AC11" s="15">
        <f t="shared" si="11"/>
        <v>25602605058.757114</v>
      </c>
      <c r="AD11" s="15">
        <f t="shared" si="12"/>
        <v>730649169019.39941</v>
      </c>
      <c r="AE11" s="12">
        <f t="shared" si="13"/>
        <v>8.1535067989167818</v>
      </c>
      <c r="AG11" s="21">
        <f t="shared" si="14"/>
        <v>43741979253.071159</v>
      </c>
      <c r="AH11" s="21">
        <f t="shared" si="15"/>
        <v>17310593348.283249</v>
      </c>
      <c r="AI11" s="21">
        <f t="shared" si="16"/>
        <v>150994685189.49908</v>
      </c>
      <c r="AJ11" s="21">
        <f t="shared" si="17"/>
        <v>2.1204725779085347</v>
      </c>
      <c r="AL11" s="21">
        <f t="shared" si="18"/>
        <v>15356926560.450546</v>
      </c>
      <c r="AM11" s="21">
        <f t="shared" si="19"/>
        <v>8292011710.4738646</v>
      </c>
      <c r="AN11" s="21">
        <f t="shared" si="20"/>
        <v>579654483829.90027</v>
      </c>
      <c r="AO11" s="21">
        <f t="shared" si="21"/>
        <v>6.033034221008247</v>
      </c>
    </row>
    <row r="12" spans="1:42" x14ac:dyDescent="0.35">
      <c r="A12" s="1">
        <v>2028</v>
      </c>
      <c r="B12" s="1">
        <v>30337</v>
      </c>
      <c r="C12" s="11">
        <f t="shared" si="0"/>
        <v>0.26683786999660664</v>
      </c>
      <c r="D12" s="5">
        <v>0.19659272375015785</v>
      </c>
      <c r="E12" s="5">
        <v>7.0245146246448731E-2</v>
      </c>
      <c r="F12" s="4">
        <v>0.73316213000339336</v>
      </c>
      <c r="G12" s="1">
        <v>355083</v>
      </c>
      <c r="H12" s="9">
        <f t="shared" si="1"/>
        <v>43186.796627248375</v>
      </c>
      <c r="I12" s="1">
        <v>32429.941626700056</v>
      </c>
      <c r="J12" s="1">
        <v>10756.855000548323</v>
      </c>
      <c r="K12" s="1">
        <v>311896.16448354826</v>
      </c>
      <c r="L12" s="10">
        <f t="shared" si="2"/>
        <v>8095.0604620870554</v>
      </c>
      <c r="M12" s="10">
        <f t="shared" si="6"/>
        <v>478.11437155323802</v>
      </c>
      <c r="N12" s="9">
        <f t="shared" si="3"/>
        <v>5964.0334604085383</v>
      </c>
      <c r="O12" s="9">
        <f t="shared" si="7"/>
        <v>462.25158685479255</v>
      </c>
      <c r="P12" s="9">
        <f t="shared" si="4"/>
        <v>2131.0270016785153</v>
      </c>
      <c r="Q12" s="9">
        <f t="shared" si="8"/>
        <v>15.862784698430914</v>
      </c>
      <c r="R12" s="9">
        <f t="shared" si="5"/>
        <v>22241.939537912946</v>
      </c>
      <c r="S12" s="9">
        <f t="shared" si="9"/>
        <v>19248.032516406733</v>
      </c>
      <c r="T12" s="2">
        <v>11100</v>
      </c>
      <c r="U12" s="2">
        <v>11100</v>
      </c>
      <c r="V12" s="1">
        <v>46.107779999999998</v>
      </c>
      <c r="W12" s="2">
        <v>58.610439999999997</v>
      </c>
      <c r="X12" s="2">
        <v>39.976779999999998</v>
      </c>
      <c r="Y12" s="2">
        <v>49.324590000000001</v>
      </c>
      <c r="Z12" s="2">
        <v>83.851179999999999</v>
      </c>
      <c r="AA12" s="2">
        <v>168.74739</v>
      </c>
      <c r="AB12" s="15">
        <f t="shared" si="10"/>
        <v>63541047736.924545</v>
      </c>
      <c r="AC12" s="15">
        <f t="shared" si="11"/>
        <v>30807843963.89518</v>
      </c>
      <c r="AD12" s="15">
        <f t="shared" si="12"/>
        <v>732256794247.25952</v>
      </c>
      <c r="AE12" s="12">
        <f t="shared" si="13"/>
        <v>8.2660568594807931</v>
      </c>
      <c r="AG12" s="21">
        <f t="shared" si="14"/>
        <v>45785559060.408409</v>
      </c>
      <c r="AH12" s="21">
        <f t="shared" si="15"/>
        <v>20795921631.673042</v>
      </c>
      <c r="AI12" s="21">
        <f t="shared" si="16"/>
        <v>148045327092.79449</v>
      </c>
      <c r="AJ12" s="21">
        <f t="shared" si="17"/>
        <v>2.1462680778487595</v>
      </c>
      <c r="AL12" s="21">
        <f t="shared" si="18"/>
        <v>17755488676.51614</v>
      </c>
      <c r="AM12" s="21">
        <f t="shared" si="19"/>
        <v>10011922332.222139</v>
      </c>
      <c r="AN12" s="21">
        <f t="shared" si="20"/>
        <v>584211467154.46509</v>
      </c>
      <c r="AO12" s="21">
        <f t="shared" si="21"/>
        <v>6.1197887816320335</v>
      </c>
    </row>
    <row r="13" spans="1:42" x14ac:dyDescent="0.35">
      <c r="A13" s="1">
        <v>2029</v>
      </c>
      <c r="B13" s="1">
        <v>30767</v>
      </c>
      <c r="C13" s="11">
        <f t="shared" si="0"/>
        <v>0.29022574714939564</v>
      </c>
      <c r="D13" s="5">
        <v>0.20753145092589789</v>
      </c>
      <c r="E13" s="5">
        <v>8.2694296223497804E-2</v>
      </c>
      <c r="F13" s="4">
        <v>0.70977425285060436</v>
      </c>
      <c r="G13" s="1">
        <v>364714</v>
      </c>
      <c r="H13" s="9">
        <f t="shared" si="1"/>
        <v>51490.711787627777</v>
      </c>
      <c r="I13" s="1">
        <v>38222.942628063545</v>
      </c>
      <c r="J13" s="1">
        <v>13267.769159564232</v>
      </c>
      <c r="K13" s="1">
        <v>313224.08225906215</v>
      </c>
      <c r="L13" s="10">
        <f t="shared" si="2"/>
        <v>8929.375562545456</v>
      </c>
      <c r="M13" s="10">
        <f t="shared" si="6"/>
        <v>625.46040216605616</v>
      </c>
      <c r="N13" s="9">
        <f t="shared" si="3"/>
        <v>6385.1201506371008</v>
      </c>
      <c r="O13" s="9">
        <f t="shared" si="7"/>
        <v>592.11914927361067</v>
      </c>
      <c r="P13" s="9">
        <f t="shared" si="4"/>
        <v>2544.255411908357</v>
      </c>
      <c r="Q13" s="9">
        <f t="shared" si="8"/>
        <v>33.34125289244912</v>
      </c>
      <c r="R13" s="9">
        <f t="shared" si="5"/>
        <v>21837.624437454546</v>
      </c>
      <c r="S13" s="9">
        <f t="shared" si="9"/>
        <v>20509.706661940669</v>
      </c>
      <c r="T13" s="2">
        <v>11270</v>
      </c>
      <c r="U13" s="2">
        <v>11270</v>
      </c>
      <c r="V13" s="1">
        <v>44.642710000000001</v>
      </c>
      <c r="W13" s="2">
        <v>57.045650000000002</v>
      </c>
      <c r="X13" s="2">
        <v>39.072429999999997</v>
      </c>
      <c r="Y13" s="2">
        <v>46.77702</v>
      </c>
      <c r="Z13" s="2">
        <v>80.214699999999993</v>
      </c>
      <c r="AA13" s="2">
        <v>166.26446999999999</v>
      </c>
      <c r="AB13" s="15">
        <f t="shared" si="10"/>
        <v>68337801624.636154</v>
      </c>
      <c r="AC13" s="15">
        <f t="shared" si="11"/>
        <v>36530022150.962341</v>
      </c>
      <c r="AD13" s="15">
        <f t="shared" si="12"/>
        <v>731161218310.19934</v>
      </c>
      <c r="AE13" s="12">
        <f t="shared" si="13"/>
        <v>8.3602904208579769</v>
      </c>
      <c r="AG13" s="21">
        <f t="shared" si="14"/>
        <v>48187544810.168182</v>
      </c>
      <c r="AH13" s="21">
        <f t="shared" si="15"/>
        <v>24535697866.96468</v>
      </c>
      <c r="AI13" s="21">
        <f t="shared" si="16"/>
        <v>144241752274.19565</v>
      </c>
      <c r="AJ13" s="21">
        <f t="shared" si="17"/>
        <v>2.169649949513285</v>
      </c>
      <c r="AL13" s="21">
        <f t="shared" si="18"/>
        <v>20150256814.467972</v>
      </c>
      <c r="AM13" s="21">
        <f t="shared" si="19"/>
        <v>11994324283.997665</v>
      </c>
      <c r="AN13" s="21">
        <f t="shared" si="20"/>
        <v>586919466036.00366</v>
      </c>
      <c r="AO13" s="21">
        <f t="shared" si="21"/>
        <v>6.1906404713446923</v>
      </c>
    </row>
    <row r="14" spans="1:42" x14ac:dyDescent="0.35">
      <c r="A14" s="1">
        <v>2030</v>
      </c>
      <c r="B14" s="1">
        <v>31057</v>
      </c>
      <c r="C14" s="11">
        <f t="shared" si="0"/>
        <v>0.31951723432331114</v>
      </c>
      <c r="D14" s="5">
        <v>0.22584556778859621</v>
      </c>
      <c r="E14" s="5">
        <v>9.3671666534714926E-2</v>
      </c>
      <c r="F14" s="4">
        <v>0.68048276567668886</v>
      </c>
      <c r="G14" s="1">
        <v>373443</v>
      </c>
      <c r="H14" s="9">
        <f t="shared" si="1"/>
        <v>60592.017756678557</v>
      </c>
      <c r="I14" s="1">
        <v>44478.718395789765</v>
      </c>
      <c r="J14" s="1">
        <v>16113.299360888792</v>
      </c>
      <c r="K14" s="1">
        <v>312850.81059358316</v>
      </c>
      <c r="L14" s="10">
        <f t="shared" si="2"/>
        <v>9923.2467463790745</v>
      </c>
      <c r="M14" s="10">
        <f t="shared" si="6"/>
        <v>821.94077732829464</v>
      </c>
      <c r="N14" s="9">
        <f t="shared" si="3"/>
        <v>7014.0857988104326</v>
      </c>
      <c r="O14" s="9">
        <f t="shared" si="7"/>
        <v>758.31003108421282</v>
      </c>
      <c r="P14" s="9">
        <f t="shared" si="4"/>
        <v>2909.1609475686414</v>
      </c>
      <c r="Q14" s="9">
        <f t="shared" si="8"/>
        <v>63.63074624408182</v>
      </c>
      <c r="R14" s="9">
        <f t="shared" si="5"/>
        <v>21133.753253620926</v>
      </c>
      <c r="S14" s="9">
        <f t="shared" si="9"/>
        <v>21507.024919099931</v>
      </c>
      <c r="T14" s="2">
        <v>11440</v>
      </c>
      <c r="U14" s="2">
        <v>11440</v>
      </c>
      <c r="V14" s="1">
        <v>43.356009999999998</v>
      </c>
      <c r="W14" s="2">
        <v>55.630229999999997</v>
      </c>
      <c r="X14" s="2">
        <v>38.219380000000001</v>
      </c>
      <c r="Y14" s="2">
        <v>44.23442</v>
      </c>
      <c r="Z14" s="2">
        <v>76.794280000000001</v>
      </c>
      <c r="AA14" s="2">
        <v>163.91615999999999</v>
      </c>
      <c r="AB14" s="15">
        <f t="shared" si="10"/>
        <v>74692125177.296326</v>
      </c>
      <c r="AC14" s="15">
        <f t="shared" si="11"/>
        <v>41927240922.971252</v>
      </c>
      <c r="AD14" s="15">
        <f t="shared" si="12"/>
        <v>725262683537.19849</v>
      </c>
      <c r="AE14" s="12">
        <f t="shared" si="13"/>
        <v>8.4188204963746607</v>
      </c>
      <c r="AG14" s="21">
        <f t="shared" si="14"/>
        <v>52184036024.248657</v>
      </c>
      <c r="AH14" s="21">
        <f t="shared" si="15"/>
        <v>27771279413.636868</v>
      </c>
      <c r="AI14" s="21">
        <f t="shared" si="16"/>
        <v>138604571206.76587</v>
      </c>
      <c r="AJ14" s="21">
        <f t="shared" si="17"/>
        <v>2.1855988664465138</v>
      </c>
      <c r="AL14" s="21">
        <f t="shared" si="18"/>
        <v>22508089153.047676</v>
      </c>
      <c r="AM14" s="21">
        <f t="shared" si="19"/>
        <v>14155961509.334387</v>
      </c>
      <c r="AN14" s="21">
        <f t="shared" si="20"/>
        <v>586658112330.43262</v>
      </c>
      <c r="AO14" s="21">
        <f t="shared" si="21"/>
        <v>6.2332216299281473</v>
      </c>
    </row>
    <row r="15" spans="1:42" x14ac:dyDescent="0.35">
      <c r="A15" s="1">
        <v>2031</v>
      </c>
      <c r="B15" s="1">
        <v>31116</v>
      </c>
      <c r="C15" s="11">
        <f t="shared" si="0"/>
        <v>0.31724573423014646</v>
      </c>
      <c r="D15" s="5">
        <v>0.23019164365711484</v>
      </c>
      <c r="E15" s="5">
        <v>8.7054090573031623E-2</v>
      </c>
      <c r="F15" s="4">
        <v>0.68275426576985354</v>
      </c>
      <c r="G15" s="1">
        <v>381268</v>
      </c>
      <c r="H15" s="9">
        <f t="shared" si="1"/>
        <v>69389.878089916776</v>
      </c>
      <c r="I15" s="1">
        <v>50698.926006462214</v>
      </c>
      <c r="J15" s="1">
        <v>18690.952083454562</v>
      </c>
      <c r="K15" s="1">
        <v>311878.53369285492</v>
      </c>
      <c r="L15" s="10">
        <f t="shared" si="2"/>
        <v>9871.4182663052379</v>
      </c>
      <c r="M15" s="10">
        <f t="shared" si="6"/>
        <v>1073.5579330670153</v>
      </c>
      <c r="N15" s="9">
        <f t="shared" si="3"/>
        <v>7162.643184034785</v>
      </c>
      <c r="O15" s="9">
        <f t="shared" si="7"/>
        <v>942.43557336233789</v>
      </c>
      <c r="P15" s="9">
        <f t="shared" si="4"/>
        <v>2708.775082270452</v>
      </c>
      <c r="Q15" s="9">
        <f t="shared" si="8"/>
        <v>131.122359704681</v>
      </c>
      <c r="R15" s="9">
        <f t="shared" si="5"/>
        <v>21244.581733694762</v>
      </c>
      <c r="S15" s="9">
        <f>R15+K14-K15</f>
        <v>22216.858634422999</v>
      </c>
      <c r="T15" s="2">
        <v>11620</v>
      </c>
      <c r="U15" s="2">
        <v>11620</v>
      </c>
      <c r="V15" s="1">
        <v>42.237810000000003</v>
      </c>
      <c r="W15" s="2">
        <v>54.236969999999999</v>
      </c>
      <c r="X15" s="2">
        <v>37.368459999999999</v>
      </c>
      <c r="Y15" s="2">
        <v>41.858550000000001</v>
      </c>
      <c r="Z15" s="2">
        <v>73.477850000000004</v>
      </c>
      <c r="AA15" s="2">
        <v>161.78325000000001</v>
      </c>
      <c r="AB15" s="15">
        <f t="shared" si="10"/>
        <v>77391511889.213531</v>
      </c>
      <c r="AC15" s="15">
        <f t="shared" si="11"/>
        <v>41565986438.508011</v>
      </c>
      <c r="AD15" s="15">
        <f t="shared" si="12"/>
        <v>724679932640.31091</v>
      </c>
      <c r="AE15" s="12">
        <f t="shared" si="13"/>
        <v>8.4363743096803248</v>
      </c>
      <c r="AG15" s="21">
        <f t="shared" si="14"/>
        <v>52731739280.051315</v>
      </c>
      <c r="AH15" s="21">
        <f t="shared" si="15"/>
        <v>25607415725.912064</v>
      </c>
      <c r="AI15" s="21">
        <f t="shared" si="16"/>
        <v>138372813866.24048</v>
      </c>
      <c r="AJ15" s="21">
        <f t="shared" si="17"/>
        <v>2.1671196887220385</v>
      </c>
      <c r="AL15" s="21">
        <f t="shared" si="18"/>
        <v>24659772609.162224</v>
      </c>
      <c r="AM15" s="21">
        <f t="shared" si="19"/>
        <v>15958570712.595943</v>
      </c>
      <c r="AN15" s="21">
        <f t="shared" si="20"/>
        <v>586307118774.07043</v>
      </c>
      <c r="AO15" s="21">
        <f t="shared" si="21"/>
        <v>6.2692546209582858</v>
      </c>
    </row>
    <row r="16" spans="1:42" x14ac:dyDescent="0.35">
      <c r="A16" s="1">
        <v>2032</v>
      </c>
      <c r="B16" s="1">
        <v>31274</v>
      </c>
      <c r="C16" s="11">
        <f t="shared" si="0"/>
        <v>0.31631223919636553</v>
      </c>
      <c r="D16" s="5">
        <v>0.23976860134897926</v>
      </c>
      <c r="E16" s="5">
        <v>7.654363784738627E-2</v>
      </c>
      <c r="F16" s="4">
        <v>0.68368776080363447</v>
      </c>
      <c r="G16" s="1">
        <v>388489</v>
      </c>
      <c r="H16" s="9">
        <f t="shared" si="1"/>
        <v>77903.868324715528</v>
      </c>
      <c r="I16" s="1">
        <v>57040.638385774517</v>
      </c>
      <c r="J16" s="1">
        <v>20863.229938941018</v>
      </c>
      <c r="K16" s="1">
        <v>310585.41303931957</v>
      </c>
      <c r="L16" s="10">
        <f t="shared" si="2"/>
        <v>9892.348968627135</v>
      </c>
      <c r="M16" s="10">
        <f t="shared" si="6"/>
        <v>1378.3587338283833</v>
      </c>
      <c r="N16" s="9">
        <f t="shared" si="3"/>
        <v>7498.5232385879772</v>
      </c>
      <c r="O16" s="9">
        <f t="shared" si="7"/>
        <v>1156.8108592756762</v>
      </c>
      <c r="P16" s="9">
        <f t="shared" si="4"/>
        <v>2393.8257300391583</v>
      </c>
      <c r="Q16" s="9">
        <f t="shared" si="8"/>
        <v>221.54787455270343</v>
      </c>
      <c r="R16" s="9">
        <f t="shared" si="5"/>
        <v>21381.651031372865</v>
      </c>
      <c r="S16" s="9">
        <f>R16+K15-K16</f>
        <v>22674.771684908192</v>
      </c>
      <c r="T16" s="2">
        <v>11780</v>
      </c>
      <c r="U16" s="2">
        <v>11780</v>
      </c>
      <c r="V16" s="1">
        <v>41.223779999999998</v>
      </c>
      <c r="W16" s="2">
        <v>52.924770000000002</v>
      </c>
      <c r="X16" s="2">
        <v>36.47878</v>
      </c>
      <c r="Y16" s="2">
        <v>39.571710000000003</v>
      </c>
      <c r="Z16" s="2">
        <v>70.161590000000004</v>
      </c>
      <c r="AA16" s="2">
        <v>159.80692999999999</v>
      </c>
      <c r="AB16" s="15">
        <f t="shared" si="10"/>
        <v>81210821530.517014</v>
      </c>
      <c r="AC16" s="15">
        <f t="shared" si="11"/>
        <v>39630129077.339966</v>
      </c>
      <c r="AD16" s="15">
        <f t="shared" si="12"/>
        <v>722506857354.4231</v>
      </c>
      <c r="AE16" s="12">
        <f t="shared" si="13"/>
        <v>8.4334780796227999</v>
      </c>
      <c r="AG16" s="21">
        <f t="shared" si="14"/>
        <v>54621057357.607841</v>
      </c>
      <c r="AH16" s="21">
        <f t="shared" si="15"/>
        <v>22386595881.430885</v>
      </c>
      <c r="AI16" s="21">
        <f t="shared" si="16"/>
        <v>137821855326.60654</v>
      </c>
      <c r="AJ16" s="21">
        <f t="shared" si="17"/>
        <v>2.1482950856564527</v>
      </c>
      <c r="AL16" s="21">
        <f t="shared" si="18"/>
        <v>26589764172.909168</v>
      </c>
      <c r="AM16" s="21">
        <f t="shared" si="19"/>
        <v>17243533195.909084</v>
      </c>
      <c r="AN16" s="21">
        <f t="shared" si="20"/>
        <v>584685002027.81653</v>
      </c>
      <c r="AO16" s="21">
        <f t="shared" si="21"/>
        <v>6.2851829939663473</v>
      </c>
    </row>
    <row r="17" spans="1:41" x14ac:dyDescent="0.35">
      <c r="A17" s="1">
        <v>2033</v>
      </c>
      <c r="B17" s="1">
        <v>31474</v>
      </c>
      <c r="C17" s="11">
        <f t="shared" si="0"/>
        <v>0.31655016431183913</v>
      </c>
      <c r="D17" s="5">
        <v>0.2425913238103507</v>
      </c>
      <c r="E17" s="5">
        <v>7.3958840501488321E-2</v>
      </c>
      <c r="F17" s="4">
        <v>0.68344983568816087</v>
      </c>
      <c r="G17" s="1">
        <v>395263</v>
      </c>
      <c r="H17" s="9">
        <f t="shared" si="1"/>
        <v>86123.837077481541</v>
      </c>
      <c r="I17" s="1">
        <v>63251.021718002507</v>
      </c>
      <c r="J17" s="1">
        <v>22872.815359479035</v>
      </c>
      <c r="K17" s="1">
        <v>309139.71266088448</v>
      </c>
      <c r="L17" s="10">
        <f t="shared" si="2"/>
        <v>9963.0998715508249</v>
      </c>
      <c r="M17" s="10">
        <f t="shared" si="6"/>
        <v>1743.1311187848187</v>
      </c>
      <c r="N17" s="9">
        <f t="shared" si="3"/>
        <v>7635.3193256069781</v>
      </c>
      <c r="O17" s="9">
        <f t="shared" si="7"/>
        <v>1424.9359933789892</v>
      </c>
      <c r="P17" s="9">
        <f t="shared" si="4"/>
        <v>2327.7805459438432</v>
      </c>
      <c r="Q17" s="9">
        <f t="shared" si="8"/>
        <v>318.19512540582582</v>
      </c>
      <c r="R17" s="9">
        <f t="shared" si="5"/>
        <v>21510.900128449175</v>
      </c>
      <c r="S17" s="9">
        <f t="shared" si="9"/>
        <v>22956.600506884279</v>
      </c>
      <c r="T17" s="2">
        <v>11940</v>
      </c>
      <c r="U17" s="2">
        <v>11940</v>
      </c>
      <c r="V17" s="1">
        <v>40.301769999999998</v>
      </c>
      <c r="W17" s="2">
        <v>51.632539999999999</v>
      </c>
      <c r="X17" s="2">
        <v>35.6325</v>
      </c>
      <c r="Y17" s="2">
        <v>37.37876</v>
      </c>
      <c r="Z17" s="2">
        <v>67.074100000000001</v>
      </c>
      <c r="AA17" s="2">
        <v>157.92497</v>
      </c>
      <c r="AB17" s="15">
        <f t="shared" si="10"/>
        <v>83341176246.677612</v>
      </c>
      <c r="AC17" s="15">
        <f t="shared" si="11"/>
        <v>39843921333.162018</v>
      </c>
      <c r="AD17" s="15">
        <f t="shared" si="12"/>
        <v>720199153737.38831</v>
      </c>
      <c r="AE17" s="12">
        <f t="shared" si="13"/>
        <v>8.4338425131722783</v>
      </c>
      <c r="AG17" s="21">
        <f t="shared" si="14"/>
        <v>55112093805.686699</v>
      </c>
      <c r="AH17" s="21">
        <f t="shared" si="15"/>
        <v>21525889687.005421</v>
      </c>
      <c r="AI17" s="21">
        <f t="shared" si="16"/>
        <v>137277848354.90947</v>
      </c>
      <c r="AJ17" s="21">
        <f t="shared" si="17"/>
        <v>2.1391583184760159</v>
      </c>
      <c r="AL17" s="21">
        <f t="shared" si="18"/>
        <v>28229082440.990921</v>
      </c>
      <c r="AM17" s="21">
        <f t="shared" si="19"/>
        <v>18318031646.156597</v>
      </c>
      <c r="AN17" s="21">
        <f t="shared" si="20"/>
        <v>582921305382.47888</v>
      </c>
      <c r="AO17" s="21">
        <f t="shared" si="21"/>
        <v>6.2946841946962646</v>
      </c>
    </row>
    <row r="18" spans="1:41" x14ac:dyDescent="0.35">
      <c r="A18" s="1">
        <v>2034</v>
      </c>
      <c r="B18" s="1">
        <v>31657</v>
      </c>
      <c r="C18" s="11">
        <f t="shared" si="0"/>
        <v>0.3176542984632662</v>
      </c>
      <c r="D18" s="5">
        <v>0.25040652175604927</v>
      </c>
      <c r="E18" s="5">
        <v>6.7247776707216878E-2</v>
      </c>
      <c r="F18" s="4">
        <v>0.6823457015367338</v>
      </c>
      <c r="G18" s="1">
        <v>401608</v>
      </c>
      <c r="H18" s="9">
        <f t="shared" si="1"/>
        <v>93985.85646785947</v>
      </c>
      <c r="I18" s="1">
        <v>69423.010672682416</v>
      </c>
      <c r="J18" s="1">
        <v>24562.845795177051</v>
      </c>
      <c r="K18" s="1">
        <v>307622.50915612216</v>
      </c>
      <c r="L18" s="10">
        <f t="shared" si="2"/>
        <v>10055.982126451618</v>
      </c>
      <c r="M18" s="10">
        <f t="shared" si="6"/>
        <v>2193.9627360736922</v>
      </c>
      <c r="N18" s="9">
        <f t="shared" si="3"/>
        <v>7927.1192592312518</v>
      </c>
      <c r="O18" s="9">
        <f t="shared" si="7"/>
        <v>1755.1303045513487</v>
      </c>
      <c r="P18" s="9">
        <f t="shared" si="4"/>
        <v>2128.8628672203645</v>
      </c>
      <c r="Q18" s="9">
        <f t="shared" si="8"/>
        <v>438.83243152234718</v>
      </c>
      <c r="R18" s="9">
        <f t="shared" si="5"/>
        <v>21601.017873548382</v>
      </c>
      <c r="S18" s="9">
        <f t="shared" si="9"/>
        <v>23118.2213783107</v>
      </c>
      <c r="T18" s="2">
        <v>12100</v>
      </c>
      <c r="U18" s="2">
        <v>12100</v>
      </c>
      <c r="V18" s="1">
        <v>39.420169999999999</v>
      </c>
      <c r="W18" s="2">
        <v>50.4176</v>
      </c>
      <c r="X18" s="2">
        <v>34.790379999999999</v>
      </c>
      <c r="Y18" s="2">
        <v>35.363610000000001</v>
      </c>
      <c r="Z18" s="2">
        <v>64.110569999999996</v>
      </c>
      <c r="AA18" s="2">
        <v>156.22633999999999</v>
      </c>
      <c r="AB18" s="15">
        <f t="shared" si="10"/>
        <v>86422726689.764771</v>
      </c>
      <c r="AC18" s="15">
        <f t="shared" si="11"/>
        <v>38535116745.213989</v>
      </c>
      <c r="AD18" s="15">
        <f t="shared" si="12"/>
        <v>717909371423.30579</v>
      </c>
      <c r="AE18" s="12">
        <f t="shared" si="13"/>
        <v>8.4286721485828462</v>
      </c>
      <c r="AG18" s="21">
        <f t="shared" si="14"/>
        <v>56716642568.864357</v>
      </c>
      <c r="AH18" s="21">
        <f t="shared" si="15"/>
        <v>19480786403.72805</v>
      </c>
      <c r="AI18" s="21">
        <f t="shared" si="16"/>
        <v>136398633067.66853</v>
      </c>
      <c r="AJ18" s="21">
        <f t="shared" si="17"/>
        <v>2.1259606204026094</v>
      </c>
      <c r="AL18" s="21">
        <f t="shared" si="18"/>
        <v>29706084120.900406</v>
      </c>
      <c r="AM18" s="21">
        <f t="shared" si="19"/>
        <v>19054330341.485935</v>
      </c>
      <c r="AN18" s="21">
        <f t="shared" si="20"/>
        <v>581510738355.63721</v>
      </c>
      <c r="AO18" s="21">
        <f t="shared" si="21"/>
        <v>6.3027115281802359</v>
      </c>
    </row>
    <row r="19" spans="1:41" x14ac:dyDescent="0.35">
      <c r="A19" s="1">
        <v>2035</v>
      </c>
      <c r="B19" s="1">
        <v>31591</v>
      </c>
      <c r="C19" s="11">
        <f t="shared" si="0"/>
        <v>0.31863222355280363</v>
      </c>
      <c r="D19" s="5">
        <v>0.25753335495839463</v>
      </c>
      <c r="E19" s="5">
        <v>6.1098868594408884E-2</v>
      </c>
      <c r="F19" s="4">
        <v>0.68136777644719637</v>
      </c>
      <c r="G19" s="1">
        <v>407260</v>
      </c>
      <c r="H19" s="9">
        <f t="shared" si="1"/>
        <v>101307.49798615481</v>
      </c>
      <c r="I19" s="1">
        <v>75393.969747526033</v>
      </c>
      <c r="J19" s="1">
        <v>25913.52823862878</v>
      </c>
      <c r="K19" s="1">
        <v>305953.42796606512</v>
      </c>
      <c r="L19" s="10">
        <f t="shared" si="2"/>
        <v>10065.910574256619</v>
      </c>
      <c r="M19" s="10">
        <f t="shared" si="6"/>
        <v>2744.269055961282</v>
      </c>
      <c r="N19" s="9">
        <f t="shared" si="3"/>
        <v>8135.7362164906444</v>
      </c>
      <c r="O19" s="9">
        <f t="shared" si="7"/>
        <v>2164.7771416470205</v>
      </c>
      <c r="P19" s="9">
        <f t="shared" si="4"/>
        <v>1930.1743577659711</v>
      </c>
      <c r="Q19" s="9">
        <f t="shared" si="8"/>
        <v>579.49191431424333</v>
      </c>
      <c r="R19" s="9">
        <f t="shared" si="5"/>
        <v>21525.089425743379</v>
      </c>
      <c r="S19" s="9">
        <f t="shared" si="9"/>
        <v>23194.170615800424</v>
      </c>
      <c r="T19" s="2">
        <v>12250</v>
      </c>
      <c r="U19" s="2">
        <v>12250</v>
      </c>
      <c r="V19" s="1">
        <v>38.653680000000001</v>
      </c>
      <c r="W19" s="2">
        <v>49.22072</v>
      </c>
      <c r="X19" s="2">
        <v>33.953629999999997</v>
      </c>
      <c r="Y19" s="2">
        <v>33.367570000000001</v>
      </c>
      <c r="Z19" s="2">
        <v>61.384039999999999</v>
      </c>
      <c r="AA19" s="2">
        <v>154.63978</v>
      </c>
      <c r="AB19" s="15">
        <f t="shared" si="10"/>
        <v>88602482659.156219</v>
      </c>
      <c r="AC19" s="15">
        <f t="shared" si="11"/>
        <v>36942883944.994278</v>
      </c>
      <c r="AD19" s="15">
        <f t="shared" si="12"/>
        <v>713873584120.6908</v>
      </c>
      <c r="AE19" s="12">
        <f t="shared" si="13"/>
        <v>8.394189507248413</v>
      </c>
      <c r="AG19" s="21">
        <f t="shared" si="14"/>
        <v>57784991510.832619</v>
      </c>
      <c r="AH19" s="21">
        <f t="shared" si="15"/>
        <v>17457090034.21558</v>
      </c>
      <c r="AI19" s="21">
        <f t="shared" si="16"/>
        <v>134294591931.94331</v>
      </c>
      <c r="AJ19" s="21">
        <f t="shared" si="17"/>
        <v>2.095366734769915</v>
      </c>
      <c r="AL19" s="21">
        <f t="shared" si="18"/>
        <v>30817491148.323601</v>
      </c>
      <c r="AM19" s="21">
        <f t="shared" si="19"/>
        <v>19485793910.778702</v>
      </c>
      <c r="AN19" s="21">
        <f t="shared" si="20"/>
        <v>579578992188.74744</v>
      </c>
      <c r="AO19" s="21">
        <f t="shared" si="21"/>
        <v>6.2988227724784975</v>
      </c>
    </row>
    <row r="20" spans="1:41" x14ac:dyDescent="0.35">
      <c r="A20" s="1">
        <v>2036</v>
      </c>
      <c r="B20" s="1">
        <v>31484</v>
      </c>
      <c r="C20" s="11">
        <f t="shared" si="0"/>
        <v>0.31785186216508587</v>
      </c>
      <c r="D20" s="5">
        <v>0.25945298034333969</v>
      </c>
      <c r="E20" s="5">
        <v>5.8398881821746296E-2</v>
      </c>
      <c r="F20" s="4">
        <v>0.68214813783491413</v>
      </c>
      <c r="G20" s="1">
        <v>412157</v>
      </c>
      <c r="H20" s="9">
        <f t="shared" si="1"/>
        <v>107948.74565766314</v>
      </c>
      <c r="I20" s="1">
        <v>80932.821195031531</v>
      </c>
      <c r="J20" s="1">
        <v>27015.92446263161</v>
      </c>
      <c r="K20" s="1">
        <v>304209.30000278709</v>
      </c>
      <c r="L20" s="10">
        <f t="shared" si="2"/>
        <v>10007.248028405564</v>
      </c>
      <c r="M20" s="10">
        <f t="shared" si="6"/>
        <v>3366.0003568972315</v>
      </c>
      <c r="N20" s="9">
        <f t="shared" si="3"/>
        <v>8168.6176331297065</v>
      </c>
      <c r="O20" s="9">
        <f t="shared" si="7"/>
        <v>2629.7661856242048</v>
      </c>
      <c r="P20" s="9">
        <f t="shared" si="4"/>
        <v>1838.6303952758603</v>
      </c>
      <c r="Q20" s="9">
        <f t="shared" si="8"/>
        <v>736.23417127303037</v>
      </c>
      <c r="R20" s="9">
        <f t="shared" si="5"/>
        <v>21476.751971594436</v>
      </c>
      <c r="S20" s="9">
        <f t="shared" si="9"/>
        <v>23220.879934872442</v>
      </c>
      <c r="T20" s="2">
        <v>12400</v>
      </c>
      <c r="U20" s="2">
        <v>12400</v>
      </c>
      <c r="V20" s="1">
        <v>37.91339</v>
      </c>
      <c r="W20" s="2">
        <v>48.097580000000001</v>
      </c>
      <c r="X20" s="2">
        <v>33.084150000000001</v>
      </c>
      <c r="Y20" s="2">
        <v>31.473240000000001</v>
      </c>
      <c r="Z20" s="2">
        <v>58.787089999999999</v>
      </c>
      <c r="AA20" s="2">
        <v>153.16999999999999</v>
      </c>
      <c r="AB20" s="15">
        <f t="shared" si="10"/>
        <v>89189701918.263672</v>
      </c>
      <c r="AC20" s="15">
        <f t="shared" si="11"/>
        <v>36142189117.003769</v>
      </c>
      <c r="AD20" s="15">
        <f t="shared" si="12"/>
        <v>709947612745.52429</v>
      </c>
      <c r="AE20" s="12">
        <f t="shared" si="13"/>
        <v>8.3527950378079172</v>
      </c>
      <c r="AG20" s="21">
        <f t="shared" si="14"/>
        <v>57604197411.944565</v>
      </c>
      <c r="AH20" s="21">
        <f t="shared" si="15"/>
        <v>16448663090.061489</v>
      </c>
      <c r="AI20" s="21">
        <f t="shared" si="16"/>
        <v>132160455575.83086</v>
      </c>
      <c r="AJ20" s="21">
        <f t="shared" si="17"/>
        <v>2.0621331607783691</v>
      </c>
      <c r="AL20" s="21">
        <f t="shared" si="18"/>
        <v>31585504506.319099</v>
      </c>
      <c r="AM20" s="21">
        <f t="shared" si="19"/>
        <v>19693526026.942284</v>
      </c>
      <c r="AN20" s="21">
        <f t="shared" si="20"/>
        <v>577787157169.69348</v>
      </c>
      <c r="AO20" s="21">
        <f t="shared" si="21"/>
        <v>6.2906618770295486</v>
      </c>
    </row>
    <row r="21" spans="1:41" x14ac:dyDescent="0.35">
      <c r="A21" s="1">
        <v>2037</v>
      </c>
      <c r="B21" s="1">
        <v>31388</v>
      </c>
      <c r="C21" s="11">
        <f t="shared" si="0"/>
        <v>0.31784353219335348</v>
      </c>
      <c r="D21" s="5">
        <v>0.26220831476807294</v>
      </c>
      <c r="E21" s="5">
        <v>5.5635217425280492E-2</v>
      </c>
      <c r="F21" s="4">
        <v>0.68215646780664652</v>
      </c>
      <c r="G21" s="1">
        <v>416303</v>
      </c>
      <c r="H21" s="9">
        <f t="shared" si="1"/>
        <v>113857.64656633024</v>
      </c>
      <c r="I21" s="1">
        <v>86011.344044850892</v>
      </c>
      <c r="J21" s="1">
        <v>27846.302521479345</v>
      </c>
      <c r="K21" s="1">
        <v>302445.08655806637</v>
      </c>
      <c r="L21" s="10">
        <f t="shared" si="2"/>
        <v>9976.4727884849799</v>
      </c>
      <c r="M21" s="10">
        <f t="shared" si="6"/>
        <v>4067.5718798178859</v>
      </c>
      <c r="N21" s="9">
        <f t="shared" si="3"/>
        <v>8230.1945839402724</v>
      </c>
      <c r="O21" s="9">
        <f t="shared" si="7"/>
        <v>3151.6717341209151</v>
      </c>
      <c r="P21" s="9">
        <f t="shared" si="4"/>
        <v>1746.2782045447041</v>
      </c>
      <c r="Q21" s="9">
        <f t="shared" si="8"/>
        <v>915.90014569697087</v>
      </c>
      <c r="R21" s="9">
        <f t="shared" si="5"/>
        <v>21411.527211515022</v>
      </c>
      <c r="S21" s="9">
        <f t="shared" si="9"/>
        <v>23175.740656235721</v>
      </c>
      <c r="T21" s="2">
        <v>12540</v>
      </c>
      <c r="U21" s="2">
        <v>12540</v>
      </c>
      <c r="V21" s="1">
        <v>37.233289999999997</v>
      </c>
      <c r="W21" s="2">
        <v>46.990720000000003</v>
      </c>
      <c r="X21" s="2">
        <v>32.262259999999998</v>
      </c>
      <c r="Y21" s="2">
        <v>29.604130000000001</v>
      </c>
      <c r="Z21" s="2">
        <v>56.214680000000001</v>
      </c>
      <c r="AA21" s="2">
        <v>151.81923</v>
      </c>
      <c r="AB21" s="15">
        <f t="shared" si="10"/>
        <v>89571330674.476486</v>
      </c>
      <c r="AC21" s="15">
        <f t="shared" si="11"/>
        <v>35065025632.834473</v>
      </c>
      <c r="AD21" s="15">
        <f t="shared" si="12"/>
        <v>705735450097.9978</v>
      </c>
      <c r="AE21" s="12">
        <f t="shared" si="13"/>
        <v>8.3037180640530863</v>
      </c>
      <c r="AG21" s="21">
        <f t="shared" si="14"/>
        <v>57640841401.822197</v>
      </c>
      <c r="AH21" s="21">
        <f t="shared" si="15"/>
        <v>15435273475.565414</v>
      </c>
      <c r="AI21" s="21">
        <f t="shared" si="16"/>
        <v>129936518910.04434</v>
      </c>
      <c r="AJ21" s="21">
        <f t="shared" si="17"/>
        <v>2.0301263378743193</v>
      </c>
      <c r="AL21" s="21">
        <f t="shared" si="18"/>
        <v>31930489272.654285</v>
      </c>
      <c r="AM21" s="21">
        <f t="shared" si="19"/>
        <v>19629752157.269058</v>
      </c>
      <c r="AN21" s="21">
        <f t="shared" si="20"/>
        <v>575798931187.95349</v>
      </c>
      <c r="AO21" s="21">
        <f t="shared" si="21"/>
        <v>6.2735917261787684</v>
      </c>
    </row>
    <row r="22" spans="1:41" x14ac:dyDescent="0.35">
      <c r="A22" s="1">
        <v>2038</v>
      </c>
      <c r="B22" s="1">
        <v>31354</v>
      </c>
      <c r="C22" s="11">
        <f t="shared" si="0"/>
        <v>0.3267317312642366</v>
      </c>
      <c r="D22" s="5">
        <v>0.26791171040007516</v>
      </c>
      <c r="E22" s="5">
        <v>5.8820020864161437E-2</v>
      </c>
      <c r="F22" s="4">
        <v>0.6732682687357634</v>
      </c>
      <c r="G22" s="1">
        <v>419771</v>
      </c>
      <c r="H22" s="9">
        <f t="shared" si="1"/>
        <v>119281.40869835904</v>
      </c>
      <c r="I22" s="1">
        <v>90699.043304601713</v>
      </c>
      <c r="J22" s="1">
        <v>28582.365393757322</v>
      </c>
      <c r="K22" s="1">
        <v>300489.85880089417</v>
      </c>
      <c r="L22" s="10">
        <f t="shared" si="2"/>
        <v>10244.346702058874</v>
      </c>
      <c r="M22" s="10">
        <f t="shared" si="6"/>
        <v>4820.5845700300706</v>
      </c>
      <c r="N22" s="9">
        <f t="shared" si="3"/>
        <v>8400.1037678839566</v>
      </c>
      <c r="O22" s="9">
        <f t="shared" si="7"/>
        <v>3712.4045081331278</v>
      </c>
      <c r="P22" s="9">
        <f t="shared" si="4"/>
        <v>1844.2429341749178</v>
      </c>
      <c r="Q22" s="9">
        <f t="shared" si="8"/>
        <v>1108.1800618969428</v>
      </c>
      <c r="R22" s="9">
        <f t="shared" si="5"/>
        <v>21109.653297941124</v>
      </c>
      <c r="S22" s="9">
        <f t="shared" si="9"/>
        <v>23064.881055113336</v>
      </c>
      <c r="T22" s="2">
        <v>12700</v>
      </c>
      <c r="U22" s="2">
        <v>12700</v>
      </c>
      <c r="V22" s="1">
        <v>36.534689999999998</v>
      </c>
      <c r="W22" s="2">
        <v>45.900080000000003</v>
      </c>
      <c r="X22" s="2">
        <v>31.449490000000001</v>
      </c>
      <c r="Y22" s="2">
        <v>27.9161</v>
      </c>
      <c r="Z22" s="2">
        <v>53.88194</v>
      </c>
      <c r="AA22" s="2">
        <v>150.52055999999999</v>
      </c>
      <c r="AB22" s="15">
        <f t="shared" si="10"/>
        <v>90619470395.287491</v>
      </c>
      <c r="AC22" s="15">
        <f t="shared" si="11"/>
        <v>35684926985.038345</v>
      </c>
      <c r="AD22" s="15">
        <f t="shared" si="12"/>
        <v>700890384798.69141</v>
      </c>
      <c r="AE22" s="12">
        <f t="shared" si="13"/>
        <v>8.2719478217901727</v>
      </c>
      <c r="AG22" s="21">
        <f t="shared" si="14"/>
        <v>58463533147.78347</v>
      </c>
      <c r="AH22" s="21">
        <f t="shared" si="15"/>
        <v>16125996110.54109</v>
      </c>
      <c r="AI22" s="21">
        <f t="shared" si="16"/>
        <v>126470631671.59114</v>
      </c>
      <c r="AJ22" s="21">
        <f t="shared" si="17"/>
        <v>2.0106016092991572</v>
      </c>
      <c r="AL22" s="21">
        <f t="shared" si="18"/>
        <v>32155937247.504021</v>
      </c>
      <c r="AM22" s="21">
        <f t="shared" si="19"/>
        <v>19558930874.497257</v>
      </c>
      <c r="AN22" s="21">
        <f t="shared" si="20"/>
        <v>574419753127.10022</v>
      </c>
      <c r="AO22" s="21">
        <f t="shared" si="21"/>
        <v>6.2613462124910155</v>
      </c>
    </row>
    <row r="23" spans="1:41" x14ac:dyDescent="0.35">
      <c r="A23" s="1">
        <v>2039</v>
      </c>
      <c r="B23" s="1">
        <v>31390</v>
      </c>
      <c r="C23" s="11">
        <f t="shared" si="0"/>
        <v>0.35671264550328874</v>
      </c>
      <c r="D23" s="5">
        <v>0.29635791590570326</v>
      </c>
      <c r="E23" s="5">
        <v>6.0354729597585421E-2</v>
      </c>
      <c r="F23" s="4">
        <v>0.64328735449671126</v>
      </c>
      <c r="G23" s="1">
        <v>422668</v>
      </c>
      <c r="H23" s="9">
        <f t="shared" si="1"/>
        <v>124839.99546447185</v>
      </c>
      <c r="I23" s="1">
        <v>95681.133660331587</v>
      </c>
      <c r="J23" s="1">
        <v>29158.861804140266</v>
      </c>
      <c r="K23" s="1">
        <v>297827.70452960645</v>
      </c>
      <c r="L23" s="10">
        <f t="shared" si="2"/>
        <v>11197.209942348234</v>
      </c>
      <c r="M23" s="10">
        <f t="shared" si="6"/>
        <v>5638.6231762354146</v>
      </c>
      <c r="N23" s="9">
        <f t="shared" si="3"/>
        <v>9302.6749802800259</v>
      </c>
      <c r="O23" s="9">
        <f t="shared" si="7"/>
        <v>4320.5846245501452</v>
      </c>
      <c r="P23" s="9">
        <f t="shared" si="4"/>
        <v>1894.5349620682064</v>
      </c>
      <c r="Q23" s="9">
        <f t="shared" si="8"/>
        <v>1318.0385516852621</v>
      </c>
      <c r="R23" s="9">
        <f t="shared" si="5"/>
        <v>20192.790057651768</v>
      </c>
      <c r="S23" s="9">
        <f t="shared" si="9"/>
        <v>22854.944328939484</v>
      </c>
      <c r="T23" s="2">
        <v>12840</v>
      </c>
      <c r="U23" s="2">
        <v>12840</v>
      </c>
      <c r="V23" s="1">
        <v>35.888219999999997</v>
      </c>
      <c r="W23" s="2">
        <v>44.878959999999999</v>
      </c>
      <c r="X23" s="2">
        <v>30.647089999999999</v>
      </c>
      <c r="Y23" s="2">
        <v>26.330110000000001</v>
      </c>
      <c r="Z23" s="2">
        <v>51.680990000000001</v>
      </c>
      <c r="AA23" s="2">
        <v>149.34522999999999</v>
      </c>
      <c r="AB23" s="15">
        <f t="shared" si="10"/>
        <v>96648496454.42308</v>
      </c>
      <c r="AC23" s="15">
        <f t="shared" si="11"/>
        <v>35725120115.06601</v>
      </c>
      <c r="AD23" s="15">
        <f t="shared" si="12"/>
        <v>690302806876.32092</v>
      </c>
      <c r="AE23" s="12">
        <f t="shared" si="13"/>
        <v>8.2267642344581002</v>
      </c>
      <c r="AG23" s="21">
        <f t="shared" si="14"/>
        <v>64300751553.679237</v>
      </c>
      <c r="AH23" s="21">
        <f t="shared" si="15"/>
        <v>16375768541.270782</v>
      </c>
      <c r="AI23" s="21">
        <f t="shared" si="16"/>
        <v>119190558968.15689</v>
      </c>
      <c r="AJ23" s="21">
        <f t="shared" si="17"/>
        <v>1.998670790631069</v>
      </c>
      <c r="AL23" s="21">
        <f t="shared" si="18"/>
        <v>32347744900.743839</v>
      </c>
      <c r="AM23" s="21">
        <f t="shared" si="19"/>
        <v>19349351573.795231</v>
      </c>
      <c r="AN23" s="21">
        <f t="shared" si="20"/>
        <v>571112247908.16406</v>
      </c>
      <c r="AO23" s="21">
        <f t="shared" si="21"/>
        <v>6.2280934438270315</v>
      </c>
    </row>
    <row r="24" spans="1:41" x14ac:dyDescent="0.35">
      <c r="A24" s="1">
        <v>2040</v>
      </c>
      <c r="B24" s="1">
        <v>31159</v>
      </c>
      <c r="C24" s="11">
        <f t="shared" si="0"/>
        <v>0.38576862288387725</v>
      </c>
      <c r="D24" s="5">
        <v>0.32399341406078674</v>
      </c>
      <c r="E24" s="5">
        <v>6.1775208823090566E-2</v>
      </c>
      <c r="F24" s="4">
        <v>0.61423137711612275</v>
      </c>
      <c r="G24" s="1">
        <v>424773</v>
      </c>
      <c r="H24" s="9">
        <f t="shared" si="1"/>
        <v>130410.4664716009</v>
      </c>
      <c r="I24" s="1">
        <v>100864.17566155085</v>
      </c>
      <c r="J24" s="1">
        <v>29546.29081005005</v>
      </c>
      <c r="K24" s="1">
        <v>294361.64625363424</v>
      </c>
      <c r="L24" s="10">
        <f t="shared" si="2"/>
        <v>12020.164520438731</v>
      </c>
      <c r="M24" s="10">
        <f t="shared" si="6"/>
        <v>6449.6935133096704</v>
      </c>
      <c r="N24" s="9">
        <f t="shared" si="3"/>
        <v>10095.310788720055</v>
      </c>
      <c r="O24" s="9">
        <f t="shared" si="7"/>
        <v>4912.2687875007978</v>
      </c>
      <c r="P24" s="9">
        <f t="shared" si="4"/>
        <v>1924.853731718679</v>
      </c>
      <c r="Q24" s="9">
        <f t="shared" si="8"/>
        <v>1537.4247258088944</v>
      </c>
      <c r="R24" s="9">
        <f t="shared" si="5"/>
        <v>19138.835479561269</v>
      </c>
      <c r="S24" s="9">
        <f t="shared" si="9"/>
        <v>22604.8937555335</v>
      </c>
      <c r="T24" s="2">
        <v>12990</v>
      </c>
      <c r="U24" s="2">
        <v>12990</v>
      </c>
      <c r="V24" s="1">
        <v>35.28886</v>
      </c>
      <c r="W24" s="2">
        <v>43.872390000000003</v>
      </c>
      <c r="X24" s="2">
        <v>29.856280000000002</v>
      </c>
      <c r="Y24" s="2">
        <v>24.77139</v>
      </c>
      <c r="Z24" s="2">
        <v>49.610970000000002</v>
      </c>
      <c r="AA24" s="2">
        <v>148.29026999999999</v>
      </c>
      <c r="AB24" s="15">
        <f t="shared" si="10"/>
        <v>101871814331.27299</v>
      </c>
      <c r="AC24" s="15">
        <f t="shared" si="11"/>
        <v>35495683573.470032</v>
      </c>
      <c r="AD24" s="15">
        <f t="shared" si="12"/>
        <v>678366176198.68262</v>
      </c>
      <c r="AE24" s="12">
        <f t="shared" si="13"/>
        <v>8.1573367410342552</v>
      </c>
      <c r="AG24" s="21">
        <f t="shared" si="14"/>
        <v>69415703969.166214</v>
      </c>
      <c r="AH24" s="21">
        <f t="shared" si="15"/>
        <v>16454679864.087229</v>
      </c>
      <c r="AI24" s="21">
        <f t="shared" si="16"/>
        <v>111340101870.94176</v>
      </c>
      <c r="AJ24" s="21">
        <f t="shared" si="17"/>
        <v>1.9721048570419519</v>
      </c>
      <c r="AL24" s="21">
        <f t="shared" si="18"/>
        <v>32456110362.106781</v>
      </c>
      <c r="AM24" s="21">
        <f t="shared" si="19"/>
        <v>19041003709.382805</v>
      </c>
      <c r="AN24" s="21">
        <f t="shared" si="20"/>
        <v>567026074327.74084</v>
      </c>
      <c r="AO24" s="21">
        <f t="shared" si="21"/>
        <v>6.1852318839923051</v>
      </c>
    </row>
    <row r="25" spans="1:41" x14ac:dyDescent="0.35">
      <c r="A25" s="1">
        <v>2041</v>
      </c>
      <c r="B25" s="1">
        <v>31288</v>
      </c>
      <c r="F25" s="4"/>
      <c r="M25" s="7"/>
      <c r="T25" s="2">
        <v>13140</v>
      </c>
      <c r="U25" s="2">
        <v>13140</v>
      </c>
      <c r="V25" s="1"/>
    </row>
    <row r="26" spans="1:41" x14ac:dyDescent="0.35">
      <c r="A26" s="1">
        <v>2042</v>
      </c>
      <c r="B26" s="1">
        <v>31331</v>
      </c>
      <c r="F26" s="4"/>
      <c r="T26" s="2">
        <v>13270</v>
      </c>
      <c r="U26" s="2">
        <v>13270</v>
      </c>
      <c r="V26" s="1"/>
    </row>
    <row r="27" spans="1:41" x14ac:dyDescent="0.35">
      <c r="A27" s="1">
        <v>2043</v>
      </c>
      <c r="B27" s="1">
        <v>31300</v>
      </c>
      <c r="F27" s="4"/>
      <c r="T27" s="2">
        <v>13390</v>
      </c>
      <c r="U27" s="2">
        <v>13390</v>
      </c>
      <c r="V27" s="1"/>
    </row>
    <row r="28" spans="1:41" x14ac:dyDescent="0.35">
      <c r="A28" s="1">
        <v>2044</v>
      </c>
      <c r="B28" s="1">
        <v>31233</v>
      </c>
      <c r="F28" s="4"/>
      <c r="T28" s="2">
        <v>13510</v>
      </c>
      <c r="U28" s="2">
        <v>13510</v>
      </c>
      <c r="V28" s="1"/>
    </row>
    <row r="29" spans="1:41" x14ac:dyDescent="0.35">
      <c r="A29" s="1">
        <v>2045</v>
      </c>
      <c r="B29" s="1">
        <v>31117</v>
      </c>
      <c r="F29" s="4"/>
      <c r="O29" s="7"/>
      <c r="T29" s="2">
        <v>13620</v>
      </c>
      <c r="U29" s="2">
        <v>13620</v>
      </c>
      <c r="V29" s="1"/>
      <c r="AE29" s="2">
        <f>SUM(AE5:AE24)</f>
        <v>163.85620875171</v>
      </c>
    </row>
    <row r="30" spans="1:41" x14ac:dyDescent="0.35">
      <c r="A30" s="1">
        <v>2046</v>
      </c>
      <c r="B30" s="1">
        <v>30947</v>
      </c>
      <c r="F30" s="4"/>
      <c r="T30" s="2">
        <v>13720</v>
      </c>
      <c r="U30" s="2">
        <v>13720</v>
      </c>
      <c r="V30" s="1"/>
    </row>
    <row r="31" spans="1:41" x14ac:dyDescent="0.35">
      <c r="A31" s="1">
        <v>2047</v>
      </c>
      <c r="B31" s="1">
        <v>30717</v>
      </c>
      <c r="F31" s="4"/>
      <c r="T31" s="2">
        <v>13800</v>
      </c>
      <c r="U31" s="2">
        <v>13800</v>
      </c>
      <c r="V31" s="1"/>
    </row>
    <row r="32" spans="1:41" x14ac:dyDescent="0.35">
      <c r="A32" s="1">
        <v>2048</v>
      </c>
      <c r="B32" s="1">
        <v>30435</v>
      </c>
      <c r="F32" s="4"/>
      <c r="T32" s="2">
        <v>13880</v>
      </c>
      <c r="U32" s="2">
        <v>13880</v>
      </c>
      <c r="V32" s="1"/>
    </row>
    <row r="33" spans="1:22" x14ac:dyDescent="0.35">
      <c r="A33" s="1">
        <v>2049</v>
      </c>
      <c r="B33" s="1">
        <v>30101</v>
      </c>
      <c r="F33" s="4"/>
      <c r="T33" s="2">
        <v>13950</v>
      </c>
      <c r="U33" s="2">
        <v>13950</v>
      </c>
      <c r="V33" s="1"/>
    </row>
    <row r="34" spans="1:22" x14ac:dyDescent="0.35">
      <c r="A34" s="1">
        <v>2050</v>
      </c>
      <c r="B34" s="1">
        <v>29716</v>
      </c>
      <c r="F34" s="4"/>
      <c r="T34" s="2">
        <v>14020</v>
      </c>
      <c r="U34" s="2">
        <v>14020</v>
      </c>
    </row>
    <row r="35" spans="1:22" x14ac:dyDescent="0.35">
      <c r="I35" s="6"/>
    </row>
    <row r="36" spans="1:22" ht="14.6" x14ac:dyDescent="0.35">
      <c r="G36" s="8" t="s">
        <v>25</v>
      </c>
      <c r="I36" s="6"/>
      <c r="L36" s="8" t="s">
        <v>25</v>
      </c>
      <c r="M36" s="8" t="s">
        <v>25</v>
      </c>
      <c r="S36" s="8" t="s">
        <v>25</v>
      </c>
    </row>
    <row r="37" spans="1:22" x14ac:dyDescent="0.35">
      <c r="G37" s="1">
        <f>G3-I3-J3-K3</f>
        <v>-0.156138522666879</v>
      </c>
      <c r="I37" s="6"/>
      <c r="L37" s="7">
        <f t="shared" ref="L37:L58" si="22">L3-N3-P3</f>
        <v>-9.9475983006414026E-13</v>
      </c>
      <c r="M37" s="7">
        <f>M4-O4-Q4</f>
        <v>2.2737367544323206E-13</v>
      </c>
      <c r="S37" s="1">
        <f>G3+B4-G4-S4-Q4-O4</f>
        <v>-0.40748803126621169</v>
      </c>
    </row>
    <row r="38" spans="1:22" x14ac:dyDescent="0.35">
      <c r="G38" s="1">
        <f t="shared" ref="G38:G58" si="23">G4-I4-J4-K4</f>
        <v>0.25134950858773664</v>
      </c>
      <c r="I38" s="6"/>
      <c r="L38" s="7">
        <f t="shared" si="22"/>
        <v>0</v>
      </c>
      <c r="M38" s="7">
        <f t="shared" ref="M38:M58" si="24">M5-O5-Q5</f>
        <v>-1.3642420526593924E-12</v>
      </c>
      <c r="S38" s="1">
        <f t="shared" ref="S38:S57" si="25">G4+B5-G5-S5-Q5-O5</f>
        <v>0.31895047641091878</v>
      </c>
    </row>
    <row r="39" spans="1:22" x14ac:dyDescent="0.35">
      <c r="G39" s="1">
        <f t="shared" si="23"/>
        <v>-6.7600967828184366E-2</v>
      </c>
      <c r="I39" s="6"/>
      <c r="L39" s="7">
        <f t="shared" si="22"/>
        <v>0</v>
      </c>
      <c r="M39" s="7">
        <f t="shared" si="24"/>
        <v>0</v>
      </c>
      <c r="S39" s="1">
        <f t="shared" si="25"/>
        <v>-0.26943369141918083</v>
      </c>
    </row>
    <row r="40" spans="1:22" x14ac:dyDescent="0.35">
      <c r="B40" s="2"/>
      <c r="G40" s="1">
        <f t="shared" si="23"/>
        <v>0.20183272351277992</v>
      </c>
      <c r="I40" s="6"/>
      <c r="L40" s="7">
        <f t="shared" si="22"/>
        <v>-1.1368683772161603E-12</v>
      </c>
      <c r="M40" s="7">
        <f t="shared" si="24"/>
        <v>0</v>
      </c>
      <c r="O40" s="1">
        <v>-2.8670999999992501</v>
      </c>
      <c r="S40" s="1">
        <f t="shared" si="25"/>
        <v>0.10941364801328746</v>
      </c>
    </row>
    <row r="41" spans="1:22" x14ac:dyDescent="0.35">
      <c r="G41" s="1">
        <f t="shared" si="23"/>
        <v>9.2419075488578528E-2</v>
      </c>
      <c r="I41" s="6"/>
      <c r="L41" s="7">
        <f t="shared" si="22"/>
        <v>0</v>
      </c>
      <c r="M41" s="7">
        <f t="shared" si="24"/>
        <v>2.7284841053187847E-12</v>
      </c>
      <c r="S41" s="1">
        <f t="shared" si="25"/>
        <v>-0.45222345135425712</v>
      </c>
    </row>
    <row r="42" spans="1:22" x14ac:dyDescent="0.35">
      <c r="G42" s="1">
        <f t="shared" si="23"/>
        <v>0.54464252688921988</v>
      </c>
      <c r="I42" s="6"/>
      <c r="L42" s="7">
        <f t="shared" si="22"/>
        <v>0</v>
      </c>
      <c r="M42" s="7">
        <f>M9-O9-Q9</f>
        <v>-1.8189894035458565E-12</v>
      </c>
      <c r="S42" s="1">
        <f t="shared" si="25"/>
        <v>-2.5143879985644162</v>
      </c>
    </row>
    <row r="43" spans="1:22" x14ac:dyDescent="0.35">
      <c r="G43" s="1">
        <f t="shared" si="23"/>
        <v>0.19193052552873269</v>
      </c>
      <c r="I43" s="6"/>
      <c r="L43" s="7">
        <f t="shared" si="22"/>
        <v>0</v>
      </c>
      <c r="M43" s="7">
        <f t="shared" si="24"/>
        <v>0</v>
      </c>
      <c r="S43" s="1">
        <f t="shared" si="25"/>
        <v>0.98559885541544645</v>
      </c>
    </row>
    <row r="44" spans="1:22" x14ac:dyDescent="0.35">
      <c r="G44" s="1">
        <f t="shared" si="23"/>
        <v>-0.7936683299485594</v>
      </c>
      <c r="I44" s="6"/>
      <c r="L44" s="7">
        <f t="shared" si="22"/>
        <v>0</v>
      </c>
      <c r="M44" s="7">
        <f t="shared" si="24"/>
        <v>-3.637978807091713E-12</v>
      </c>
      <c r="S44" s="1">
        <f t="shared" si="25"/>
        <v>-0.68566957334041945</v>
      </c>
    </row>
    <row r="45" spans="1:22" x14ac:dyDescent="0.35">
      <c r="G45" s="1">
        <f t="shared" si="23"/>
        <v>-0.10799875657539815</v>
      </c>
      <c r="I45" s="6"/>
      <c r="L45" s="7">
        <f t="shared" si="22"/>
        <v>0</v>
      </c>
      <c r="M45" s="7">
        <f t="shared" si="24"/>
        <v>1.4551915228366852E-11</v>
      </c>
      <c r="S45" s="1">
        <f t="shared" si="25"/>
        <v>-0.14688795995607506</v>
      </c>
    </row>
    <row r="46" spans="1:22" x14ac:dyDescent="0.35">
      <c r="G46" s="1">
        <f t="shared" si="23"/>
        <v>3.8889203395228833E-2</v>
      </c>
      <c r="I46" s="6"/>
      <c r="L46" s="7">
        <f t="shared" si="22"/>
        <v>0</v>
      </c>
      <c r="M46" s="7">
        <f t="shared" si="24"/>
        <v>-3.637978807091713E-12</v>
      </c>
      <c r="S46" s="1">
        <f t="shared" si="25"/>
        <v>0.83293589327149675</v>
      </c>
    </row>
    <row r="47" spans="1:22" x14ac:dyDescent="0.35">
      <c r="G47" s="1">
        <f t="shared" si="23"/>
        <v>-0.7940466899308376</v>
      </c>
      <c r="I47" s="6"/>
      <c r="L47" s="7">
        <f t="shared" si="22"/>
        <v>0</v>
      </c>
      <c r="M47" s="7">
        <f t="shared" si="24"/>
        <v>0</v>
      </c>
      <c r="S47" s="1">
        <f t="shared" si="25"/>
        <v>-0.96569642822578317</v>
      </c>
    </row>
    <row r="48" spans="1:22" x14ac:dyDescent="0.35">
      <c r="G48" s="1">
        <f t="shared" si="23"/>
        <v>0.17164973833132535</v>
      </c>
      <c r="I48" s="6"/>
      <c r="L48" s="7">
        <f t="shared" si="22"/>
        <v>0</v>
      </c>
      <c r="M48" s="7">
        <f t="shared" si="24"/>
        <v>-3.637978807091713E-12</v>
      </c>
      <c r="S48" s="1">
        <f t="shared" si="25"/>
        <v>0.58343250998223084</v>
      </c>
    </row>
    <row r="49" spans="7:19" x14ac:dyDescent="0.35">
      <c r="G49" s="1">
        <f t="shared" si="23"/>
        <v>-0.41178277169819921</v>
      </c>
      <c r="I49" s="6"/>
      <c r="L49" s="7">
        <f t="shared" si="22"/>
        <v>0</v>
      </c>
      <c r="M49" s="7">
        <f t="shared" si="24"/>
        <v>3.637978807091713E-12</v>
      </c>
      <c r="S49" s="1">
        <f t="shared" si="25"/>
        <v>-0.13041873657130054</v>
      </c>
    </row>
    <row r="50" spans="7:19" x14ac:dyDescent="0.35">
      <c r="G50" s="1">
        <f t="shared" si="23"/>
        <v>-0.28136403509415686</v>
      </c>
      <c r="I50" s="6"/>
      <c r="L50" s="7">
        <f t="shared" si="22"/>
        <v>0</v>
      </c>
      <c r="M50" s="7">
        <f t="shared" si="24"/>
        <v>3.637978807091713E-12</v>
      </c>
      <c r="S50" s="1">
        <f t="shared" si="25"/>
        <v>0.26837433090622653</v>
      </c>
    </row>
    <row r="51" spans="7:19" x14ac:dyDescent="0.35">
      <c r="G51" s="1">
        <f t="shared" si="23"/>
        <v>-0.54973836604040116</v>
      </c>
      <c r="I51" s="6"/>
      <c r="L51" s="7">
        <f t="shared" si="22"/>
        <v>3.637978807091713E-12</v>
      </c>
      <c r="M51" s="7">
        <f t="shared" si="24"/>
        <v>-3.637978807091713E-12</v>
      </c>
      <c r="S51" s="1">
        <f t="shared" si="25"/>
        <v>-0.18411438439579797</v>
      </c>
    </row>
    <row r="52" spans="7:19" x14ac:dyDescent="0.35">
      <c r="G52" s="1">
        <f t="shared" si="23"/>
        <v>-0.36562398163368925</v>
      </c>
      <c r="I52" s="6"/>
      <c r="L52" s="7">
        <f t="shared" si="22"/>
        <v>0</v>
      </c>
      <c r="M52" s="7">
        <f t="shared" si="24"/>
        <v>1.8189894035458565E-11</v>
      </c>
      <c r="S52" s="1">
        <f t="shared" si="25"/>
        <v>0.56032823831264977</v>
      </c>
    </row>
    <row r="53" spans="7:19" x14ac:dyDescent="0.35">
      <c r="G53" s="1">
        <f t="shared" si="23"/>
        <v>-0.92595221992814913</v>
      </c>
      <c r="I53" s="6"/>
      <c r="L53" s="7">
        <f t="shared" si="22"/>
        <v>3.4106051316484809E-12</v>
      </c>
      <c r="M53" s="7">
        <f t="shared" si="24"/>
        <v>-3.637978807091713E-12</v>
      </c>
      <c r="S53" s="1">
        <f t="shared" si="25"/>
        <v>0.11970823032243061</v>
      </c>
    </row>
    <row r="54" spans="7:19" x14ac:dyDescent="0.35">
      <c r="G54" s="1">
        <f t="shared" si="23"/>
        <v>-1.0456604502396658</v>
      </c>
      <c r="I54" s="6"/>
      <c r="L54" s="7">
        <f t="shared" si="22"/>
        <v>-3.1832314562052488E-12</v>
      </c>
      <c r="M54" s="7">
        <f t="shared" si="24"/>
        <v>0</v>
      </c>
      <c r="S54" s="1">
        <f t="shared" si="25"/>
        <v>-1.3125360536068911</v>
      </c>
    </row>
    <row r="55" spans="7:19" x14ac:dyDescent="0.35">
      <c r="G55" s="1">
        <f t="shared" si="23"/>
        <v>0.26687560341088101</v>
      </c>
      <c r="I55" s="6"/>
      <c r="L55" s="7">
        <f t="shared" si="22"/>
        <v>3.4106051316484809E-12</v>
      </c>
      <c r="M55" s="7">
        <f t="shared" si="24"/>
        <v>0</v>
      </c>
      <c r="S55" s="1">
        <f t="shared" si="25"/>
        <v>0.53437485659378581</v>
      </c>
    </row>
    <row r="56" spans="7:19" x14ac:dyDescent="0.35">
      <c r="G56" s="1">
        <f t="shared" si="23"/>
        <v>-0.26749925315380096</v>
      </c>
      <c r="I56" s="6"/>
      <c r="L56" s="7">
        <f t="shared" si="22"/>
        <v>0</v>
      </c>
      <c r="M56" s="7">
        <f t="shared" si="24"/>
        <v>7.2759576141834259E-12</v>
      </c>
      <c r="S56" s="1">
        <f t="shared" si="25"/>
        <v>-0.56750517489126651</v>
      </c>
    </row>
    <row r="57" spans="7:19" x14ac:dyDescent="0.35">
      <c r="G57" s="1">
        <f t="shared" si="23"/>
        <v>0.30000592168653384</v>
      </c>
      <c r="I57" s="6"/>
      <c r="L57" s="7">
        <f t="shared" si="22"/>
        <v>1.8189894035458565E-12</v>
      </c>
      <c r="M57" s="7">
        <f t="shared" si="24"/>
        <v>-2.1827872842550278E-11</v>
      </c>
      <c r="S57" s="1">
        <f t="shared" si="25"/>
        <v>-0.58726884319185046</v>
      </c>
    </row>
    <row r="58" spans="7:19" x14ac:dyDescent="0.35">
      <c r="G58" s="1">
        <f t="shared" si="23"/>
        <v>0.88727476488566026</v>
      </c>
      <c r="I58" s="6"/>
      <c r="L58" s="7">
        <f t="shared" si="22"/>
        <v>-2.5011104298755527E-12</v>
      </c>
      <c r="M58" s="7">
        <f t="shared" si="24"/>
        <v>0</v>
      </c>
    </row>
    <row r="59" spans="7:19" x14ac:dyDescent="0.35">
      <c r="I59" s="6"/>
      <c r="M59" s="7"/>
    </row>
    <row r="60" spans="7:19" x14ac:dyDescent="0.35">
      <c r="I60" s="6"/>
      <c r="M60" s="7"/>
    </row>
    <row r="61" spans="7:19" x14ac:dyDescent="0.35">
      <c r="I61" s="6"/>
      <c r="M61" s="7"/>
    </row>
    <row r="62" spans="7:19" x14ac:dyDescent="0.35">
      <c r="I62" s="6"/>
      <c r="M62" s="7"/>
    </row>
    <row r="63" spans="7:19" x14ac:dyDescent="0.35">
      <c r="I63" s="6"/>
      <c r="M63" s="7"/>
    </row>
    <row r="64" spans="7:19" x14ac:dyDescent="0.35">
      <c r="I64" s="6"/>
      <c r="M64" s="7"/>
    </row>
    <row r="65" spans="9:13" x14ac:dyDescent="0.35">
      <c r="I65" s="6"/>
      <c r="M65" s="7"/>
    </row>
    <row r="66" spans="9:13" x14ac:dyDescent="0.35">
      <c r="I66" s="6"/>
    </row>
    <row r="67" spans="9:13" x14ac:dyDescent="0.35">
      <c r="I67" s="6"/>
    </row>
    <row r="68" spans="9:13" x14ac:dyDescent="0.35">
      <c r="I68" s="6"/>
    </row>
    <row r="69" spans="9:13" x14ac:dyDescent="0.35">
      <c r="I69" s="6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停止推广EV -2050碳中和</vt:lpstr>
      <vt:lpstr>限售配额</vt:lpstr>
      <vt:lpstr>停止推广EV</vt:lpstr>
      <vt:lpstr>2060碳中和-变动行为情景仿真</vt:lpstr>
      <vt:lpstr>2060碳中和-基准行为情景仿真</vt:lpstr>
      <vt:lpstr>2050碳中和-变动行为情景仿真</vt:lpstr>
      <vt:lpstr>2050碳中和-基准行为情景仿真 </vt:lpstr>
      <vt:lpstr>基准情景-变动行为情景仿真 </vt:lpstr>
      <vt:lpstr>基准排放-基准行为情景仿真</vt:lpstr>
      <vt:lpstr>summary</vt:lpstr>
      <vt:lpstr>summary2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</dc:creator>
  <cp:lastModifiedBy>Yang Shuo</cp:lastModifiedBy>
  <dcterms:created xsi:type="dcterms:W3CDTF">2015-06-05T18:19:34Z</dcterms:created>
  <dcterms:modified xsi:type="dcterms:W3CDTF">2024-06-03T14:18:19Z</dcterms:modified>
</cp:coreProperties>
</file>