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l\Projects\nba_predictor\"/>
    </mc:Choice>
  </mc:AlternateContent>
  <xr:revisionPtr revIDLastSave="0" documentId="13_ncr:1_{8996BDA6-8591-473A-9287-D822AE69813A}" xr6:coauthVersionLast="47" xr6:coauthVersionMax="47" xr10:uidLastSave="{00000000-0000-0000-0000-000000000000}"/>
  <bookViews>
    <workbookView xWindow="-108" yWindow="-108" windowWidth="30936" windowHeight="16776" xr2:uid="{7CC4E96F-BD3B-46E8-AC91-3EE34230F958}"/>
  </bookViews>
  <sheets>
    <sheet name="nba_predictor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F32" i="1"/>
  <c r="F31" i="1"/>
  <c r="P34" i="1"/>
  <c r="F30" i="1"/>
  <c r="F29" i="1"/>
  <c r="F28" i="1"/>
  <c r="P33" i="1"/>
  <c r="P32" i="1"/>
  <c r="F27" i="1"/>
  <c r="P18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R3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Q3" i="1" l="1"/>
  <c r="G3" i="1"/>
</calcChain>
</file>

<file path=xl/sharedStrings.xml><?xml version="1.0" encoding="utf-8"?>
<sst xmlns="http://schemas.openxmlformats.org/spreadsheetml/2006/main" count="241" uniqueCount="66">
  <si>
    <t>Date</t>
  </si>
  <si>
    <t>Bet</t>
  </si>
  <si>
    <t>Odds</t>
  </si>
  <si>
    <t>Result</t>
  </si>
  <si>
    <t>ROI</t>
  </si>
  <si>
    <t>Unit Return</t>
  </si>
  <si>
    <t>L</t>
  </si>
  <si>
    <t>Away</t>
  </si>
  <si>
    <t>Home</t>
  </si>
  <si>
    <t>Line</t>
  </si>
  <si>
    <t>Nuggets</t>
  </si>
  <si>
    <t>Grizzlies</t>
  </si>
  <si>
    <t>Mavericks</t>
  </si>
  <si>
    <t>Thunder</t>
  </si>
  <si>
    <t>W</t>
  </si>
  <si>
    <t>Wizards</t>
  </si>
  <si>
    <t>Knicks</t>
  </si>
  <si>
    <t>Hawks</t>
  </si>
  <si>
    <t>Kings</t>
  </si>
  <si>
    <t>Cavaliers</t>
  </si>
  <si>
    <t>Celtics</t>
  </si>
  <si>
    <t>Record</t>
  </si>
  <si>
    <t>Pacers</t>
  </si>
  <si>
    <t>Bucks</t>
  </si>
  <si>
    <t>Bulls</t>
  </si>
  <si>
    <t>Lakers</t>
  </si>
  <si>
    <t>Nets</t>
  </si>
  <si>
    <t>Warriors</t>
  </si>
  <si>
    <t>Rockets</t>
  </si>
  <si>
    <t>Pistons</t>
  </si>
  <si>
    <t>Hornets</t>
  </si>
  <si>
    <t>Pistons ML</t>
  </si>
  <si>
    <t>Timberwolves</t>
  </si>
  <si>
    <t>Raptors</t>
  </si>
  <si>
    <t>Raptors ML</t>
  </si>
  <si>
    <t>76ers</t>
  </si>
  <si>
    <t>Nets ML</t>
  </si>
  <si>
    <t>Hawks ML</t>
  </si>
  <si>
    <t>Bulls ML</t>
  </si>
  <si>
    <t>Spurs</t>
  </si>
  <si>
    <t>Warriors ML</t>
  </si>
  <si>
    <t>Wizards +12.5</t>
  </si>
  <si>
    <t>Clippers</t>
  </si>
  <si>
    <t>Clippers ML</t>
  </si>
  <si>
    <t>Raptors +11.5</t>
  </si>
  <si>
    <t>Magic</t>
  </si>
  <si>
    <t>Hornets +5</t>
  </si>
  <si>
    <t>Mavericks ML</t>
  </si>
  <si>
    <t>Nuggets ML</t>
  </si>
  <si>
    <t>Heat</t>
  </si>
  <si>
    <t>Heat ML</t>
  </si>
  <si>
    <t>Pelicans</t>
  </si>
  <si>
    <t>Spurs ML</t>
  </si>
  <si>
    <t>Thunder ML</t>
  </si>
  <si>
    <t>Raptors +4.5</t>
  </si>
  <si>
    <t>Rockets ML</t>
  </si>
  <si>
    <t>Jazz</t>
  </si>
  <si>
    <t>Bucks ML</t>
  </si>
  <si>
    <t>Magic ML</t>
  </si>
  <si>
    <t>Suns</t>
  </si>
  <si>
    <t>Suns ML</t>
  </si>
  <si>
    <t>4 Factor Moneyline, L5 &amp; L3 Games</t>
  </si>
  <si>
    <t>Timberwolves ML</t>
  </si>
  <si>
    <t>Overs, L10 Games</t>
  </si>
  <si>
    <t>Warriors +2.5</t>
  </si>
  <si>
    <t>Trail Blazers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</si>
</sst>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E30-137E-4836-8835-F7B14D3C49F3}">
  <dimension ref="A1:R35"/>
  <sheetViews>
    <sheetView tabSelected="1" workbookViewId="0">
      <selection activeCell="N20" sqref="N20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9.109375" style="1" bestFit="1" customWidth="1"/>
    <col min="4" max="4" width="8.88671875" style="6" customWidth="1"/>
    <col min="6" max="6" width="8.88671875" customWidth="1"/>
    <col min="7" max="7" width="18.77734375" bestFit="1" customWidth="1"/>
    <col min="8" max="8" width="12.21875" bestFit="1" customWidth="1"/>
    <col min="9" max="9" width="8.88671875" style="3"/>
    <col min="10" max="10" width="10.33203125" bestFit="1" customWidth="1"/>
    <col min="11" max="12" width="12" bestFit="1" customWidth="1"/>
    <col min="13" max="13" width="14.77734375" bestFit="1" customWidth="1"/>
    <col min="16" max="16" width="8.88671875" style="2" customWidth="1"/>
    <col min="17" max="17" width="18.77734375" bestFit="1" customWidth="1"/>
    <col min="18" max="18" width="12.21875" bestFit="1" customWidth="1"/>
  </cols>
  <sheetData>
    <row r="1" spans="1:18" ht="25.8" x14ac:dyDescent="0.5">
      <c r="A1" s="7" t="s">
        <v>63</v>
      </c>
      <c r="B1" s="7"/>
      <c r="C1" s="7"/>
      <c r="D1" s="7"/>
      <c r="E1" s="7"/>
      <c r="F1" s="7"/>
      <c r="G1" s="7"/>
      <c r="H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ht="25.8" x14ac:dyDescent="0.5">
      <c r="A2" t="s">
        <v>0</v>
      </c>
      <c r="B2" t="s">
        <v>7</v>
      </c>
      <c r="C2" s="1" t="s">
        <v>8</v>
      </c>
      <c r="D2" t="s">
        <v>9</v>
      </c>
      <c r="E2" t="s">
        <v>3</v>
      </c>
      <c r="F2" t="s">
        <v>4</v>
      </c>
      <c r="G2" s="4" t="s">
        <v>5</v>
      </c>
      <c r="H2" s="4" t="s">
        <v>21</v>
      </c>
      <c r="J2" t="s">
        <v>0</v>
      </c>
      <c r="K2" t="s">
        <v>7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s="4" t="s">
        <v>5</v>
      </c>
      <c r="R2" s="4" t="s">
        <v>21</v>
      </c>
    </row>
    <row r="3" spans="1:18" ht="25.8" x14ac:dyDescent="0.5">
      <c r="A3" s="1">
        <v>45613</v>
      </c>
      <c r="B3" s="1" t="s">
        <v>10</v>
      </c>
      <c r="C3" s="1" t="s">
        <v>11</v>
      </c>
      <c r="D3" s="6">
        <v>227.5</v>
      </c>
      <c r="E3" t="s">
        <v>6</v>
      </c>
      <c r="F3" s="2">
        <f>IF(E3="L",-1,IF(E3="W",1/1.1,0))</f>
        <v>-1</v>
      </c>
      <c r="G3" s="5">
        <f>SUM(F:F)</f>
        <v>4.3636363636363642</v>
      </c>
      <c r="H3" s="4" t="str">
        <f>COUNTIF(E:E,"W") &amp;"-" &amp;COUNTIF(E:E,"L")</f>
        <v>18-12</v>
      </c>
      <c r="J3" s="1">
        <v>45617</v>
      </c>
      <c r="K3" s="1" t="s">
        <v>29</v>
      </c>
      <c r="L3" s="1" t="s">
        <v>30</v>
      </c>
      <c r="M3" t="s">
        <v>31</v>
      </c>
      <c r="N3">
        <v>-122</v>
      </c>
      <c r="O3" s="1" t="s">
        <v>6</v>
      </c>
      <c r="P3" s="2">
        <f>IF(O3="L",-1,IF(N3&lt;0,1/(-N3/100),1*(N3/100)))</f>
        <v>-1</v>
      </c>
      <c r="Q3" s="5">
        <f>SUM(P:P)</f>
        <v>2.6555723905723903</v>
      </c>
      <c r="R3" s="4" t="str">
        <f>COUNTIF(O:O,"W") &amp;"-" &amp;COUNTIF(O:O,"L")</f>
        <v>17-16</v>
      </c>
    </row>
    <row r="4" spans="1:18" x14ac:dyDescent="0.3">
      <c r="A4" s="1">
        <v>45613</v>
      </c>
      <c r="B4" s="1" t="s">
        <v>12</v>
      </c>
      <c r="C4" s="1" t="s">
        <v>13</v>
      </c>
      <c r="D4" s="6">
        <v>227</v>
      </c>
      <c r="E4" t="s">
        <v>14</v>
      </c>
      <c r="F4" s="2">
        <f>IF(E4="L",-1,IF(E4="W",1/1.1,0))</f>
        <v>0.90909090909090906</v>
      </c>
      <c r="G4" s="2"/>
      <c r="J4" s="1">
        <v>45617</v>
      </c>
      <c r="K4" s="1" t="s">
        <v>32</v>
      </c>
      <c r="L4" s="1" t="s">
        <v>33</v>
      </c>
      <c r="M4" t="s">
        <v>34</v>
      </c>
      <c r="N4">
        <v>225</v>
      </c>
      <c r="O4" s="1" t="s">
        <v>14</v>
      </c>
      <c r="P4" s="2">
        <f t="shared" ref="P4:P35" si="0">IF(O4="L",-1,IF(N4&lt;0,1/(-N4/100),1*(N4/100)))</f>
        <v>2.25</v>
      </c>
    </row>
    <row r="5" spans="1:18" x14ac:dyDescent="0.3">
      <c r="A5" s="1">
        <v>45614</v>
      </c>
      <c r="B5" s="1" t="s">
        <v>15</v>
      </c>
      <c r="C5" s="1" t="s">
        <v>16</v>
      </c>
      <c r="D5" s="6">
        <v>233.5</v>
      </c>
      <c r="E5" t="s">
        <v>14</v>
      </c>
      <c r="F5" s="2">
        <f t="shared" ref="F5:F32" si="1">IF(E5="L",-1,IF(E5="W",1/1.1,0))</f>
        <v>0.90909090909090906</v>
      </c>
      <c r="G5" s="2"/>
      <c r="J5" s="1">
        <v>45618</v>
      </c>
      <c r="K5" s="1" t="s">
        <v>26</v>
      </c>
      <c r="L5" s="1" t="s">
        <v>35</v>
      </c>
      <c r="M5" t="s">
        <v>36</v>
      </c>
      <c r="N5">
        <v>154</v>
      </c>
      <c r="O5" s="1" t="s">
        <v>6</v>
      </c>
      <c r="P5" s="2">
        <f>IF(O5="L",-1,IF(N5&lt;0,1/(-N5/100),1*(N5/100)))</f>
        <v>-1</v>
      </c>
    </row>
    <row r="6" spans="1:18" x14ac:dyDescent="0.3">
      <c r="A6" s="1">
        <v>45614</v>
      </c>
      <c r="B6" s="1" t="s">
        <v>17</v>
      </c>
      <c r="C6" s="1" t="s">
        <v>18</v>
      </c>
      <c r="D6" s="6">
        <v>236.5</v>
      </c>
      <c r="E6" t="s">
        <v>6</v>
      </c>
      <c r="F6" s="2">
        <f t="shared" si="1"/>
        <v>-1</v>
      </c>
      <c r="G6" s="2"/>
      <c r="J6" s="1">
        <v>45618</v>
      </c>
      <c r="K6" s="1" t="s">
        <v>17</v>
      </c>
      <c r="L6" s="1" t="s">
        <v>24</v>
      </c>
      <c r="M6" t="s">
        <v>37</v>
      </c>
      <c r="N6">
        <v>-118</v>
      </c>
      <c r="O6" s="1" t="s">
        <v>6</v>
      </c>
      <c r="P6" s="2">
        <f t="shared" si="0"/>
        <v>-1</v>
      </c>
    </row>
    <row r="7" spans="1:18" x14ac:dyDescent="0.3">
      <c r="A7" s="1">
        <v>45615</v>
      </c>
      <c r="B7" s="1" t="s">
        <v>19</v>
      </c>
      <c r="C7" s="1" t="s">
        <v>20</v>
      </c>
      <c r="D7" s="6">
        <v>235</v>
      </c>
      <c r="E7" t="s">
        <v>14</v>
      </c>
      <c r="F7" s="2">
        <f t="shared" si="1"/>
        <v>0.90909090909090906</v>
      </c>
      <c r="G7" s="2"/>
      <c r="J7" s="1">
        <v>45619</v>
      </c>
      <c r="K7" s="1" t="s">
        <v>11</v>
      </c>
      <c r="L7" s="1" t="s">
        <v>24</v>
      </c>
      <c r="M7" t="s">
        <v>38</v>
      </c>
      <c r="N7">
        <v>170</v>
      </c>
      <c r="O7" s="1" t="s">
        <v>6</v>
      </c>
      <c r="P7" s="2">
        <f t="shared" si="0"/>
        <v>-1</v>
      </c>
    </row>
    <row r="8" spans="1:18" x14ac:dyDescent="0.3">
      <c r="A8" s="1">
        <v>45615</v>
      </c>
      <c r="B8" s="1" t="s">
        <v>10</v>
      </c>
      <c r="C8" s="1" t="s">
        <v>11</v>
      </c>
      <c r="D8" s="6">
        <v>227</v>
      </c>
      <c r="E8" t="s">
        <v>14</v>
      </c>
      <c r="F8" s="2">
        <f t="shared" si="1"/>
        <v>0.90909090909090906</v>
      </c>
      <c r="G8" s="2"/>
      <c r="J8" s="1">
        <v>45619</v>
      </c>
      <c r="K8" s="1" t="s">
        <v>27</v>
      </c>
      <c r="L8" s="1" t="s">
        <v>39</v>
      </c>
      <c r="M8" t="s">
        <v>40</v>
      </c>
      <c r="N8">
        <v>-146</v>
      </c>
      <c r="O8" s="1" t="s">
        <v>6</v>
      </c>
      <c r="P8" s="2">
        <f t="shared" si="0"/>
        <v>-1</v>
      </c>
    </row>
    <row r="9" spans="1:18" x14ac:dyDescent="0.3">
      <c r="A9" s="1">
        <v>45618</v>
      </c>
      <c r="B9" s="1" t="s">
        <v>20</v>
      </c>
      <c r="C9" s="1" t="s">
        <v>15</v>
      </c>
      <c r="D9" s="6">
        <v>237.5</v>
      </c>
      <c r="E9" t="s">
        <v>6</v>
      </c>
      <c r="F9" s="2">
        <f t="shared" si="1"/>
        <v>-1</v>
      </c>
      <c r="G9" s="2"/>
      <c r="J9" s="1">
        <v>45620</v>
      </c>
      <c r="K9" s="1" t="s">
        <v>15</v>
      </c>
      <c r="L9" s="1" t="s">
        <v>22</v>
      </c>
      <c r="M9" t="s">
        <v>41</v>
      </c>
      <c r="N9">
        <v>-110</v>
      </c>
      <c r="O9" s="1" t="s">
        <v>14</v>
      </c>
      <c r="P9" s="2">
        <f t="shared" si="0"/>
        <v>0.90909090909090906</v>
      </c>
    </row>
    <row r="10" spans="1:18" x14ac:dyDescent="0.3">
      <c r="A10" s="1">
        <v>45618</v>
      </c>
      <c r="B10" s="1" t="s">
        <v>22</v>
      </c>
      <c r="C10" s="1" t="s">
        <v>23</v>
      </c>
      <c r="D10" s="6">
        <v>237</v>
      </c>
      <c r="E10" t="s">
        <v>14</v>
      </c>
      <c r="F10" s="2">
        <f t="shared" si="1"/>
        <v>0.90909090909090906</v>
      </c>
      <c r="G10" s="2"/>
      <c r="J10" s="1">
        <v>45620</v>
      </c>
      <c r="K10" s="1" t="s">
        <v>42</v>
      </c>
      <c r="L10" s="1" t="s">
        <v>35</v>
      </c>
      <c r="M10" t="s">
        <v>43</v>
      </c>
      <c r="N10">
        <v>-125</v>
      </c>
      <c r="O10" s="1" t="s">
        <v>14</v>
      </c>
      <c r="P10" s="2">
        <f t="shared" si="0"/>
        <v>0.8</v>
      </c>
    </row>
    <row r="11" spans="1:18" x14ac:dyDescent="0.3">
      <c r="A11" s="1">
        <v>45619</v>
      </c>
      <c r="B11" s="1" t="s">
        <v>11</v>
      </c>
      <c r="C11" s="1" t="s">
        <v>24</v>
      </c>
      <c r="D11" s="6">
        <v>243</v>
      </c>
      <c r="E11" t="s">
        <v>14</v>
      </c>
      <c r="F11" s="2">
        <f t="shared" si="1"/>
        <v>0.90909090909090906</v>
      </c>
      <c r="G11" s="2"/>
      <c r="J11" s="1">
        <v>45620</v>
      </c>
      <c r="K11" s="1" t="s">
        <v>33</v>
      </c>
      <c r="L11" s="1" t="s">
        <v>19</v>
      </c>
      <c r="M11" t="s">
        <v>44</v>
      </c>
      <c r="N11">
        <v>-110</v>
      </c>
      <c r="O11" s="1" t="s">
        <v>6</v>
      </c>
      <c r="P11" s="2">
        <f t="shared" si="0"/>
        <v>-1</v>
      </c>
    </row>
    <row r="12" spans="1:18" x14ac:dyDescent="0.3">
      <c r="A12" s="1">
        <v>45619</v>
      </c>
      <c r="B12" s="1" t="s">
        <v>10</v>
      </c>
      <c r="C12" s="1" t="s">
        <v>25</v>
      </c>
      <c r="D12" s="6">
        <v>235</v>
      </c>
      <c r="E12" t="s">
        <v>6</v>
      </c>
      <c r="F12" s="2">
        <f t="shared" si="1"/>
        <v>-1</v>
      </c>
      <c r="G12" s="2"/>
      <c r="J12" s="1">
        <v>45621</v>
      </c>
      <c r="K12" s="1" t="s">
        <v>33</v>
      </c>
      <c r="L12" s="1" t="s">
        <v>29</v>
      </c>
      <c r="M12" t="s">
        <v>34</v>
      </c>
      <c r="N12">
        <v>165</v>
      </c>
      <c r="O12" s="1" t="s">
        <v>6</v>
      </c>
      <c r="P12" s="2">
        <f t="shared" si="0"/>
        <v>-1</v>
      </c>
    </row>
    <row r="13" spans="1:18" x14ac:dyDescent="0.3">
      <c r="A13" s="1">
        <v>45620</v>
      </c>
      <c r="B13" s="1" t="s">
        <v>15</v>
      </c>
      <c r="C13" s="1" t="s">
        <v>22</v>
      </c>
      <c r="D13" s="6">
        <v>241</v>
      </c>
      <c r="E13" t="s">
        <v>6</v>
      </c>
      <c r="F13" s="2">
        <f t="shared" si="1"/>
        <v>-1</v>
      </c>
      <c r="G13" s="2"/>
      <c r="J13" s="1">
        <v>45621</v>
      </c>
      <c r="K13" s="1" t="s">
        <v>45</v>
      </c>
      <c r="L13" s="1" t="s">
        <v>30</v>
      </c>
      <c r="M13" t="s">
        <v>46</v>
      </c>
      <c r="N13">
        <v>-110</v>
      </c>
      <c r="O13" s="1" t="s">
        <v>6</v>
      </c>
      <c r="P13" s="2">
        <f t="shared" si="0"/>
        <v>-1</v>
      </c>
    </row>
    <row r="14" spans="1:18" x14ac:dyDescent="0.3">
      <c r="A14" s="1">
        <v>45621</v>
      </c>
      <c r="B14" s="1" t="s">
        <v>16</v>
      </c>
      <c r="C14" s="1" t="s">
        <v>10</v>
      </c>
      <c r="D14" s="6">
        <v>231.5</v>
      </c>
      <c r="E14" t="s">
        <v>14</v>
      </c>
      <c r="F14" s="2">
        <f t="shared" si="1"/>
        <v>0.90909090909090906</v>
      </c>
      <c r="G14" s="2"/>
      <c r="J14" s="1">
        <v>45621</v>
      </c>
      <c r="K14" s="1" t="s">
        <v>42</v>
      </c>
      <c r="L14" s="1" t="s">
        <v>20</v>
      </c>
      <c r="M14" t="s">
        <v>43</v>
      </c>
      <c r="N14">
        <v>380</v>
      </c>
      <c r="O14" s="1" t="s">
        <v>6</v>
      </c>
      <c r="P14" s="2">
        <f t="shared" si="0"/>
        <v>-1</v>
      </c>
    </row>
    <row r="15" spans="1:18" x14ac:dyDescent="0.3">
      <c r="A15" s="1">
        <v>45621</v>
      </c>
      <c r="B15" s="1" t="s">
        <v>26</v>
      </c>
      <c r="C15" s="1" t="s">
        <v>27</v>
      </c>
      <c r="D15" s="6">
        <v>224</v>
      </c>
      <c r="E15" t="s">
        <v>14</v>
      </c>
      <c r="F15" s="2">
        <f t="shared" si="1"/>
        <v>0.90909090909090906</v>
      </c>
      <c r="G15" s="2"/>
      <c r="J15" s="1">
        <v>45621</v>
      </c>
      <c r="K15" s="1" t="s">
        <v>12</v>
      </c>
      <c r="L15" s="1" t="s">
        <v>17</v>
      </c>
      <c r="M15" t="s">
        <v>47</v>
      </c>
      <c r="N15">
        <v>152</v>
      </c>
      <c r="O15" s="1" t="s">
        <v>14</v>
      </c>
      <c r="P15" s="2">
        <f t="shared" si="0"/>
        <v>1.52</v>
      </c>
    </row>
    <row r="16" spans="1:18" x14ac:dyDescent="0.3">
      <c r="A16" s="1">
        <v>45623</v>
      </c>
      <c r="B16" s="1" t="s">
        <v>17</v>
      </c>
      <c r="C16" s="1" t="s">
        <v>19</v>
      </c>
      <c r="D16" s="6">
        <v>240.5</v>
      </c>
      <c r="E16" t="s">
        <v>14</v>
      </c>
      <c r="F16" s="2">
        <f t="shared" si="1"/>
        <v>0.90909090909090906</v>
      </c>
      <c r="G16" s="2"/>
      <c r="J16" s="1">
        <v>45621</v>
      </c>
      <c r="K16" s="1" t="s">
        <v>16</v>
      </c>
      <c r="L16" s="1" t="s">
        <v>10</v>
      </c>
      <c r="M16" t="s">
        <v>48</v>
      </c>
      <c r="N16">
        <v>-168</v>
      </c>
      <c r="O16" s="1" t="s">
        <v>6</v>
      </c>
      <c r="P16" s="2">
        <f t="shared" si="0"/>
        <v>-1</v>
      </c>
    </row>
    <row r="17" spans="1:16" x14ac:dyDescent="0.3">
      <c r="A17" s="1">
        <v>45623</v>
      </c>
      <c r="B17" s="1" t="s">
        <v>16</v>
      </c>
      <c r="C17" s="1" t="s">
        <v>12</v>
      </c>
      <c r="D17" s="6">
        <v>233</v>
      </c>
      <c r="E17" t="s">
        <v>14</v>
      </c>
      <c r="F17" s="2">
        <f t="shared" si="1"/>
        <v>0.90909090909090906</v>
      </c>
      <c r="G17" s="2"/>
      <c r="J17" s="1">
        <v>45622</v>
      </c>
      <c r="K17" s="1" t="s">
        <v>28</v>
      </c>
      <c r="L17" s="1" t="s">
        <v>32</v>
      </c>
      <c r="M17" t="s">
        <v>55</v>
      </c>
      <c r="N17">
        <v>136</v>
      </c>
      <c r="O17" s="1" t="s">
        <v>14</v>
      </c>
      <c r="P17" s="2">
        <f t="shared" ref="P17:P25" si="2">IF(O17="L",-1,IF(N17&lt;0,1/(-N17/100),1*(N17/100)))</f>
        <v>1.36</v>
      </c>
    </row>
    <row r="18" spans="1:16" x14ac:dyDescent="0.3">
      <c r="A18" s="1">
        <v>45627</v>
      </c>
      <c r="B18" s="1" t="s">
        <v>22</v>
      </c>
      <c r="C18" s="1" t="s">
        <v>11</v>
      </c>
      <c r="D18" s="6">
        <v>234.5</v>
      </c>
      <c r="E18" t="s">
        <v>14</v>
      </c>
      <c r="F18" s="2">
        <f t="shared" si="1"/>
        <v>0.90909090909090906</v>
      </c>
      <c r="G18" s="2"/>
      <c r="J18" s="1">
        <v>45622</v>
      </c>
      <c r="K18" s="1" t="s">
        <v>39</v>
      </c>
      <c r="L18" s="1" t="s">
        <v>56</v>
      </c>
      <c r="M18" t="s">
        <v>52</v>
      </c>
      <c r="N18">
        <v>-135</v>
      </c>
      <c r="O18" s="1" t="s">
        <v>14</v>
      </c>
      <c r="P18" s="2">
        <f t="shared" si="2"/>
        <v>0.7407407407407407</v>
      </c>
    </row>
    <row r="19" spans="1:16" x14ac:dyDescent="0.3">
      <c r="A19" s="1">
        <v>45629</v>
      </c>
      <c r="B19" s="1" t="s">
        <v>15</v>
      </c>
      <c r="C19" s="1" t="s">
        <v>19</v>
      </c>
      <c r="D19" s="6">
        <v>234</v>
      </c>
      <c r="E19" t="s">
        <v>6</v>
      </c>
      <c r="F19" s="2">
        <f t="shared" si="1"/>
        <v>-1</v>
      </c>
      <c r="G19" s="2"/>
      <c r="J19" s="1">
        <v>45623</v>
      </c>
      <c r="K19" s="1" t="s">
        <v>49</v>
      </c>
      <c r="L19" s="1" t="s">
        <v>30</v>
      </c>
      <c r="M19" t="s">
        <v>50</v>
      </c>
      <c r="N19">
        <v>-165</v>
      </c>
      <c r="O19" s="1" t="s">
        <v>14</v>
      </c>
      <c r="P19" s="2">
        <f t="shared" si="2"/>
        <v>0.60606060606060608</v>
      </c>
    </row>
    <row r="20" spans="1:16" x14ac:dyDescent="0.3">
      <c r="A20" s="1">
        <v>45629</v>
      </c>
      <c r="B20" s="1" t="s">
        <v>11</v>
      </c>
      <c r="C20" s="1" t="s">
        <v>12</v>
      </c>
      <c r="D20" s="6">
        <v>244</v>
      </c>
      <c r="E20" t="s">
        <v>6</v>
      </c>
      <c r="F20" s="2">
        <f t="shared" si="1"/>
        <v>-1</v>
      </c>
      <c r="G20" s="2"/>
      <c r="J20" s="1">
        <v>45623</v>
      </c>
      <c r="K20" s="1" t="s">
        <v>33</v>
      </c>
      <c r="L20" s="1" t="s">
        <v>51</v>
      </c>
      <c r="M20" t="s">
        <v>34</v>
      </c>
      <c r="N20">
        <v>125</v>
      </c>
      <c r="O20" s="1" t="s">
        <v>14</v>
      </c>
      <c r="P20" s="2">
        <f t="shared" si="2"/>
        <v>1.25</v>
      </c>
    </row>
    <row r="21" spans="1:16" x14ac:dyDescent="0.3">
      <c r="A21" s="1">
        <v>45629</v>
      </c>
      <c r="B21" s="1" t="s">
        <v>27</v>
      </c>
      <c r="C21" s="1" t="s">
        <v>10</v>
      </c>
      <c r="D21" s="6">
        <v>237</v>
      </c>
      <c r="E21" t="s">
        <v>6</v>
      </c>
      <c r="F21" s="2">
        <f t="shared" si="1"/>
        <v>-1</v>
      </c>
      <c r="G21" s="2"/>
      <c r="J21" s="1">
        <v>45623</v>
      </c>
      <c r="K21" s="1" t="s">
        <v>25</v>
      </c>
      <c r="L21" s="1" t="s">
        <v>39</v>
      </c>
      <c r="M21" t="s">
        <v>52</v>
      </c>
      <c r="N21">
        <v>115</v>
      </c>
      <c r="O21" s="1" t="s">
        <v>6</v>
      </c>
      <c r="P21" s="2">
        <f t="shared" si="2"/>
        <v>-1</v>
      </c>
    </row>
    <row r="22" spans="1:16" x14ac:dyDescent="0.3">
      <c r="A22" s="1">
        <v>45629</v>
      </c>
      <c r="B22" s="1" t="s">
        <v>28</v>
      </c>
      <c r="C22" s="1" t="s">
        <v>18</v>
      </c>
      <c r="D22" s="6">
        <v>227.5</v>
      </c>
      <c r="E22" t="s">
        <v>14</v>
      </c>
      <c r="F22" s="2">
        <f t="shared" si="1"/>
        <v>0.90909090909090906</v>
      </c>
      <c r="G22" s="2"/>
      <c r="J22" s="1">
        <v>45623</v>
      </c>
      <c r="K22" s="1" t="s">
        <v>13</v>
      </c>
      <c r="L22" s="1" t="s">
        <v>27</v>
      </c>
      <c r="M22" t="s">
        <v>53</v>
      </c>
      <c r="N22">
        <v>-135</v>
      </c>
      <c r="O22" s="1" t="s">
        <v>14</v>
      </c>
      <c r="P22" s="2">
        <f t="shared" si="2"/>
        <v>0.7407407407407407</v>
      </c>
    </row>
    <row r="23" spans="1:16" x14ac:dyDescent="0.3">
      <c r="A23" s="1">
        <v>45630</v>
      </c>
      <c r="B23" s="1" t="s">
        <v>22</v>
      </c>
      <c r="C23" s="1" t="s">
        <v>26</v>
      </c>
      <c r="D23" s="6">
        <v>225.5</v>
      </c>
      <c r="E23" t="s">
        <v>6</v>
      </c>
      <c r="F23" s="2">
        <f t="shared" si="1"/>
        <v>-1</v>
      </c>
      <c r="G23" s="2"/>
      <c r="J23" s="1">
        <v>45627</v>
      </c>
      <c r="K23" s="1" t="s">
        <v>49</v>
      </c>
      <c r="L23" s="1" t="s">
        <v>33</v>
      </c>
      <c r="M23" t="s">
        <v>54</v>
      </c>
      <c r="N23">
        <v>-110</v>
      </c>
      <c r="O23" s="1" t="s">
        <v>14</v>
      </c>
      <c r="P23" s="2">
        <f t="shared" si="2"/>
        <v>0.90909090909090906</v>
      </c>
    </row>
    <row r="24" spans="1:16" x14ac:dyDescent="0.3">
      <c r="A24" s="1">
        <v>45630</v>
      </c>
      <c r="B24" s="1" t="s">
        <v>17</v>
      </c>
      <c r="C24" s="1" t="s">
        <v>23</v>
      </c>
      <c r="D24" s="6">
        <v>236</v>
      </c>
      <c r="E24" t="s">
        <v>6</v>
      </c>
      <c r="F24" s="2">
        <f t="shared" si="1"/>
        <v>-1</v>
      </c>
      <c r="G24" s="2"/>
      <c r="J24" s="1">
        <v>45627</v>
      </c>
      <c r="K24" s="1" t="s">
        <v>39</v>
      </c>
      <c r="L24" s="1" t="s">
        <v>18</v>
      </c>
      <c r="M24" t="s">
        <v>52</v>
      </c>
      <c r="N24">
        <v>200</v>
      </c>
      <c r="O24" s="1" t="s">
        <v>14</v>
      </c>
      <c r="P24" s="2">
        <f t="shared" si="2"/>
        <v>2</v>
      </c>
    </row>
    <row r="25" spans="1:16" x14ac:dyDescent="0.3">
      <c r="A25" s="1">
        <v>45631</v>
      </c>
      <c r="B25" s="1" t="s">
        <v>10</v>
      </c>
      <c r="C25" s="1" t="s">
        <v>19</v>
      </c>
      <c r="D25" s="6">
        <v>233.5</v>
      </c>
      <c r="E25" t="s">
        <v>14</v>
      </c>
      <c r="F25" s="2">
        <f t="shared" si="1"/>
        <v>0.90909090909090906</v>
      </c>
      <c r="G25" s="2"/>
      <c r="J25" s="1">
        <v>45627</v>
      </c>
      <c r="K25" s="1" t="s">
        <v>10</v>
      </c>
      <c r="L25" s="1" t="s">
        <v>42</v>
      </c>
      <c r="M25" t="s">
        <v>48</v>
      </c>
      <c r="N25">
        <v>-148</v>
      </c>
      <c r="O25" s="1" t="s">
        <v>6</v>
      </c>
      <c r="P25" s="2">
        <f t="shared" si="2"/>
        <v>-1</v>
      </c>
    </row>
    <row r="26" spans="1:16" x14ac:dyDescent="0.3">
      <c r="A26" s="1">
        <v>45631</v>
      </c>
      <c r="B26" s="1" t="s">
        <v>12</v>
      </c>
      <c r="C26" s="1" t="s">
        <v>15</v>
      </c>
      <c r="D26" s="6">
        <v>232.5</v>
      </c>
      <c r="E26" t="s">
        <v>14</v>
      </c>
      <c r="F26" s="2">
        <f t="shared" si="1"/>
        <v>0.90909090909090906</v>
      </c>
      <c r="G26" s="2"/>
      <c r="J26" s="1">
        <v>45629</v>
      </c>
      <c r="K26" s="1" t="s">
        <v>23</v>
      </c>
      <c r="L26" s="1" t="s">
        <v>29</v>
      </c>
      <c r="M26" t="s">
        <v>57</v>
      </c>
      <c r="N26">
        <v>-150</v>
      </c>
      <c r="O26" s="1" t="s">
        <v>14</v>
      </c>
      <c r="P26" s="2">
        <f t="shared" si="0"/>
        <v>0.66666666666666663</v>
      </c>
    </row>
    <row r="27" spans="1:16" x14ac:dyDescent="0.3">
      <c r="A27" s="1">
        <v>45632</v>
      </c>
      <c r="B27" s="1" t="s">
        <v>22</v>
      </c>
      <c r="C27" s="1" t="s">
        <v>24</v>
      </c>
      <c r="D27" s="6">
        <v>248.5</v>
      </c>
      <c r="E27" t="s">
        <v>14</v>
      </c>
      <c r="F27" s="2">
        <f t="shared" si="1"/>
        <v>0.90909090909090906</v>
      </c>
      <c r="J27" s="1">
        <v>45629</v>
      </c>
      <c r="K27" s="1" t="s">
        <v>22</v>
      </c>
      <c r="L27" s="1" t="s">
        <v>33</v>
      </c>
      <c r="M27" t="s">
        <v>34</v>
      </c>
      <c r="N27">
        <v>136</v>
      </c>
      <c r="O27" s="1" t="s">
        <v>14</v>
      </c>
      <c r="P27" s="2">
        <f t="shared" si="0"/>
        <v>1.36</v>
      </c>
    </row>
    <row r="28" spans="1:16" x14ac:dyDescent="0.3">
      <c r="A28" s="1">
        <v>45633</v>
      </c>
      <c r="B28" s="1" t="s">
        <v>10</v>
      </c>
      <c r="C28" s="1" t="s">
        <v>15</v>
      </c>
      <c r="D28" s="6">
        <v>233.5</v>
      </c>
      <c r="E28" t="s">
        <v>14</v>
      </c>
      <c r="F28" s="2">
        <f t="shared" si="1"/>
        <v>0.90909090909090906</v>
      </c>
      <c r="J28" s="1">
        <v>45629</v>
      </c>
      <c r="K28" s="1" t="s">
        <v>45</v>
      </c>
      <c r="L28" s="1" t="s">
        <v>16</v>
      </c>
      <c r="M28" t="s">
        <v>58</v>
      </c>
      <c r="N28">
        <v>164</v>
      </c>
      <c r="O28" s="1" t="s">
        <v>6</v>
      </c>
      <c r="P28" s="2">
        <f t="shared" si="0"/>
        <v>-1</v>
      </c>
    </row>
    <row r="29" spans="1:16" x14ac:dyDescent="0.3">
      <c r="A29" s="1">
        <v>45633</v>
      </c>
      <c r="B29" s="1" t="s">
        <v>11</v>
      </c>
      <c r="C29" s="1" t="s">
        <v>20</v>
      </c>
      <c r="D29" s="6">
        <v>240</v>
      </c>
      <c r="E29" t="s">
        <v>14</v>
      </c>
      <c r="F29" s="2">
        <f t="shared" si="1"/>
        <v>0.90909090909090906</v>
      </c>
      <c r="J29" s="1">
        <v>45629</v>
      </c>
      <c r="K29" s="1" t="s">
        <v>28</v>
      </c>
      <c r="L29" s="1" t="s">
        <v>18</v>
      </c>
      <c r="M29" t="s">
        <v>55</v>
      </c>
      <c r="N29">
        <v>105</v>
      </c>
      <c r="O29" s="1" t="s">
        <v>6</v>
      </c>
      <c r="P29" s="2">
        <f t="shared" si="0"/>
        <v>-1</v>
      </c>
    </row>
    <row r="30" spans="1:16" x14ac:dyDescent="0.3">
      <c r="A30" s="1">
        <v>45637</v>
      </c>
      <c r="B30" s="1" t="s">
        <v>17</v>
      </c>
      <c r="C30" s="1" t="s">
        <v>16</v>
      </c>
      <c r="D30" s="6">
        <v>237.5</v>
      </c>
      <c r="E30" t="s">
        <v>6</v>
      </c>
      <c r="F30" s="2">
        <f t="shared" si="1"/>
        <v>-1</v>
      </c>
      <c r="J30" s="1">
        <v>45631</v>
      </c>
      <c r="K30" s="1" t="s">
        <v>24</v>
      </c>
      <c r="L30" s="1" t="s">
        <v>39</v>
      </c>
      <c r="M30" t="s">
        <v>38</v>
      </c>
      <c r="N30">
        <v>110</v>
      </c>
      <c r="O30" s="1" t="s">
        <v>14</v>
      </c>
      <c r="P30" s="2">
        <f t="shared" si="0"/>
        <v>1.1000000000000001</v>
      </c>
    </row>
    <row r="31" spans="1:16" x14ac:dyDescent="0.3">
      <c r="A31" s="1">
        <v>45639</v>
      </c>
      <c r="B31" s="1" t="s">
        <v>15</v>
      </c>
      <c r="C31" s="1" t="s">
        <v>19</v>
      </c>
      <c r="D31" s="6">
        <v>232.5</v>
      </c>
      <c r="E31" t="s">
        <v>6</v>
      </c>
      <c r="F31" s="2">
        <f t="shared" si="1"/>
        <v>-1</v>
      </c>
      <c r="J31" s="1">
        <v>45631</v>
      </c>
      <c r="K31" s="1" t="s">
        <v>59</v>
      </c>
      <c r="L31" s="1" t="s">
        <v>51</v>
      </c>
      <c r="M31" t="s">
        <v>60</v>
      </c>
      <c r="N31">
        <v>-125</v>
      </c>
      <c r="O31" s="1" t="s">
        <v>6</v>
      </c>
      <c r="P31" s="2">
        <f t="shared" si="0"/>
        <v>-1</v>
      </c>
    </row>
    <row r="32" spans="1:16" x14ac:dyDescent="0.3">
      <c r="A32" s="1">
        <v>45640</v>
      </c>
      <c r="B32" s="1" t="s">
        <v>26</v>
      </c>
      <c r="C32" s="1" t="s">
        <v>11</v>
      </c>
      <c r="D32" s="6">
        <v>228.5</v>
      </c>
      <c r="E32" t="s">
        <v>14</v>
      </c>
      <c r="F32" s="2">
        <f t="shared" si="1"/>
        <v>0.90909090909090906</v>
      </c>
      <c r="J32" s="1">
        <v>45632</v>
      </c>
      <c r="K32" s="1" t="s">
        <v>22</v>
      </c>
      <c r="L32" s="1" t="s">
        <v>24</v>
      </c>
      <c r="M32" t="s">
        <v>38</v>
      </c>
      <c r="N32">
        <v>130</v>
      </c>
      <c r="O32" s="1" t="s">
        <v>6</v>
      </c>
      <c r="P32" s="2">
        <f t="shared" si="0"/>
        <v>-1</v>
      </c>
    </row>
    <row r="33" spans="10:16" x14ac:dyDescent="0.3">
      <c r="J33" s="1">
        <v>45632</v>
      </c>
      <c r="K33" s="1" t="s">
        <v>32</v>
      </c>
      <c r="L33" s="1" t="s">
        <v>27</v>
      </c>
      <c r="M33" t="s">
        <v>62</v>
      </c>
      <c r="N33">
        <v>-110</v>
      </c>
      <c r="O33" s="1" t="s">
        <v>14</v>
      </c>
      <c r="P33" s="2">
        <f t="shared" si="0"/>
        <v>0.90909090909090906</v>
      </c>
    </row>
    <row r="34" spans="10:16" x14ac:dyDescent="0.3">
      <c r="J34" s="1">
        <v>45637</v>
      </c>
      <c r="K34" s="1" t="s">
        <v>27</v>
      </c>
      <c r="L34" s="1" t="s">
        <v>28</v>
      </c>
      <c r="M34" t="s">
        <v>64</v>
      </c>
      <c r="N34">
        <v>-110</v>
      </c>
      <c r="O34" s="1" t="s">
        <v>14</v>
      </c>
      <c r="P34" s="2">
        <f t="shared" si="0"/>
        <v>0.90909090909090906</v>
      </c>
    </row>
    <row r="35" spans="10:16" x14ac:dyDescent="0.3">
      <c r="J35" s="1">
        <v>45639</v>
      </c>
      <c r="K35" s="1" t="s">
        <v>39</v>
      </c>
      <c r="L35" s="1" t="s">
        <v>65</v>
      </c>
      <c r="M35" t="s">
        <v>52</v>
      </c>
      <c r="N35">
        <v>-160</v>
      </c>
      <c r="O35" s="1" t="s">
        <v>14</v>
      </c>
      <c r="P35" s="2">
        <f t="shared" si="0"/>
        <v>0.625</v>
      </c>
    </row>
  </sheetData>
  <mergeCells count="2">
    <mergeCell ref="A1:H1"/>
    <mergeCell ref="J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nba_predictor_results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Shay T</dc:creator>
  <cp:lastModifiedBy>London, Shay T</cp:lastModifiedBy>
  <dcterms:created xsi:type="dcterms:W3CDTF">2024-12-06T04:17:10Z</dcterms:created>
  <dcterms:modified xsi:type="dcterms:W3CDTF">2024-12-14T20:20:31Z</dcterms:modified>
</cp:coreProperties>
</file>