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PAC - Excel/2025B/"/>
    </mc:Choice>
  </mc:AlternateContent>
  <xr:revisionPtr revIDLastSave="0" documentId="13_ncr:1_{70E9BBFE-86CF-E04C-B807-291BC03EAE0D}" xr6:coauthVersionLast="47" xr6:coauthVersionMax="47" xr10:uidLastSave="{00000000-0000-0000-0000-000000000000}"/>
  <bookViews>
    <workbookView xWindow="0" yWindow="0" windowWidth="51200" windowHeight="32000" activeTab="1" xr2:uid="{1D10E3F4-E20D-6C4D-B69D-62A15CF0947A}"/>
  </bookViews>
  <sheets>
    <sheet name="מפגש 1" sheetId="1" r:id="rId1"/>
    <sheet name="מפגש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9" i="2" l="1"/>
  <c r="F180" i="2"/>
  <c r="F181" i="2"/>
  <c r="F182" i="2"/>
  <c r="F183" i="2"/>
  <c r="F184" i="2"/>
  <c r="F178" i="2"/>
  <c r="G179" i="2"/>
  <c r="G180" i="2" s="1"/>
  <c r="G181" i="2" s="1"/>
  <c r="G182" i="2" s="1"/>
  <c r="G183" i="2" s="1"/>
  <c r="G184" i="2" s="1"/>
  <c r="G159" i="2"/>
  <c r="G160" i="2" s="1"/>
  <c r="G161" i="2" s="1"/>
  <c r="G162" i="2" s="1"/>
  <c r="G163" i="2" s="1"/>
  <c r="G164" i="2" s="1"/>
  <c r="H393" i="2"/>
  <c r="D393" i="2"/>
  <c r="F374" i="2"/>
  <c r="G374" i="2" s="1"/>
  <c r="F373" i="2"/>
  <c r="G373" i="2" s="1"/>
  <c r="F372" i="2"/>
  <c r="G372" i="2" s="1"/>
  <c r="F371" i="2"/>
  <c r="G371" i="2" s="1"/>
  <c r="F370" i="2"/>
  <c r="G370" i="2" s="1"/>
  <c r="F369" i="2"/>
  <c r="G369" i="2" s="1"/>
  <c r="F368" i="2"/>
  <c r="G368" i="2" s="1"/>
  <c r="F336" i="2"/>
  <c r="G336" i="2" s="1"/>
  <c r="F335" i="2"/>
  <c r="G335" i="2" s="1"/>
  <c r="F334" i="2"/>
  <c r="G334" i="2" s="1"/>
  <c r="F333" i="2"/>
  <c r="G333" i="2" s="1"/>
  <c r="F332" i="2"/>
  <c r="G332" i="2" s="1"/>
  <c r="F331" i="2"/>
  <c r="G331" i="2" s="1"/>
  <c r="F330" i="2"/>
  <c r="G330" i="2" s="1"/>
  <c r="F311" i="2"/>
  <c r="G311" i="2" s="1"/>
  <c r="F310" i="2"/>
  <c r="G310" i="2" s="1"/>
  <c r="F309" i="2"/>
  <c r="G309" i="2" s="1"/>
  <c r="F308" i="2"/>
  <c r="G308" i="2" s="1"/>
  <c r="F307" i="2"/>
  <c r="G307" i="2" s="1"/>
  <c r="F306" i="2"/>
  <c r="G306" i="2" s="1"/>
  <c r="F305" i="2"/>
  <c r="G305" i="2" s="1"/>
  <c r="F277" i="2"/>
  <c r="F276" i="2"/>
  <c r="F275" i="2"/>
  <c r="F274" i="2"/>
  <c r="F273" i="2"/>
  <c r="F272" i="2"/>
  <c r="F271" i="2"/>
  <c r="E98" i="1"/>
  <c r="E99" i="1"/>
  <c r="E100" i="1"/>
  <c r="E101" i="1"/>
  <c r="E102" i="1"/>
  <c r="F186" i="2"/>
  <c r="J167" i="2"/>
</calcChain>
</file>

<file path=xl/sharedStrings.xml><?xml version="1.0" encoding="utf-8"?>
<sst xmlns="http://schemas.openxmlformats.org/spreadsheetml/2006/main" count="908" uniqueCount="580">
  <si>
    <t>ניתוח מידע עסקי ממוחשב - Excel - עם שייקה: סמסטר 2025א, מפגש 1</t>
  </si>
  <si>
    <t>מנהלות:</t>
  </si>
  <si>
    <t xml:space="preserve">הקורס עוסק ב-Excel, החל מהבסיס ועד לרמה סבירה של ניתוחים בסיסיים. </t>
  </si>
  <si>
    <r>
      <t xml:space="preserve">הקורס מבוצע במתכונת </t>
    </r>
    <r>
      <rPr>
        <b/>
        <sz val="12"/>
        <color theme="1"/>
        <rFont val="David"/>
      </rPr>
      <t>מקוונת</t>
    </r>
    <r>
      <rPr>
        <sz val="12"/>
        <color theme="1"/>
        <rFont val="David"/>
      </rPr>
      <t xml:space="preserve"> - מפגשים חיים (שגם יוקלטו) איתי, לצד </t>
    </r>
    <r>
      <rPr>
        <b/>
        <sz val="12"/>
        <color theme="1"/>
        <rFont val="David"/>
      </rPr>
      <t>התקדמות עצמאית שלכם במערכת הסילה</t>
    </r>
    <r>
      <rPr>
        <sz val="12"/>
        <color theme="1"/>
        <rFont val="David"/>
      </rPr>
      <t>.</t>
    </r>
  </si>
  <si>
    <t>כל בוחן ניתן יהיה לביצוע 3 פעמים, כאשר מענה נכון על 4 שאלות בכל בוחן - יוביל לקבלת ציון 100 בבוחן.</t>
  </si>
  <si>
    <t>הקורס מתחיל בהיבטים מאד טכניים - של ״מה זה גיליון Excel״ בכלל, ורק אז צולל פנימה לעולם הנוסחאות והמידע.</t>
  </si>
  <si>
    <t xml:space="preserve">כל התכנים הכתובים של מפגשי התמך - יוקלדו ויסוכמו על ידי באופן מלא ועולה לאתר עד לסוף היום. </t>
  </si>
  <si>
    <t xml:space="preserve">כמו כן - מעבר לתרגילים במערכת ה - Sylla - אוסיף גם תרגילים לאחר כל מפגש עם פתרון מלא לתרגול עצמי. </t>
  </si>
  <si>
    <t>זה מאד חשוב! מדוע?</t>
  </si>
  <si>
    <t xml:space="preserve">משום שהבחנים והשאלות ב-Sylla שואלים בעיקר על העקרונות / התאוריה / הכלים. </t>
  </si>
  <si>
    <t xml:space="preserve">היישום עצמו - שיהיה חלק המרכזי במבחן - חייב להתבצע ב-Excel. </t>
  </si>
  <si>
    <t>לומדים גם מהמפגשים והאקסל המרכז הזה, וגם מהסילה</t>
  </si>
  <si>
    <t>הבחינה עצמה</t>
  </si>
  <si>
    <t xml:space="preserve">הבחינה מורכבת מ-20 שאלות אמריקאיות (רבות ברירה). </t>
  </si>
  <si>
    <t xml:space="preserve">הבחינה ״רגילה״ - לא על גבי מחשב. </t>
  </si>
  <si>
    <t xml:space="preserve">חלק מסוים מהשאלות יכול להיות תיאורטי (לגבי זיהוי סוג הכלי או סוג הפונקציה לביצוע פעולה מסוימת), </t>
  </si>
  <si>
    <t>אבל רוב השאלות תהיינה ״מעשיות״ = מציגים צילום מסך של Excel, ויש לבחור באפשרות הנכונה כדי לבצע פעולה</t>
  </si>
  <si>
    <t xml:space="preserve">מסויימת. </t>
  </si>
  <si>
    <t>ההבדל שבין הבחינה ל-Skillset</t>
  </si>
  <si>
    <t>בשונה ממבוא למערכות מידע, שהוא קורס תיאורטי, כאן הקורס הוא יישומי לגמרי. במיוחד למי שאין לו רקע משמעותי</t>
  </si>
  <si>
    <t>ב-Excel, הקורס נותן כלים פרקטיים חשובים מאד לשוק העבודה.</t>
  </si>
  <si>
    <t xml:space="preserve">כי ״ללמוד למבחן״ = זה ״דפוק״ במובן זה שאני רוצה לצאת מהקורס כשאני מניב ממנו את המיטב - כשאני יוצא </t>
  </si>
  <si>
    <t xml:space="preserve">החוצה לריאיון עבודה, אני יודע בדיוק מה להסביר ומה לעשות ואיך לפתור בעיות וניתוחים בסיסיים. </t>
  </si>
  <si>
    <t>זו גם הסיבה שאני אעמול בנפרד על עוד תרגילים / יישומים / חומרים שיעזרו לכם להתנסות בהקשרים רלוונטיים</t>
  </si>
  <si>
    <t xml:space="preserve">לאורך הסמסטר. </t>
  </si>
  <si>
    <t>חומרי הקורס</t>
  </si>
  <si>
    <t xml:space="preserve">לצד החומרים שבסילה, חומרי המפגשים שלנו ירוכזו בקובץ Excel אחד (הנוכחי), שכל שיעור בו יופיע בגיליון נפרד. </t>
  </si>
  <si>
    <t>החומרים והשאלות שבסילה - רלוונטיים מאד גם ללמידה וגם לבחינה, אך אינם מייצגים את החומר העיקרי עליו</t>
  </si>
  <si>
    <t>תבחנו ומדוע? כי הסילה מציגה עקרונות ברמה בסיסית / מושגית (בהחלט חלק מהמבחן - חלק לא גדול) והמטרה שלנו</t>
  </si>
  <si>
    <t xml:space="preserve">היא בסופו של יום (ובזה נתמקד במפגשים) היא לדעת ליישם, לפתור בעיות, לעבוד תכל׳ס. </t>
  </si>
  <si>
    <t>מכאן נתחיל את התוכן המקצועי</t>
  </si>
  <si>
    <t>יחידות 1-2: Excel - מי אתה, מה אתה, כיצד אתה בנוי</t>
  </si>
  <si>
    <t xml:space="preserve">תוכנת Excel - כוללת ״טבלה אינסופית״. </t>
  </si>
  <si>
    <t>כלומר היא כוללת ״הכנה״ לתיעוד ועיבוד נתונים בטבלאות - שהן בדרך כלל הכלי לעיבוד ותיעוד נתונים</t>
  </si>
  <si>
    <t>בעולם מערכות המידע.</t>
  </si>
  <si>
    <r>
      <rPr>
        <b/>
        <sz val="12"/>
        <color theme="8"/>
        <rFont val="David"/>
      </rPr>
      <t>עמודות (באותיות ABC)</t>
    </r>
    <r>
      <rPr>
        <sz val="12"/>
        <color theme="1"/>
        <rFont val="David"/>
      </rPr>
      <t>: נקראים גם ״שדות״</t>
    </r>
  </si>
  <si>
    <t xml:space="preserve">טיפ: </t>
  </si>
  <si>
    <t xml:space="preserve">שינוי כיוון הגיליון - </t>
  </si>
  <si>
    <t>עברית (מימין לשמאל)</t>
  </si>
  <si>
    <t>מול אנגלית (משמאל לימין)</t>
  </si>
  <si>
    <t>ולהפך:</t>
  </si>
  <si>
    <t>שורות</t>
  </si>
  <si>
    <t>פריסת עמוד או Page Layout</t>
  </si>
  <si>
    <t>נקראות גם</t>
  </si>
  <si>
    <t>ואז לחיצה על:</t>
  </si>
  <si>
    <t>״רשומות״</t>
  </si>
  <si>
    <t>במספרים</t>
  </si>
  <si>
    <t>הדגמה - טבלת נתונים ראשונית באקסל, שורה, עמודה, ותא</t>
  </si>
  <si>
    <t xml:space="preserve">חברת ״דניאל״ בע״מ עוסקת בחימום נקניק לארגונים גדולים. לפניכם טבלת נתונים שהתקבלה לגבי מכירות </t>
  </si>
  <si>
    <t>החברה וערכים נוספים:</t>
  </si>
  <si>
    <t>שם הלקוח</t>
  </si>
  <si>
    <t>יח׳ נקניק</t>
  </si>
  <si>
    <t>סך המכירה</t>
  </si>
  <si>
    <t>סכום שנגבה</t>
  </si>
  <si>
    <t>יתרה לתשלום</t>
  </si>
  <si>
    <t>דין מעיים</t>
  </si>
  <si>
    <t>שיר נקניקים</t>
  </si>
  <si>
    <t>ירין צ׳וריסוס</t>
  </si>
  <si>
    <t>הראל ניטריט</t>
  </si>
  <si>
    <t>מעיין על האש</t>
  </si>
  <si>
    <t>שאלת מבוא 1</t>
  </si>
  <si>
    <t>א. C66</t>
  </si>
  <si>
    <t>ב. 66C</t>
  </si>
  <si>
    <t>ג. תשובות א ו-ב נכונות, כי שתיהן כוללות גם את אות העמודה וגם את מספר השורה</t>
  </si>
  <si>
    <t>ד. C</t>
  </si>
  <si>
    <t>ה. כל יתר התשובות שגויות</t>
  </si>
  <si>
    <t>התשובה: א. כל תא מוגדר כיחידת מידע העומדת בפני עצמה, שהפניה אליה (״הכתובת שלה״) מורכבת מהאות של</t>
  </si>
  <si>
    <t>שאלת מבוא 2</t>
  </si>
  <si>
    <t>מה הקטע לבנות טבלה כזו ב-Excel? הרי אפשר לבנות טבלה כזו גם ב-Word!</t>
  </si>
  <si>
    <t>ב-WORD אורך הטבלאות מוגבל - לאור הפיצול לעמודים. ב-Excel, הצגת הטבלה היא רציפה, ומאפשרת שימוש</t>
  </si>
  <si>
    <t>בנתונים רבים. אנחנו בקורס שלנו ננתח בעיקר טבלאות קטנות (כדי שיהיה קל לראות אותן בעין ולהבין) אך ברמה</t>
  </si>
  <si>
    <t xml:space="preserve">העסקית ברור שצריך לעבד נתונים רבים, ו-Excel עוזר בכך. </t>
  </si>
  <si>
    <t>ב-WORD הטבלה היא ״טיפשה״. מאד קשה להכווין לתא ספציפי שלה (כי אין כתובות - הגדרות שורה ועמודה</t>
  </si>
  <si>
    <t>לפי אות ומספר) ויותר מזה - לא ניתן לבצע פעולות על ערכי התאים.</t>
  </si>
  <si>
    <t>לבין הסכום שנגבה. ב-Excel אפשר לייצר את הקשר החיוני בין הערכים, כדי לאפשר חישוב זה באופן אוטומטי.</t>
  </si>
  <si>
    <t>כדי להראות באופן מאד בסיסי את החישובים האפשריים ב-Excel, נעתיק לכאן את הטבלה המקורית מלמעלה.</t>
  </si>
  <si>
    <r>
      <t xml:space="preserve">נניח שבטבלה הזו נרצה לחשב את היתרה לתשלום שהיא </t>
    </r>
    <r>
      <rPr>
        <u/>
        <sz val="12"/>
        <color theme="1"/>
        <rFont val="David"/>
      </rPr>
      <t>ההפרש</t>
    </r>
    <r>
      <rPr>
        <sz val="12"/>
        <color theme="1"/>
        <rFont val="David"/>
      </rPr>
      <t xml:space="preserve"> בין </t>
    </r>
    <r>
      <rPr>
        <b/>
        <sz val="12"/>
        <color theme="1"/>
        <rFont val="David"/>
      </rPr>
      <t>סך המכירה</t>
    </r>
    <r>
      <rPr>
        <sz val="12"/>
        <color theme="1"/>
        <rFont val="David"/>
      </rPr>
      <t xml:space="preserve"> לסך </t>
    </r>
    <r>
      <rPr>
        <b/>
        <sz val="12"/>
        <color theme="1"/>
        <rFont val="David"/>
      </rPr>
      <t>הסכום שנגבה</t>
    </r>
    <r>
      <rPr>
        <sz val="12"/>
        <color theme="1"/>
        <rFont val="David"/>
      </rPr>
      <t xml:space="preserve"> עבור כל לקוח. </t>
    </r>
  </si>
  <si>
    <t>להלן אפשרויות רישום הפעולה:</t>
  </si>
  <si>
    <t xml:space="preserve">א. יש לבצע חישוב ידני (במחשבון) של ההפרש, ואז להקליד אותו בעמודת ״יתרה לתשלום״. </t>
  </si>
  <si>
    <t xml:space="preserve">ב. יש לבצע הפניה לתא C98, לרשום סימן מינוס (הפרש) ואז הפניה לתא D98. </t>
  </si>
  <si>
    <t xml:space="preserve">ג. יש לבצע סיכום ידני של הנתונים של סך המכירה בתוספת הסכום שנגבה- במחשבון. </t>
  </si>
  <si>
    <t>ד. כל יתר התשובות שגויות.</t>
  </si>
  <si>
    <t xml:space="preserve">התשובה הנכונה: ב. </t>
  </si>
  <si>
    <t xml:space="preserve">ברגע שלוחצים על סימן ״=״ אקסל יודע שמבצעים פעולה חישובית, ואם לאחר מכן רושמים C98-D98 </t>
  </si>
  <si>
    <t xml:space="preserve">אקסל גם יודע שמדובר בחישוב ההפרש בין שני ערכים אלו. </t>
  </si>
  <si>
    <t xml:space="preserve">בנוסף, את הנוסחה הזו אפשר לשכפל / לגרור כלפי מטה; כדי לבצע חישוב דומה של ההפרש עבור </t>
  </si>
  <si>
    <t xml:space="preserve">הלקוחות הבאים. כדי לעשות זאת מרחפים עם הסמן מעל הפינה השמאלית התחתונה של התיבה, </t>
  </si>
  <si>
    <t xml:space="preserve">ואז לוחצים על הלחצן השמאלי, וגוררים כלפי מטה. </t>
  </si>
  <si>
    <t xml:space="preserve">קליק עם העכבר על הנקודה הירוקה, ומבלי לעזוב - </t>
  </si>
  <si>
    <t>גרירה כלפי מטה - ייצר שכפול של הנוסחה עבור</t>
  </si>
  <si>
    <t xml:space="preserve">ערכי השורות הבאות. </t>
  </si>
  <si>
    <t>תרגול נוסף ״ברמת מבחן בסיסית״</t>
  </si>
  <si>
    <t>לפניכם נתונים בדבר המחירים של מוצרים שונים לפני משלוח, עלות משלוח ועמודה לעלות כוללת.</t>
  </si>
  <si>
    <t>מוצר</t>
  </si>
  <si>
    <t>מחיר
לא כולל
משלוח</t>
  </si>
  <si>
    <t>עלות משלוח</t>
  </si>
  <si>
    <t>עלות כוללת</t>
  </si>
  <si>
    <t>נקניק תה</t>
  </si>
  <si>
    <t>נקניק מסריח</t>
  </si>
  <si>
    <t>נקניק סויה</t>
  </si>
  <si>
    <t>נקניק תורכי</t>
  </si>
  <si>
    <t>נקניק שייקה</t>
  </si>
  <si>
    <t>נדרש: מהי הנוסחה שתירשם בתא D129 ואשר תתאפשר גרירתה כלפי מטה, על מנת להשלים בצורה נכונה את הערכים</t>
  </si>
  <si>
    <t>בעלות הכוללת (שהיא המחיר בתוספת עלות המשלוח)?</t>
  </si>
  <si>
    <t>א. B129+C129</t>
  </si>
  <si>
    <t>ב. 50+14</t>
  </si>
  <si>
    <t xml:space="preserve">ג. </t>
  </si>
  <si>
    <t>=129B + 129C</t>
  </si>
  <si>
    <t xml:space="preserve">ד. </t>
  </si>
  <si>
    <t>=B129 + C129</t>
  </si>
  <si>
    <t>ה. תשובות ג ו-ד נכונות</t>
  </si>
  <si>
    <t>ו. תשובות א, ג ו-ד נכונות</t>
  </si>
  <si>
    <t>פתרון מפורט:</t>
  </si>
  <si>
    <t xml:space="preserve">באופן כללי, כל פעולה שדורשת חישוב ו/או הפניה לתאים אחרים, דורשת התחלה של רישום של סימן = (לכן פוסלים את א). </t>
  </si>
  <si>
    <t xml:space="preserve">הפעולה הספציפית שעלינו לבצע כאן - דורשת הפניה לסיכום הערכים של מחיר ועלות משלוח. </t>
  </si>
  <si>
    <t xml:space="preserve">המחיר נמצא בתא B129 ועלות המשלוח בתא C129. ביניהם צריך לחבר, וחשוב לשמור על אופן רישום התא (האות משמאל, המספר מימין). </t>
  </si>
  <si>
    <t xml:space="preserve">זה אומר שרק התשובה ד נכונה. </t>
  </si>
  <si>
    <t>סיכום ביניים של ההדגמה:</t>
  </si>
  <si>
    <t>ה-Excel הוא תוכנה ״חכמה״ שמתייחסת לטבלת נתונים באופן שמאפשר הפניה מדויקת לערכים בטבלה;</t>
  </si>
  <si>
    <t xml:space="preserve">וכן לבצע מגוון רחב של חישובים ועיבודים על הנתונים בטבלה. </t>
  </si>
  <si>
    <t>זאת בשונה מ-WORD שמתייחס לטבלה כאל טקסט ״טיפש״.</t>
  </si>
  <si>
    <t>מושגי יסוד בסיסיים נוספים בהגדרות קובץ Excel</t>
  </si>
  <si>
    <t>תא:</t>
  </si>
  <si>
    <t xml:space="preserve">ערך בסיסי ספציפי, שמוגדר כשילוב של אות (עמודה) ושורה (מספר) כגון תא G128. </t>
  </si>
  <si>
    <t>ערך תא ספציפי כזה יכול לעמוד בפני עצמו או לעבוד יחד עם תאים אחרים בנוסחה או חישוב.</t>
  </si>
  <si>
    <t>עמודה:</t>
  </si>
  <si>
    <t xml:space="preserve">רצף תאים אנכי לאורך גיליון (או: כל התאים בכל השורות בעמודה מסוימת). </t>
  </si>
  <si>
    <t>שורה:</t>
  </si>
  <si>
    <t>רצף תאים אופקי לאורך גיליון (או: כל התאים בכל העמודות בשורה מסוימת).</t>
  </si>
  <si>
    <t>גיליון:</t>
  </si>
  <si>
    <t>כשאני פותח קובץ Excel, נפתח לי אוטומטית גיליון אחד או מספר גיליונות.</t>
  </si>
  <si>
    <t>באנגלית - גיליון Sheet</t>
  </si>
  <si>
    <t xml:space="preserve">כל גיליון הוא כעין ״מחברת״ נפרדת, להזנת נתונים. </t>
  </si>
  <si>
    <t xml:space="preserve">שמות הגיליונות מופיעים בחלק הימני התחתון של המסך (או השמאלי, אם ברירת המחדל </t>
  </si>
  <si>
    <t>היא אנגלית) וניתן לעבור ביניהם בקלות על ידי לחיצה על שם הגיליון המתאים.</t>
  </si>
  <si>
    <t>הנה דוגמא מהקובץ שלנו - שכרגע יש בו 3 גיליונות שונים, אחד לכל מפגש.</t>
  </si>
  <si>
    <t>חוברת עבודה:</t>
  </si>
  <si>
    <t>קובץ אקסל שלם (Workbook) - יכול לכלול, כמובן, כמה גיליונות וכמובן הרבה מאד שורות / עמודות / תאים.</t>
  </si>
  <si>
    <t>הגדרות שקשורות לאופן הזנה / כתיבה ב-Excel:</t>
  </si>
  <si>
    <t>מצב Ready:</t>
  </si>
  <si>
    <t>בגיליון העבודה, בפינה השמאלית התחתונה, קיים סטטוס שמשתנה בעקבות פעולות</t>
  </si>
  <si>
    <t>שמבצעים. סטטוס של Ready (או בעברית ״מוכן״) משמעו - שלחצתי על תא כלשהו בגיליון, והוא זמין</t>
  </si>
  <si>
    <t>להזנת נתונים/פעולות. אם כבר קיים מידע בתא, הזנה לתוכו במצב Ready תמחק את הקיים.</t>
  </si>
  <si>
    <t>מצב Enter:</t>
  </si>
  <si>
    <t>מצב Edit:</t>
  </si>
  <si>
    <t xml:space="preserve">קיים מלל / נתון בתא - ורוצים להוסיף לו (בלי למחוק). נבצע דאבל קליק על התא </t>
  </si>
  <si>
    <t xml:space="preserve">מוביל לאפשרות עריכת המלל (לא מחיקה / דריסה). </t>
  </si>
  <si>
    <t>חשיבות סרגלי הכלים ב-Excel:</t>
  </si>
  <si>
    <t>רצועה / Ribbon של כלים:</t>
  </si>
  <si>
    <t>ה-Ribbon מייצג את החלק העליון בתפריטי קובץ ה-Excel שכולל סימנים ויזואליים</t>
  </si>
  <si>
    <t xml:space="preserve">אייקונים - המהווים קיצורי דרך למגוון פעולות (נלמד בהדרגה בהמשך). </t>
  </si>
  <si>
    <t>מספר תרגילים חביבים בנושא</t>
  </si>
  <si>
    <t>שאלה 1</t>
  </si>
  <si>
    <r>
      <t xml:space="preserve">ירין מרחבי מעוניינת שדניאל ישלח לה במייל את </t>
    </r>
    <r>
      <rPr>
        <b/>
        <sz val="12"/>
        <color theme="1"/>
        <rFont val="David"/>
      </rPr>
      <t>קובץ</t>
    </r>
    <r>
      <rPr>
        <sz val="12"/>
        <color theme="1"/>
        <rFont val="David"/>
      </rPr>
      <t xml:space="preserve"> האקסל שבו סיכם את השיעור. לטענתה, שי חופר מאד, </t>
    </r>
  </si>
  <si>
    <t>ולא ניתן להבין כלום מקובץ האקסל שהוא פרסם. במלים אחרות, ירין ביקשה:</t>
  </si>
  <si>
    <t>א. את גיליון העבודה של דניאל</t>
  </si>
  <si>
    <t>ב. את חוברת העבודה של דניאל</t>
  </si>
  <si>
    <t>ג. את התא של דניאל</t>
  </si>
  <si>
    <t>ד. את הStorage של דניאל</t>
  </si>
  <si>
    <t>ה. כל התשובות האחרות שגויות</t>
  </si>
  <si>
    <t xml:space="preserve">התשובה הנכונה: ב. בהתאם להגדרות, חוברת עבודה (Workbook) היא המונח המקצועי המייצג קובץ Excel שלם. </t>
  </si>
  <si>
    <t>שאלה 2</t>
  </si>
  <si>
    <t>לפניכם מספר טענות:</t>
  </si>
  <si>
    <t xml:space="preserve">טענה 1: בכל גיליון Excel יכולים להיות לכל היותר 20,000 תאים של נתונים. </t>
  </si>
  <si>
    <t>טענה 2: כאשר אני מזין נתונים לתא ב-Excel הסטטוס שלו במהלך ההזנה יהיה Ready</t>
  </si>
  <si>
    <t>עבודה חדשה</t>
  </si>
  <si>
    <r>
      <t xml:space="preserve">טענה 4: כאשר אני רוצה לפתוח </t>
    </r>
    <r>
      <rPr>
        <b/>
        <u/>
        <sz val="12"/>
        <color theme="1"/>
        <rFont val="David"/>
      </rPr>
      <t>בתוך קובץ קיים</t>
    </r>
    <r>
      <rPr>
        <sz val="12"/>
        <color theme="1"/>
        <rFont val="David"/>
      </rPr>
      <t xml:space="preserve"> טבלת אקסל ״נקייה״ חדשה לגמרי, מדובר בפתיחת גיליון </t>
    </r>
  </si>
  <si>
    <t>עבודה חדש</t>
  </si>
  <si>
    <t>הטענה / הטענות הנכונה / הנכונות:</t>
  </si>
  <si>
    <t>א. טענה 1 בלבד</t>
  </si>
  <si>
    <t>ב. טענות 1 ו-2</t>
  </si>
  <si>
    <t>ג. טענה 2 בלבד</t>
  </si>
  <si>
    <t>ד. טענות 2 ו-3</t>
  </si>
  <si>
    <t>ה. טענה 4 בלבד</t>
  </si>
  <si>
    <t>פתרון:</t>
  </si>
  <si>
    <t>טענה 1:</t>
  </si>
  <si>
    <t xml:space="preserve">בגיליון Excel ניתן לכלול הרבה יותר מ-20,000 תאים. </t>
  </si>
  <si>
    <t>שגויה</t>
  </si>
  <si>
    <t>בכל מקרה: לא תצטרכו בשום פנים ואופן לזכור בעל פה לבחינה כמה תאים אפשריים במקסימום.</t>
  </si>
  <si>
    <t>טיפ ממני - מיד כשאתן רואות טענה כזו תוכלו לשלול אותה.</t>
  </si>
  <si>
    <t>טענה 2:</t>
  </si>
  <si>
    <t>מצב Ready מוגדר בתור מצב שבו אנו מקליקים (קליק אחד) על תא ספציפי, והתא מוכן להזנת נתונים.</t>
  </si>
  <si>
    <t xml:space="preserve">מצב Ready איננו מייצג מצב של הזנה - אתה לא ״מקליד״ - אלא ״מוכנים״ להקלדה. </t>
  </si>
  <si>
    <t>לעומת זאת, המצב שבו מקלידים (במהלך ההזנה) הוא מצב Enter.</t>
  </si>
  <si>
    <t>טענה 3:</t>
  </si>
  <si>
    <r>
      <t xml:space="preserve">חוברת עבודה = Workbook היא קובץ אקסל ״שלם״. אם אני רוצה לפתוח </t>
    </r>
    <r>
      <rPr>
        <b/>
        <sz val="12"/>
        <color theme="1"/>
        <rFont val="David"/>
      </rPr>
      <t>בתוך קובץ קיים</t>
    </r>
    <r>
      <rPr>
        <sz val="12"/>
        <color theme="1"/>
        <rFont val="David"/>
      </rPr>
      <t xml:space="preserve"> גיליון חדש,</t>
    </r>
  </si>
  <si>
    <t xml:space="preserve">לא מדובר בחוברת עבודה חדשה, משום שלא דנים פה בקובץ חדש. </t>
  </si>
  <si>
    <t>טענה 4:</t>
  </si>
  <si>
    <t>נכונה. לפתוח טבלה / משטח עבודה נקי חדש באותו קובץ משמעו - להוסיף גיליון חדש / לפתוח גיליון חדש בקובץ.</t>
  </si>
  <si>
    <t xml:space="preserve">המשמעות היא שרק טענה 4 נכונה, התשובה ה. </t>
  </si>
  <si>
    <t>שאלה 3</t>
  </si>
  <si>
    <t>לפניכם טבלת נתונים שהכין מאור לעבודתו החדשה בתור מחמם נקניק ראשי בבנק הפועלים:</t>
  </si>
  <si>
    <t>מס׳ עובד</t>
  </si>
  <si>
    <t>סניף</t>
  </si>
  <si>
    <t>אור יהודה = הפסקה בלי עיר</t>
  </si>
  <si>
    <t>נתיבות</t>
  </si>
  <si>
    <t>כפר סבא</t>
  </si>
  <si>
    <t>כפר קרע</t>
  </si>
  <si>
    <t>חדיד</t>
  </si>
  <si>
    <t>פיטוסי</t>
  </si>
  <si>
    <t>מעוז הגזורים</t>
  </si>
  <si>
    <t>טענה 1: אם נצביע על תא D243 (קליק אחד על התא) ונתחיל לרשום, המלל המקורי בתא ״אור יהודה״ יימחק</t>
  </si>
  <si>
    <t>טענה 2: אם נלחץ דאבל קליק על תא D243, ונתחיל לרשום, המלל המקורי בתא ״אור יהודה״ יימחק</t>
  </si>
  <si>
    <t>דונו בנכונות כל אחת מהטענות:</t>
  </si>
  <si>
    <t>טענה 1 - נכונה: אם אני מבצע קליק אחד, אני במצב Ready. ואם אני במצב Ready, כתיבה ״תדרוס״ את הערכים המקוריים.</t>
  </si>
  <si>
    <t xml:space="preserve">טענה 2 - שגויה: אם נלחץ דאבל קליק על התא, אני במצב Enter. ואם אני במצב Enter, כתיבה תוסיף לערך ולא תדרוס אותו. </t>
  </si>
  <si>
    <t>טענה 4 - שגויה: אמנם, בהחלט ניתן לסכום ערכים שונים באמצעות הפניה. אלא שההפניה לחיבור צריכה להיות:</t>
  </si>
  <si>
    <t>טיפים להזנת נתונים ב-Excel</t>
  </si>
  <si>
    <t>הרחבות:</t>
  </si>
  <si>
    <t xml:space="preserve">במידה ורוצים להרחיב שורה / עמודה, אפשר לעשות זאת בכמה דרכים. </t>
  </si>
  <si>
    <t>נניח למשל שכללתי בטבלה מסוימת את התיאור הבא:</t>
  </si>
  <si>
    <t>מק״ט</t>
  </si>
  <si>
    <t>מחיר מכירה ליחידה לפני מע״מ</t>
  </si>
  <si>
    <t>מחיר מכירה ליחידה כולל מע״מ</t>
  </si>
  <si>
    <t>ידנית:</t>
  </si>
  <si>
    <t>אפשר לגשת לשורה העליונה של העמודות, לעמוד על הגבול בין עמודה J לעמודה K, להקליק על</t>
  </si>
  <si>
    <t>הגבול - ואז לגרור אותו שמאלה ובכך להרחיב את העמודה ״ידנית״.</t>
  </si>
  <si>
    <t>בהתאם, אם נמצאים על הקו המפריד בין שורות וגוררים אותו מעלה / מטה, מרחיבים / מצמצמים</t>
  </si>
  <si>
    <t>ידנית את גובה השורה.</t>
  </si>
  <si>
    <t>אוטומטית:</t>
  </si>
  <si>
    <t>לעמוד על הגבול בין העמודות / השורות, וללחוץ דאבל קליק. במצב כזה, Excel יבצע אוטומטית</t>
  </si>
  <si>
    <t>הרחבה כדי להכיל את הערכים בעמודה.</t>
  </si>
  <si>
    <t>מדויקת:</t>
  </si>
  <si>
    <t>לוחצים על הלחצן הימני בכותרת העמודה, בוחרים ב״רוחב עמודה״ (Column Width) - תפתח אפשרות</t>
  </si>
  <si>
    <t xml:space="preserve">להזין רוחב מדויק. </t>
  </si>
  <si>
    <t>מעבר תאים:</t>
  </si>
  <si>
    <t>כדי לעבור / לזוז בין תאים באמצעות המקלדת, עליי לוודא שסיימתי את ההקלדה בתא ואני במצב</t>
  </si>
  <si>
    <t>של Ready. המעבר אפשרי באמצעות החיצים או באמצעות לחיצה על Tab (מעבר לעמודה הבאה)</t>
  </si>
  <si>
    <t xml:space="preserve">או Shift Tab (מעבר לעמודה הקודמת). </t>
  </si>
  <si>
    <t xml:space="preserve">במקום חץ למטה - אפשר להשתמש ב - Enter ובמקום חץ למעלה - Shift Enter. </t>
  </si>
  <si>
    <t xml:space="preserve">השלמה אוטומטית: </t>
  </si>
  <si>
    <t>נניח שאני רושם את כל המוצרים שמכרתי בתקופה מסוימת בטבלה הבאה:</t>
  </si>
  <si>
    <t>שם המוצר</t>
  </si>
  <si>
    <t>כמות</t>
  </si>
  <si>
    <t>נקניק</t>
  </si>
  <si>
    <t>אייפון</t>
  </si>
  <si>
    <t>מלפפון</t>
  </si>
  <si>
    <t>לאחר שרשמתי ״נקניק״ בפעם הראשונה, כשרציתי להזין שוב ״נקניק״ בשורה</t>
  </si>
  <si>
    <t>אחרת באותה עמודה, לחצתי רק על ״נ״ ואקסל מנסה להשלים לי את המילה לערך</t>
  </si>
  <si>
    <t xml:space="preserve">השלם בהתאם למה שהוזן קודם. </t>
  </si>
  <si>
    <t>אפשר להתנגד להשלמה האוטומטית על ידי המשך הקלדה (וכך דורסים את ההצעה</t>
  </si>
  <si>
    <t xml:space="preserve">באקסל בסימון הירוק). </t>
  </si>
  <si>
    <t>הוספת שורה ועמודה:</t>
  </si>
  <si>
    <t>פורמלית הדרך הקלה ביותר היא ללחוץ על כותרת השורה / העמודה באמצעות</t>
  </si>
  <si>
    <t xml:space="preserve">קליק ימני, ולבחור ״הוספה״ (Insert). </t>
  </si>
  <si>
    <t xml:space="preserve">דרך יותר טריקית ומגניבה היא </t>
  </si>
  <si>
    <t>ללחוץ על מספר השורה מצד ימין, ואז:</t>
  </si>
  <si>
    <t xml:space="preserve"> ללחוץ על CTRL ובלי לעזוב על SHIFT ועל + (הפלוס בשורת המספרים)</t>
  </si>
  <si>
    <t xml:space="preserve">או במקבוק (אם אתה עשיר): CMD ואז SHIFT ו- +. </t>
  </si>
  <si>
    <t>מחיקת שורות מהירה מבצעים עם CMD ומינוס במק, או CTRL ומינוס במחשב רגיל.</t>
  </si>
  <si>
    <t>סיכום ביניים ותדריך:</t>
  </si>
  <si>
    <t>במפגש בסיסי מאד זה נחשפנו למבנה של קובץ ה - Excel. למדנו על הגדרות בסיסיות של שורה, עמודה, הפניות בסיסיות,</t>
  </si>
  <si>
    <t>וביצענו פעולות חישוביות ראשוניות.</t>
  </si>
  <si>
    <t>הראינו כיצד אפשר להזין ערכים, לדרוס ערכים, וכיצד אפשר לבצע שינויים בסיסיים ברוחב / גובה שורות ועמודות,</t>
  </si>
  <si>
    <t>והוספה / מחיקה של שורות אלו.</t>
  </si>
  <si>
    <t xml:space="preserve">יחד עם התדריכים ליח׳ 1 + 2 בסילה, ניתן וצריך לפתור אותן (ואת בחניהן) עד ליום א׳ הקרוב (אני בוחן אפשרות הארכה </t>
  </si>
  <si>
    <t xml:space="preserve">ואעדכן בהתאם). </t>
  </si>
  <si>
    <t>תרגילים נוספים של סוסים</t>
  </si>
  <si>
    <t>טענה 1: באמצעות ה - Ribbon ניתן לשנות את גודל הגופן, אך לא ניתן לשנות את צבעו</t>
  </si>
  <si>
    <t>טענה 2: באמצעות לחיצה על שורה מסוימת, קליק ימני, ואז על הוספה / Insert, תיווצר עמודה חדשה</t>
  </si>
  <si>
    <t>טענה 3: כאשר בתא מסוים יש ערך קיים, לחיצה כפולה על התא והתחלת כתיבה - תוביל לאובדן המידע בתא</t>
  </si>
  <si>
    <t>ב. טענה 2 בלבד</t>
  </si>
  <si>
    <t>ג. טענות 1 ו-2</t>
  </si>
  <si>
    <t>ד. טענה 3 בלבד</t>
  </si>
  <si>
    <t>ה. הכל שטויות אכלו נקניק בקמפוס</t>
  </si>
  <si>
    <r>
      <t xml:space="preserve">טענה 1 - שגויה. ה-Ribbon (רצועת הכלים / סרגל הכלים) כולל בין היתר מגוון רחב של אפשרויות עיצוב בסיסיות, כולל שינוי גופן </t>
    </r>
    <r>
      <rPr>
        <b/>
        <sz val="12"/>
        <color rgb="FFFF0000"/>
        <rFont val="David"/>
      </rPr>
      <t>וצבע</t>
    </r>
    <r>
      <rPr>
        <sz val="12"/>
        <color theme="1"/>
        <rFont val="David"/>
      </rPr>
      <t xml:space="preserve">. </t>
    </r>
  </si>
  <si>
    <t xml:space="preserve">טענה 2 - שגויה. אם לוחצים על שורה מסוימת, קליק ימני - נפתח תפריט שמאפשר הוספת שורה חדשה, לא עמודה חדשה. </t>
  </si>
  <si>
    <t>טענה 3 - שגויה. דאבל קליק (לחיצה כפולה) מכניס אותנו למצב עריכה Edit בתא שיש בו מידע קיים, זה אומר שכתיבה תוסיף את ההקלדה למידע בתא, ולא תדרוס / תמחק.</t>
  </si>
  <si>
    <t xml:space="preserve">לכן התשובה הנכונה היא ה (כל הטענות שגויות - יש לאכול נקניק בקמפוס). </t>
  </si>
  <si>
    <t>לפניכם טבלת נתונים בחברת ״נועם חימום נקניק״ בע״מ:</t>
  </si>
  <si>
    <t>חברה</t>
  </si>
  <si>
    <t>מספר המסיבות</t>
  </si>
  <si>
    <t>הכנסה</t>
  </si>
  <si>
    <t>הוצאה</t>
  </si>
  <si>
    <t>רווח</t>
  </si>
  <si>
    <t>נייקי</t>
  </si>
  <si>
    <t>אפל</t>
  </si>
  <si>
    <t>טבע</t>
  </si>
  <si>
    <t>בנק הפועלים</t>
  </si>
  <si>
    <t>פרס</t>
  </si>
  <si>
    <t>טענה 1: אם ידוע שההוצאות בגין כל מסיבה הן 20% מגובה ההכנסה, ניתן לחשב את ההוצאה בחברת נייקי</t>
  </si>
  <si>
    <t>באמצעות הביטוי:</t>
  </si>
  <si>
    <t>D358*0.2</t>
  </si>
  <si>
    <t>טענה 2: אם ישלימו את הערכים המספריים בעמודת ההוצאות, ניתן לחשב את הרווח מחברת אפל באמצעות</t>
  </si>
  <si>
    <t>הביטוי: D359-E359</t>
  </si>
  <si>
    <t>טענה 3: אם ישלימו את הערכים המספריים בעמודת ההוצאות, ניתן לחשב את הרווח מחברת פרס באמצעות</t>
  </si>
  <si>
    <t>הביטוי:</t>
  </si>
  <si>
    <r>
      <rPr>
        <sz val="12"/>
        <color theme="0"/>
        <rFont val="David"/>
      </rPr>
      <t>,</t>
    </r>
    <r>
      <rPr>
        <sz val="12"/>
        <color theme="1"/>
        <rFont val="David"/>
      </rPr>
      <t>=D362-E362</t>
    </r>
  </si>
  <si>
    <t>ב. טענות 1 ו-3</t>
  </si>
  <si>
    <t>ג. טענות 2 ו-3</t>
  </si>
  <si>
    <t>ה. כל הטענות שגויות</t>
  </si>
  <si>
    <t>טענה 1 - שגויה. למרות שהביטוי נכון עקרונית, הרי שכדי לבצע חישוב, נדרש לסמן = לפני הביטוי הכתוב.</t>
  </si>
  <si>
    <t>טענה 2 שגויה - מאותה הסיבה, היעדר סימן = לפעולה חישובית.</t>
  </si>
  <si>
    <t>טענה 3 - נכונה. היא בהחלט מחשבת את ההפרש עבור חברת Apple בין ההכנסות להוצאות (שזה הרווח)</t>
  </si>
  <si>
    <t>ודואגת להתחיל בסימון = שמצביע על פעולה חישובית.</t>
  </si>
  <si>
    <t xml:space="preserve">התשובה הנכונה: ד. </t>
  </si>
  <si>
    <t>מהו התא שבו מופיע סכום המכירה ל״דין מעיים״ (כיצד נפנה לערך המוצג בתא הצהוב)?</t>
  </si>
  <si>
    <r>
      <t>כאשר משלבים את אות העמודה (</t>
    </r>
    <r>
      <rPr>
        <u/>
        <sz val="12"/>
        <color theme="1"/>
        <rFont val="David"/>
      </rPr>
      <t>משמאל</t>
    </r>
    <r>
      <rPr>
        <sz val="12"/>
        <color theme="1"/>
        <rFont val="David"/>
      </rPr>
      <t>) ואת מספר השורה (</t>
    </r>
    <r>
      <rPr>
        <u/>
        <sz val="12"/>
        <color theme="1"/>
        <rFont val="David"/>
      </rPr>
      <t>מימין</t>
    </r>
    <r>
      <rPr>
        <sz val="12"/>
        <color theme="1"/>
        <rFont val="David"/>
      </rPr>
      <t xml:space="preserve">), למשל: C46, עוסקים בתא ספציפי - יחידת נתונים. </t>
    </r>
  </si>
  <si>
    <t xml:space="preserve">העמודה הרלוונטית (משמאל), ומימינה - המספר של השורה המתאימה. </t>
  </si>
  <si>
    <t>בגסות: וורד מטומטם ועוסק בטקסט והצגה בלבד</t>
  </si>
  <si>
    <r>
      <rPr>
        <b/>
        <sz val="12"/>
        <color theme="1"/>
        <rFont val="David"/>
      </rPr>
      <t>נדגים</t>
    </r>
    <r>
      <rPr>
        <sz val="12"/>
        <color theme="1"/>
        <rFont val="David"/>
      </rPr>
      <t xml:space="preserve">. נניח שבטבלה להלן אני רוצה לדאוג לחשב את </t>
    </r>
    <r>
      <rPr>
        <u/>
        <sz val="12"/>
        <color theme="1"/>
        <rFont val="David"/>
      </rPr>
      <t>היתרה לתשלום</t>
    </r>
    <r>
      <rPr>
        <sz val="12"/>
        <color theme="1"/>
        <rFont val="David"/>
      </rPr>
      <t xml:space="preserve">, שהיא ההפרש הפשוט בין סך המכירה </t>
    </r>
  </si>
  <si>
    <t>משבצת</t>
  </si>
  <si>
    <t>אנכי</t>
  </si>
  <si>
    <t>אופקי</t>
  </si>
  <si>
    <t xml:space="preserve">כשאנו מקלידים או מזינים נתונים לתא שאין בו מידע קודם - הסטטוס משתנה ל-Enter. </t>
  </si>
  <si>
    <t>טענה 3: אם נרצה להעתיק את הטבלה ל״שטח עבודה״ חדש ונקי באותו קובץ Excel (כדי שנשאר באותו קובץ אבל לא יוצג כלום מסביב לטבלה), נפתח תחילה גיליון חדש</t>
  </si>
  <si>
    <t>מס׳ חימומי נקניקים</t>
  </si>
  <si>
    <r>
      <t xml:space="preserve">טענה 3 - נכונה: ״שטח עבודה חדש ונקי״ = משטח עבודה חדש שאין בו נתונים נוספים </t>
    </r>
    <r>
      <rPr>
        <b/>
        <sz val="12"/>
        <rFont val="David"/>
      </rPr>
      <t xml:space="preserve">באותו קובץ </t>
    </r>
    <r>
      <rPr>
        <sz val="12"/>
        <rFont val="David"/>
      </rPr>
      <t xml:space="preserve">= גיליון חדש </t>
    </r>
    <r>
      <rPr>
        <b/>
        <sz val="12"/>
        <rFont val="David"/>
      </rPr>
      <t>באותו קובץ</t>
    </r>
    <r>
      <rPr>
        <sz val="12"/>
        <rFont val="David"/>
      </rPr>
      <t xml:space="preserve">. </t>
    </r>
  </si>
  <si>
    <r>
      <t>=C243</t>
    </r>
    <r>
      <rPr>
        <sz val="16"/>
        <color rgb="FFFF0000"/>
        <rFont val="David"/>
      </rPr>
      <t>:</t>
    </r>
    <r>
      <rPr>
        <sz val="16"/>
        <color theme="1"/>
        <rFont val="David"/>
      </rPr>
      <t>C249</t>
    </r>
  </si>
  <si>
    <r>
      <t xml:space="preserve">טענה 4: דרך אפשרית </t>
    </r>
    <r>
      <rPr>
        <u/>
        <sz val="12"/>
        <color theme="1"/>
        <rFont val="David"/>
      </rPr>
      <t>לסכום</t>
    </r>
    <r>
      <rPr>
        <sz val="12"/>
        <color theme="1"/>
        <rFont val="David"/>
      </rPr>
      <t xml:space="preserve"> את חימום הנקניק בסניף אור יהודה ובסניף מעוז הגזורים היא באמצעות כתיבת הנוסחה</t>
    </r>
  </si>
  <si>
    <r>
      <rPr>
        <sz val="12"/>
        <color theme="0"/>
        <rFont val="David"/>
      </rPr>
      <t>,</t>
    </r>
    <r>
      <rPr>
        <sz val="12"/>
        <rFont val="David"/>
      </rPr>
      <t>=C243</t>
    </r>
    <r>
      <rPr>
        <b/>
        <sz val="12"/>
        <color rgb="FFFF0000"/>
        <rFont val="David"/>
      </rPr>
      <t>+</t>
    </r>
    <r>
      <rPr>
        <sz val="12"/>
        <rFont val="David"/>
      </rPr>
      <t>C249</t>
    </r>
  </si>
  <si>
    <t>מסקנה:</t>
  </si>
  <si>
    <t>טענות 1 ו-3 נכונות</t>
  </si>
  <si>
    <t>שי הלך לגן היום איזה כיף לו</t>
  </si>
  <si>
    <t>וגם דליה הלכה לגן איזה בלגן</t>
  </si>
  <si>
    <r>
      <t xml:space="preserve">טענה 3: כאשר אני רוצה לפתוח </t>
    </r>
    <r>
      <rPr>
        <b/>
        <u/>
        <sz val="12"/>
        <color theme="1"/>
        <rFont val="David"/>
      </rPr>
      <t>בתוך קובץ קיים</t>
    </r>
    <r>
      <rPr>
        <sz val="12"/>
        <color theme="1"/>
        <rFont val="David"/>
      </rPr>
      <t xml:space="preserve"> טבלת אקסל ״נקייה״ חדשה לגמרי (בלי שום דבר מעליה / מתחתיה), מדובר בפתיחת חוברת </t>
    </r>
  </si>
  <si>
    <t>דיגידן דיגידן</t>
  </si>
  <si>
    <t>שאלה ממבחן אמיתי</t>
  </si>
  <si>
    <t>טענה 1 - נכונה כמובן. Workbook זה קובץ אקסל.</t>
  </si>
  <si>
    <t xml:space="preserve">טענה 2 - נכונה גם כן. לפי הגדרת התא ואופן ההפנייה אליו, יש חשיבות לסדר (אות העמודה משמאל למספר השורה). </t>
  </si>
  <si>
    <t xml:space="preserve">טענה 3 - נכונה. מצב Ready משמעו: אם תקליד אני דורס את הקיים. </t>
  </si>
  <si>
    <t xml:space="preserve">טענה 1: נכונה. עמודה = אנכי. </t>
  </si>
  <si>
    <t xml:space="preserve">טענה 2: נכונה. שורה = אופקי. </t>
  </si>
  <si>
    <t xml:space="preserve">טענה 3: שגויה. כאשר אני פותח קובץ אקסל (חדש / קיים) יהיה בו גיליון אחד לפחות. </t>
  </si>
  <si>
    <t xml:space="preserve">התשובה: א. </t>
  </si>
  <si>
    <t xml:space="preserve">טענה 1: שגויה. כאשר מקלידים ולוחצים Enter המידע המוקלד ייקלט בתא ונעבור לתא הבא (כלפי מטה). </t>
  </si>
  <si>
    <t xml:space="preserve">טענה 2: שגויה. קליק בודד על תא או ניווט אליו באמצעות החיצים מוביל להימצאות במצב Ready באותו התא. </t>
  </si>
  <si>
    <t>מצב Enter נוצר כשאני מקליד בתא שאין בו מידע קודם (בתהליך ההקלדה)</t>
  </si>
  <si>
    <t xml:space="preserve">וכן במצב שבו הייתי ב-Ready אבל אני מתחיל להקליד. </t>
  </si>
  <si>
    <t xml:space="preserve">טענה 3: שגויה. מצב Ready משמעו שהקלדה מוחקת / דורסת את התוכן הקיים. כדי לערוך ולהוסיף מידע בסוף </t>
  </si>
  <si>
    <t xml:space="preserve">הערכים המוזנים בתא - צריך דאבל קליק, לקחת את הסמן לסוף הטקסט ואז להקליד. </t>
  </si>
  <si>
    <t>לפיכך כל הטענות שגויות.</t>
  </si>
  <si>
    <t xml:space="preserve">טענה 1: נכונה. דרך להרחבת עמודה באופן אוטומטי היא עמידה על גבול כותרת העמודה וביצוע דאבל קליק. </t>
  </si>
  <si>
    <t>טענה 2: שגויה. גרירת הגבול שבין מספרי השורות משנה את רוחב השורה ולא את רוחב העמודה.</t>
  </si>
  <si>
    <t xml:space="preserve">טענה 3: שגויה. ניתן לנוע גם באמצעות טאב, אנטר, שיפט טאב, שיפט אנטר. </t>
  </si>
  <si>
    <t xml:space="preserve">התשובה: ג. </t>
  </si>
  <si>
    <t>אם בטבלה מסוימת אני נמצא בתא מסוים ולוחלץ על CTRL ואז על SHIFT וחץ למטה, זה אכן מסמן</t>
  </si>
  <si>
    <t xml:space="preserve">עקרונית את כל התאים בהמשך; **אלא אם כן** אחד התאים ריק, ואז נבלמים בו. </t>
  </si>
  <si>
    <t xml:space="preserve">המשמעות היא שלא בהכרח יסומנו כל הערכים בטבלה - כי תמיד אפשרי מצב שבו יהיה תא ריק. </t>
  </si>
  <si>
    <t>טענה 1:ֿשגויה. לא דיברנו על זה היום - אתם תראו בסילה ואנחנו נחזק את זה בסיכום בהמשך; אבל באופן כללי</t>
  </si>
  <si>
    <t xml:space="preserve">טענה 2: לחיצה על גבול התא / הטווח המסומן (כפפה רקטלית) וגרירה, יוביל להעברת כל המידע המסומן לאיזור אליו גוררים, ללא שכפול. </t>
  </si>
  <si>
    <t>הטענה נכונה.</t>
  </si>
  <si>
    <t>טענה 3: שגויה כי טענה 2 נכונה.</t>
  </si>
  <si>
    <t xml:space="preserve">התשובה א. </t>
  </si>
  <si>
    <t>ברצוני לנצל את הפלטפורמה כדי להבהיר שוב:</t>
  </si>
  <si>
    <t>עלינו להשתמש לא רק בסילה, אלא גם בתכני מפגשי התמך.</t>
  </si>
  <si>
    <t>אתם בהחלט מוזמנים ללמוד את תוכן מפגשי התמך מקבצי ה-Excel בלי לצפות בהקלטות, אך התוכן בהם מחייב</t>
  </si>
  <si>
    <t>ולא ניתן להתבסס על הסילה בלבד שהיא בסיסית יותר, כמו כן מפגשי התמך לא בהכרח יכללו כל החומר בסילה.</t>
  </si>
  <si>
    <t>וכעת, ללב העניין, מטרת המפגש:</t>
  </si>
  <si>
    <t>א. הצגת עיצוב ערכים מספריים - ערך מספרי, מפרידי אלפים, ספרות אחרי הנקודה, סימוני ####. ערכי מטבע ושברים.</t>
  </si>
  <si>
    <t>הן בעיצוב מהיר, והן על בסיס תפריט ״תאים״.</t>
  </si>
  <si>
    <t>כמו כן, עיצוב ערכים אחוזיים ועיוות ה״מכפלה ב-100״.</t>
  </si>
  <si>
    <t xml:space="preserve">ב. עיצוב ערכים - גלישת טקסט, alt Enter. </t>
  </si>
  <si>
    <t>יחידה 3</t>
  </si>
  <si>
    <t>ג. עיצוב ערכים תאריכיים - פורמט DD/MM/YYYY</t>
  </si>
  <si>
    <t>ה. שימוש בקיבועים והפניות יחסיות, הבסיס הראשוני ליישומי נוסחאות (יורחב בהמשך)</t>
  </si>
  <si>
    <t>ו. עיצוב ערכים והיעדר ההשפעה על ערך התא - הדגשה, קו תחתי, נטוי, צבעים, יישור (Alignment), גלישת טקסט,</t>
  </si>
  <si>
    <t>מיזוג תאים (וחסרונותיו בהיבטי מיון וסינון), מברשת עיצוב.</t>
  </si>
  <si>
    <t>ז. הקפאת חלוניות</t>
  </si>
  <si>
    <t>יחידה 4</t>
  </si>
  <si>
    <t>ח. הצגת גיליון - קווי רשת, תפריט גבולות וקווי סיכום.</t>
  </si>
  <si>
    <t>שאלה 1 - עיצוב ערכים מספריים</t>
  </si>
  <si>
    <t>לפניכם רשימת הזמנות של לקוח:</t>
  </si>
  <si>
    <t>מיקום</t>
  </si>
  <si>
    <t>מחיר ליח׳ לפני מע״מ בש״ח</t>
  </si>
  <si>
    <t>מחיר כולל אחרי מע״מ בש״ח</t>
  </si>
  <si>
    <t>מדף 3</t>
  </si>
  <si>
    <t>סרגל</t>
  </si>
  <si>
    <t>מדף 2</t>
  </si>
  <si>
    <t>מח׳ טכנולוגיה</t>
  </si>
  <si>
    <t>אבטיח</t>
  </si>
  <si>
    <t>דולינדה</t>
  </si>
  <si>
    <t>בננה</t>
  </si>
  <si>
    <t>אור יהודה</t>
  </si>
  <si>
    <t>תחתון</t>
  </si>
  <si>
    <t>כפר קנא</t>
  </si>
  <si>
    <t>אבן</t>
  </si>
  <si>
    <t>ירוחם</t>
  </si>
  <si>
    <t>בוצע - מטה</t>
  </si>
  <si>
    <t>ו. הניחו כעת כי הלקוח זכה להנחה בשיעור 5% מהמחיר כולל מע״מ. צרו עמודה חדשה והשלימו אותה, כך שתבטא</t>
  </si>
  <si>
    <t>ז. בצעו שימוש בגלישת טקסט ליצירת כותרות ברורות יותר.</t>
  </si>
  <si>
    <t xml:space="preserve">ח. בצעו שימוש ב - alt enter ליצירת כותרות ברורות יותר &gt;&gt;&gt; שובר שורות &gt;&gt;&gt; alt שמאלי וEnter ו/או Option ו-Return (במק). </t>
  </si>
  <si>
    <t>ט. הוסיפו עמודה של תאריך רכישת המוצר. הניחו כי 4 המוצרים הראשונים נרכשו ב-1/1/2024 והיתר ב-5/1/2024</t>
  </si>
  <si>
    <t xml:space="preserve">ודאגו לעיצוב בפורמט תאריכי &gt;&gt;&gt; כלומר כתיבת היום, סלש ״/״, כתיבת החודש, סלש ״/״ וכתיבת השנה (אפשר בפורמט מקוצר - למשל 24). </t>
  </si>
  <si>
    <t>ב. עיצוב ערכים מספריים עם מפריד אלפים:</t>
  </si>
  <si>
    <t xml:space="preserve">הכוונה היא: להציג ערכים באלפים עם ״פסיקים״, כלומר: ערך של 4000 יוצג כ-4,000. </t>
  </si>
  <si>
    <t xml:space="preserve">ערך של 15000 יוצג כ-15,000. </t>
  </si>
  <si>
    <t xml:space="preserve">הדרך לבצע את העיצוב: </t>
  </si>
  <si>
    <t>לסמן את כל התאים שרוצים לעצב &gt;&gt;&gt; קליק ימני &gt;&gt;&gt; עיצוב תאים (Format Cells)</t>
  </si>
  <si>
    <t>בתיבה שנפתחת לוחצים על ״מספר״ (Number) &gt;&gt;&gt; לסמן V בתיבה: ״השתמש במפריד אלפים״ (Use 1,000 Seperator)</t>
  </si>
  <si>
    <t>בנוסף, באותה תיבה, סימנתי ״0״ באפשרויות של ״מספר ספרות אחרי הנקודה העשרונית״ (ערכים שלמים)</t>
  </si>
  <si>
    <t>ג. עיצוב הטבלה כך שערכים כספיים יכללו באופן אוטומטי את הסימון ״ש״ח״ לצד כל ערך מספרי:</t>
  </si>
  <si>
    <t xml:space="preserve">נסמן את התאים שבהם ערכים כספיים (מחיר ליח׳ ש״ח) </t>
  </si>
  <si>
    <t>קליק ימני &gt;&gt;&gt; עיצוב תאים (Format Cells)</t>
  </si>
  <si>
    <t>בחירה ב״מטבע״ (Currency) &gt;&gt;&gt; ניתן לבחור בסוג המטבע (אנו בחרנו ש״ח) וכן לשנות את מספר הספרות אחרי הנקודה העשרונית</t>
  </si>
  <si>
    <t>ד. צרו תא עזר שיכלול את שיעור המע״מ במקום סמוך לטבלה + ה. הציגו את המחיר כולל המע״מ בעמודה הנוספת הריקה בטבלה</t>
  </si>
  <si>
    <t>שיעור מע״מ</t>
  </si>
  <si>
    <t>הסבר: כדי לחשב מחיר כולל מע״מ אקח את המחיר לפני מע״מ, ואכפול אותו ב-1 ועוד שיעור המע״מ.</t>
  </si>
  <si>
    <t xml:space="preserve">המטרה היא לחשב מחיר כולל מע״מ לכל המוצרים - ולכן, בדרך כלל נשתמש במקרים כאלו ב״תא עזר״ - ערך מספרי שאמור להשפיע על כל התאים. </t>
  </si>
  <si>
    <t>בעיקרון, הנוסחה שרשמתי בתא F87 היא:</t>
  </si>
  <si>
    <t>=E87          *          (1+I87)</t>
  </si>
  <si>
    <t>כדי להגיע למחיר כולל מע״מ,</t>
  </si>
  <si>
    <t>המחיר של המוצר הראשון (נקניק) לפני מע״מ</t>
  </si>
  <si>
    <t>כופלים ב-1 ועוד שיעור המע״מ</t>
  </si>
  <si>
    <t>כוכבית זה כפול</t>
  </si>
  <si>
    <t>שנמצא בתא העזר I87</t>
  </si>
  <si>
    <t>הבעיה: כאשר שכפלתי / גררתי את הנוסחה למטה, Excel שהוא קצת מטומטם לפעמים חשב שגם המע״מ נמצא בשורות כלפי מטה.</t>
  </si>
  <si>
    <t>זה כמובן לא נכון. ואם כך יש לי אתגר חדש: אני רוצה למנוע מאקסל המטומטם להפנות לשורות שאינן כוללות את המע״מ.</t>
  </si>
  <si>
    <t xml:space="preserve">אני רוצה שאקסל יינעל כמו רוטוויילר על התא I87 כתא המע״מ. </t>
  </si>
  <si>
    <t>=E87          *          (1+I$87)</t>
  </si>
  <si>
    <t>כדי להגיע למחיר כולל מע״מ, כפלתי ב-1 ועוד שיעור</t>
  </si>
  <si>
    <t xml:space="preserve">המע״מ שנמצא בתא העזר I87, אבל הפעם דאגתי </t>
  </si>
  <si>
    <t xml:space="preserve">לסמן גם $ לפני מספר השורה (Shift 4). </t>
  </si>
  <si>
    <t>מדוע? אם אני מסמן $ לפני מספר השורה בתא מסוים, אני מונע מאקסל לשנות את השורה גם אם אגרור את הנוסחה.</t>
  </si>
  <si>
    <t>כלומר: גם כאשר אגרור את החישוב לשורות 88, 89, 90, 91 (כדי לבטא את המוצרים הבאים) עדיין המע״מ נעול ונשאר</t>
  </si>
  <si>
    <t xml:space="preserve">על תא I87. </t>
  </si>
  <si>
    <t xml:space="preserve">ערכים כולל מע״מ ואחרי הנחה לכל מוצר. </t>
  </si>
  <si>
    <t>מחיר אחרי הנחה</t>
  </si>
  <si>
    <t>הנחה</t>
  </si>
  <si>
    <t xml:space="preserve">כדי לחשב את המחיר נטו אחרי הנחה נתבסס על המחיר ברוטו (לפני הנחה) ונכפול באחת פחות שיעור ההנחה. </t>
  </si>
  <si>
    <t>הנוסחה שרשמנו בתא G121 וגררנו לאחר מכן ליתר השורות היתה:</t>
  </si>
  <si>
    <r>
      <rPr>
        <sz val="12"/>
        <color theme="0"/>
        <rFont val="David"/>
      </rPr>
      <t>,</t>
    </r>
    <r>
      <rPr>
        <sz val="12"/>
        <color theme="1"/>
        <rFont val="David"/>
      </rPr>
      <t>=     F121         *            (1-I$124)</t>
    </r>
  </si>
  <si>
    <t>מתחילים עם =, משום שמדובר בפעולה חישובית</t>
  </si>
  <si>
    <t>כדי לחשב מחיר אחרי הנחה כופלים ב-1 פחות</t>
  </si>
  <si>
    <t>כפול</t>
  </si>
  <si>
    <t xml:space="preserve">שיעור ההנחה. </t>
  </si>
  <si>
    <t>שיעור ההנחה נמצא בתא עזר I124</t>
  </si>
  <si>
    <t>מחיר המוצר הראשון ברשימה, מזה אני מתחיל</t>
  </si>
  <si>
    <t>ומדוע סומן $ לפני 124?</t>
  </si>
  <si>
    <t xml:space="preserve">א. רצינו לגרור כלפי מטה את הנוסחה (לשכפל אותה). </t>
  </si>
  <si>
    <t xml:space="preserve">ב. למרות שגוררים - רוצים שהשורה של תא העזר תישאר קבועה (שיעור ההנחה נמצא רק בשורה 124). </t>
  </si>
  <si>
    <t xml:space="preserve">ג. לכן סימנתי $ לפני מספר השורה בתא העזר וכך מנעתי מאקסל לשנות את השורה שבה נמצאת ההנחה למרות שגררתי למטה. </t>
  </si>
  <si>
    <t>תהליך העבודה שהוביל לכך שהתאים של הכותרות (בסגול) גלשו למטה:</t>
  </si>
  <si>
    <t>סימון התאים &gt;&gt;&gt;</t>
  </si>
  <si>
    <t>לחצן ימני &gt;&gt;&gt;</t>
  </si>
  <si>
    <t>עיצוב תאים (Format Cells) &gt;&gt;&gt;</t>
  </si>
  <si>
    <t>יישור (Allignment) &gt;&gt;&gt;&gt;</t>
  </si>
  <si>
    <t>גלישת טקסט (Wrap Text)</t>
  </si>
  <si>
    <t xml:space="preserve">מעבר ליכולת שלנו לגרום לכותרות של שורות לגלוש כלפי מטה על ידי גלישת טקסט - יש עוד כלי. </t>
  </si>
  <si>
    <t xml:space="preserve">הכלי הזה הוא שימוש ב-alt שמאלי ו-Enter. </t>
  </si>
  <si>
    <t>מספר 
הנקניקיות 
שמוריה 
אכלה</t>
  </si>
  <si>
    <t>עלות הארוחה</t>
  </si>
  <si>
    <t>תהליך העבודה:</t>
  </si>
  <si>
    <t xml:space="preserve">הלכנו לתא שרוצים ״לשבור״ </t>
  </si>
  <si>
    <t>לחצנו דאבל קליק (ווידאנו שרואים את הסמן מהבהב ונמצאים במצב Edit)</t>
  </si>
  <si>
    <t>העברנו את הסמן (עם החיצים או העכבר) למקום שבו רוצים לשבור את השורה</t>
  </si>
  <si>
    <t xml:space="preserve">לחצנו על Alt שמאלי ו-Enter (או Option ו-Return במק). </t>
  </si>
  <si>
    <t xml:space="preserve">היתרון בגישה הזו: שליטה מלאה. אני מכתבי לאקסל היכן ״המלל ירד כלפי מטה״ במקום שהוא יחליט זאת עבורי. </t>
  </si>
  <si>
    <t>תאריך 
רכישת 
המוצר</t>
  </si>
  <si>
    <t>למה הכוונה ב״עיצוב בפורמט תאריכי״?</t>
  </si>
  <si>
    <t>עקרונית: אפשר לרשום תאריך למשל ככה: 1.1.2024</t>
  </si>
  <si>
    <t>ואולי ככה: 01.01.2024</t>
  </si>
  <si>
    <t>ואולי ככה: 1.1.24</t>
  </si>
  <si>
    <t xml:space="preserve">אלא שרק רישום בפורמט תאריכי מקובל כברירת מחדל: </t>
  </si>
  <si>
    <t>DD/MM/YYYY</t>
  </si>
  <si>
    <t xml:space="preserve">יגרום לכך שאקסל יזהה את הפורמט כתאריך ויאפשר עיבודו. </t>
  </si>
  <si>
    <t>רישום</t>
  </si>
  <si>
    <t>רישום היום</t>
  </si>
  <si>
    <t>השנה</t>
  </si>
  <si>
    <t>החודש</t>
  </si>
  <si>
    <t>למשל</t>
  </si>
  <si>
    <r>
      <rPr>
        <sz val="12"/>
        <color theme="0"/>
        <rFont val="David"/>
      </rPr>
      <t>,</t>
    </r>
    <r>
      <rPr>
        <sz val="12"/>
        <color theme="1"/>
        <rFont val="David"/>
      </rPr>
      <t>01</t>
    </r>
  </si>
  <si>
    <t xml:space="preserve">נניח שאני רוצה לדעת, למשל, כמה ימים חלפו מה-13.4.2020 עד 19.1.2021. </t>
  </si>
  <si>
    <t>אחת מהדרכים הקלות היא:</t>
  </si>
  <si>
    <t>תאריך התחלה</t>
  </si>
  <si>
    <t>ת. לידה:</t>
  </si>
  <si>
    <t>תאריך סיום</t>
  </si>
  <si>
    <t>היום:</t>
  </si>
  <si>
    <t>הפרש, בימים:</t>
  </si>
  <si>
    <t>כמה ימים אני חי:</t>
  </si>
  <si>
    <t>הנוסחה שיישמתי בתא D209:</t>
  </si>
  <si>
    <r>
      <rPr>
        <sz val="12"/>
        <color theme="0"/>
        <rFont val="David"/>
      </rPr>
      <t>,</t>
    </r>
    <r>
      <rPr>
        <sz val="12"/>
        <color theme="1"/>
        <rFont val="David"/>
      </rPr>
      <t>=D208-D207</t>
    </r>
  </si>
  <si>
    <t>תאריך ההתחלה</t>
  </si>
  <si>
    <t>תאריך הסיום</t>
  </si>
  <si>
    <t xml:space="preserve">הנוסחה לא תעבוד אם הערכים התאריכיים לא הוגדרו כמו שצריך. </t>
  </si>
  <si>
    <t>\</t>
  </si>
  <si>
    <t>ניתוח מידע עסקי ממוחשב - Excel - עם שייקה: סמסטר 2025ב - מפגש תמך 2</t>
  </si>
  <si>
    <t xml:space="preserve">א. תמיר מנהל תפעול הנקניק בחברה הציע לשפר את עיצובה על ידי שינוי אופן ההצגה של הכותרת - באופן מודגש ומובלט. </t>
  </si>
  <si>
    <t xml:space="preserve">    העתיקו את הטבלה למקום אחר, ובצעו את השינוי כאמור. תעדו את צעדי העבודה.</t>
  </si>
  <si>
    <t>סימנתי את תאי הכותרות</t>
  </si>
  <si>
    <t>השתמשתי בסרגל הכלים ב-B</t>
  </si>
  <si>
    <t>כדי להדגיש את שורת הכותרת</t>
  </si>
  <si>
    <t>וב״פח הצבע״ כדי לסמן בצבע</t>
  </si>
  <si>
    <t xml:space="preserve">ב. יעקב הביט על הטבלה בשאת-נפש (הקיא קצת בפה). לטענתו חלק מהכותרות אינן ברורות כלל, ונחתכות. במיוחד זה נכון לגבי </t>
  </si>
  <si>
    <t>העמודה E שרק חלק מהמלל שלה מוצג בטבלה בפורמט הנוכחי. טפלו בבעיה באמצעות שימוש באפשרות העיצוב ״גלישת טקסט״</t>
  </si>
  <si>
    <t>סימנתי את תאי הכותרת</t>
  </si>
  <si>
    <t>שבהם המלל ״ארוך מדי״ ונקטע;</t>
  </si>
  <si>
    <t>לחצתי:</t>
  </si>
  <si>
    <t>א. קליק ימני</t>
  </si>
  <si>
    <t>ב. עיצוב תאים / Format Cells</t>
  </si>
  <si>
    <t>ג. יישור / Allignment</t>
  </si>
  <si>
    <t>ד. גלישת טקסט / Wrap Text</t>
  </si>
  <si>
    <t>דרך נוספת</t>
  </si>
  <si>
    <t xml:space="preserve">ג. מאי הביטה על הטבלה ואמרה: ״נראה יותר טוב כעת, אבל לא ממש מתאים לי שהמלל בכותרת עמודה E מופיע בצורה הזו.  </t>
  </si>
  <si>
    <t xml:space="preserve">ספציפית: הייתי רוצה שיופיע המלל: ״מחיר ליח׳״ מתחתיו ״לפני מע״מ״ ומתחתיו ״בש״ח״. </t>
  </si>
  <si>
    <t>מחיר ליח׳ 
לפני מע״מ 
בש״ח</t>
  </si>
  <si>
    <t>מה עשינו פה?</t>
  </si>
  <si>
    <t>א. לחצנו על תא הכותרת - דאבל קליק.</t>
  </si>
  <si>
    <t xml:space="preserve">ב. נכנסתי למצב עריכה / Edit. </t>
  </si>
  <si>
    <t>ג. העברתי את הסמן למקום שבו אני רוצה</t>
  </si>
  <si>
    <t>לחתוך את המלל (אחרי המילה ליח׳, למשל)</t>
  </si>
  <si>
    <t>ד. הקסם:</t>
  </si>
  <si>
    <t>לחיצה על Alt שמאלי, ובלי לעזוב אותו,</t>
  </si>
  <si>
    <t>לחיצה על Enter</t>
  </si>
  <si>
    <t>במק: לחיצה על Option ו-Return</t>
  </si>
  <si>
    <t>מחיר כולל 
אחרי מע״מ 
בש״ח</t>
  </si>
  <si>
    <t>יתרון בהשוואה ל-Wrap Text (גלישת טקסט)</t>
  </si>
  <si>
    <t>אני שולט/ת במיקום המדויק שבו המלל</t>
  </si>
  <si>
    <t>יגלוש</t>
  </si>
  <si>
    <t>ה. ענני הביטה על הטבלה ואמרה: ״נייס, אבל מרגיש לי שאם קיימים ערכים באלפים (למשל המחיר של אייפון, של אבטיח ושל תחתון)</t>
  </si>
  <si>
    <t>הצגה כזו: 4000 ; 1000; 1700 היא פחות נעימה לעין. הייתי מעדיפה שיהיה פסיק כשיש אלפים: כלומר שיוצג 4,000; 1,000; 1,700״</t>
  </si>
  <si>
    <t>התהליך היה פשוט:</t>
  </si>
  <si>
    <t xml:space="preserve">א. סימון של כל התאים בעמודת מחיר </t>
  </si>
  <si>
    <t xml:space="preserve">ליח׳ לפני מע״מ. </t>
  </si>
  <si>
    <t>ב. לחיצה על הלחצן הימני.</t>
  </si>
  <si>
    <t>ג. בחירה ב עיצוב תאים / Format Cells</t>
  </si>
  <si>
    <t>ד. לחיצה על מספר / Number</t>
  </si>
  <si>
    <t>ה. במסך שנפתח:</t>
  </si>
  <si>
    <t xml:space="preserve">סימנתי ״0״ ספרות אחרי הנקודה </t>
  </si>
  <si>
    <t>העשרונית;</t>
  </si>
  <si>
    <t>וסימנתי ״V" בתיבה שלצידה כתוב</t>
  </si>
  <si>
    <t>״השתמש במפריד אלפים״</t>
  </si>
  <si>
    <t>או: Use 1000 Seperator (,)</t>
  </si>
  <si>
    <t>ו. ליטל אמרה: ״הטבלה משתפרת, אל אם יש ערכים שהם בש״ח, הייתי רוצה שלצד כל אחד מהמספרים יופיע הסימון ש״ח שיהיה נוח</t>
  </si>
  <si>
    <t>וברור לקוראים״ - כלומר - ליטל מעוניינת לעצב את הערכים כערכי מטבע</t>
  </si>
  <si>
    <t xml:space="preserve">סימנתי את התאים הרלוונטיים. </t>
  </si>
  <si>
    <t>לחצתי על:</t>
  </si>
  <si>
    <t>א. לחצן ימני</t>
  </si>
  <si>
    <t>ב. בחירה בעיצוב תאים / Format Cells</t>
  </si>
  <si>
    <t>ג. בחירה במטבע / Currency</t>
  </si>
  <si>
    <t>ד. סימון מספר ספרות אחרי הנקודה העשרונית (אם רוצים)</t>
  </si>
  <si>
    <t>ה. בחירה בסימול הרלוונטי (אצלנו - ש״ח)</t>
  </si>
  <si>
    <t>ז. תמיר קיבל את הטבלה לעיל, ומפריע לו שגבולות הטבלה לא מספיק ברורים. לטענתו, ההפרדה בין התאים חלשה (קווים אפורים,</t>
  </si>
  <si>
    <t xml:space="preserve">סימפים חסרי חוט שדרה, וקשה לבנות עליהם להפרדה בין הנתונים). הוא מעוניין שנייצר גבולות טבלה מודגשים וברורים יותר. </t>
  </si>
  <si>
    <t xml:space="preserve">סימנתי את הטבלה כולה. </t>
  </si>
  <si>
    <t>לחצי על:</t>
  </si>
  <si>
    <t>ג. גבולות / Border</t>
  </si>
  <si>
    <t>ד. השתעשעתי עם אפשרויות הגבולות</t>
  </si>
  <si>
    <t xml:space="preserve">שהוצגו בפניי. </t>
  </si>
  <si>
    <t xml:space="preserve">דרך נוספת ומהירה (גם אם כוללת </t>
  </si>
  <si>
    <t>פחות אפשרויות) היא מסרגל הכלים:</t>
  </si>
  <si>
    <t xml:space="preserve">ח. לינוי דרשה שהטבלה תכלול עמודה נוספת עם תאריכי הרכישה של המוצרים השונים. </t>
  </si>
  <si>
    <t xml:space="preserve">ידוע ללינוי שתאריך הרכישה של המוצר הראשון הוא 1/3/2024, ומרווח הזמן בין רכישות המוצרים הוא 12 ימים. </t>
  </si>
  <si>
    <t>תאריך רכישה</t>
  </si>
  <si>
    <t>מה עשינו כאן?</t>
  </si>
  <si>
    <t>א. ראשית, על מנת שאקסל יקבל את הקלט</t>
  </si>
  <si>
    <t>של התאריך בצורה נכונה, ויתאפשרו חישובים</t>
  </si>
  <si>
    <t xml:space="preserve">עליו, התאריך צריך להיות מוזן עם היום, </t>
  </si>
  <si>
    <t xml:space="preserve">ואז החודש, ואז השנה - עם הפרדה של </t>
  </si>
  <si>
    <t xml:space="preserve">סלשים ״/״ ביניהם. </t>
  </si>
  <si>
    <t>אוהבים לקרוא לזה: DD/MM/YYYY</t>
  </si>
  <si>
    <t>ב. לאחר הזנת התאריך הראשון בעצמי,</t>
  </si>
  <si>
    <t>בתא מתחתיו, ביצעתי את הנוסחה:</t>
  </si>
  <si>
    <t>הנוסחה התבססה על התאריך הראשון</t>
  </si>
  <si>
    <t xml:space="preserve">בתא G158, והוסיפה לו 12. </t>
  </si>
  <si>
    <t>ג. כאשר גררנו את הנוסחה כלפי מטה</t>
  </si>
  <si>
    <t xml:space="preserve">לשורות הבאות, נוצרו אוטומטית </t>
  </si>
  <si>
    <t>תאריכים נוספים רלוונטיים במרווח</t>
  </si>
  <si>
    <t xml:space="preserve">של 12 ימים זה מזה. </t>
  </si>
  <si>
    <t>ט. ״רעות תקני לי״ ביקשה שנשלים בצורה חכמה (על בסיס שימוש בתא עזר) את המחיר כולל מע״מ בעמודה הרלוונטית.</t>
  </si>
  <si>
    <t>בצעו זאת עבורה.</t>
  </si>
  <si>
    <t>שיעור המע״מ</t>
  </si>
  <si>
    <t>תא עזר:</t>
  </si>
  <si>
    <t>הסבר מפורט לנוסחה שגררנו:</t>
  </si>
  <si>
    <t>התא שמכיל את המחיר הראשון לפני מע״מ</t>
  </si>
  <si>
    <t>כפלנו ב-1 ועוד שיעור המע״מ</t>
  </si>
  <si>
    <t>שנמצא בתא J178</t>
  </si>
  <si>
    <t>אך כדי למנוע מ-Excel לשנות את שורת המע״מ</t>
  </si>
  <si>
    <t>כאשר גוררים למטה - ״נעלנו״ את שורת המע״מ (178)</t>
  </si>
  <si>
    <t xml:space="preserve">בתא העזר על ידי סימון $ לפני מספר השורה בתא זה. </t>
  </si>
  <si>
    <t>סימון הדולר מבוצע על ידי Shift 4 במקום המתאים.</t>
  </si>
  <si>
    <t>לסיכום:</t>
  </si>
  <si>
    <t>עבדנו במפגש זה בעיקר על יחידה 3 מהסילה. ואני אשמח אם תשלימו אותה עד המפגש הבא.</t>
  </si>
  <si>
    <t xml:space="preserve">היחידה כוללת כמה היבטי עיצוב נוספים מעבר לעיקריים שבחנו, ואנחנו נתייחס אליהם במיקוד של סוף סמסטר. </t>
  </si>
  <si>
    <t>מעבר לכך, אפשר לנסות להתחיל להתקדם ביחידה 4, בכל מקרה, נגיע לשם בהמשך.</t>
  </si>
  <si>
    <t xml:space="preserve">שלכם, </t>
  </si>
  <si>
    <t>הדוקטור</t>
  </si>
  <si>
    <t>במפגש הזה</t>
  </si>
  <si>
    <t>במפגש הבא</t>
  </si>
  <si>
    <t xml:space="preserve">ד. יישומי גיליון נוכחות על בסיס פורמט שעתי - עקרון הפרשי ומכפלה ב-24 (לא עברנו במפגש, ללמוד מהסילה).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</si>
</sst>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₪&quot;#,##0"/>
    <numFmt numFmtId="165" formatCode="&quot;₪&quot;#,##0.00"/>
  </numFmts>
  <fonts count="14" x14ac:knownFonts="1">
    <font>
      <sz val="12"/>
      <color theme="1"/>
      <name val="Aptos Narrow"/>
      <family val="2"/>
      <scheme val="minor"/>
    </font>
    <font>
      <b/>
      <sz val="12"/>
      <color theme="1"/>
      <name val="David"/>
    </font>
    <font>
      <sz val="12"/>
      <color theme="1"/>
      <name val="David"/>
    </font>
    <font>
      <b/>
      <sz val="12"/>
      <color rgb="FFFF0000"/>
      <name val="David"/>
    </font>
    <font>
      <sz val="12"/>
      <name val="David"/>
    </font>
    <font>
      <b/>
      <sz val="12"/>
      <color theme="8"/>
      <name val="David"/>
    </font>
    <font>
      <u/>
      <sz val="12"/>
      <color theme="1"/>
      <name val="David"/>
    </font>
    <font>
      <b/>
      <u/>
      <sz val="12"/>
      <color theme="1"/>
      <name val="David"/>
    </font>
    <font>
      <sz val="12"/>
      <color theme="0"/>
      <name val="David"/>
    </font>
    <font>
      <b/>
      <sz val="12"/>
      <name val="David"/>
    </font>
    <font>
      <sz val="8"/>
      <color theme="1"/>
      <name val="David"/>
    </font>
    <font>
      <sz val="16"/>
      <color theme="1"/>
      <name val="David"/>
    </font>
    <font>
      <sz val="16"/>
      <color rgb="FFFF0000"/>
      <name val="David"/>
    </font>
    <font>
      <b/>
      <sz val="14"/>
      <color theme="1"/>
      <name val="David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7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2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2" fillId="0" borderId="0" xfId="0" applyFont="1" applyAlignment="1">
      <alignment horizontal="center"/>
    </xf>
    <xf numFmtId="3" fontId="4" fillId="0" borderId="0" xfId="0" applyNumberFormat="1" applyFont="1"/>
    <xf numFmtId="0" fontId="5" fillId="0" borderId="0" xfId="0" applyFont="1" applyAlignment="1">
      <alignment horizontal="center"/>
    </xf>
    <xf numFmtId="0" fontId="1" fillId="4" borderId="0" xfId="0" applyFont="1" applyFill="1"/>
    <xf numFmtId="0" fontId="2" fillId="2" borderId="0" xfId="0" applyFont="1" applyFill="1"/>
    <xf numFmtId="0" fontId="1" fillId="0" borderId="4" xfId="0" applyFont="1" applyBorder="1"/>
    <xf numFmtId="0" fontId="2" fillId="0" borderId="0" xfId="0" applyFont="1" applyAlignment="1">
      <alignment wrapText="1"/>
    </xf>
    <xf numFmtId="0" fontId="1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1" fillId="0" borderId="2" xfId="0" applyFont="1" applyBorder="1"/>
    <xf numFmtId="0" fontId="1" fillId="0" borderId="3" xfId="0" applyFont="1" applyBorder="1"/>
    <xf numFmtId="0" fontId="1" fillId="6" borderId="0" xfId="0" applyFont="1" applyFill="1"/>
    <xf numFmtId="0" fontId="2" fillId="6" borderId="0" xfId="0" applyFont="1" applyFill="1"/>
    <xf numFmtId="0" fontId="1" fillId="7" borderId="0" xfId="0" applyFont="1" applyFill="1"/>
    <xf numFmtId="0" fontId="4" fillId="0" borderId="0" xfId="0" quotePrefix="1" applyFont="1"/>
    <xf numFmtId="0" fontId="2" fillId="0" borderId="5" xfId="0" applyFont="1" applyBorder="1"/>
    <xf numFmtId="0" fontId="10" fillId="0" borderId="0" xfId="0" applyFont="1"/>
    <xf numFmtId="0" fontId="11" fillId="0" borderId="0" xfId="0" quotePrefix="1" applyFont="1"/>
    <xf numFmtId="0" fontId="9" fillId="2" borderId="0" xfId="0" applyFont="1" applyFill="1"/>
    <xf numFmtId="0" fontId="13" fillId="7" borderId="0" xfId="0" applyFont="1" applyFill="1"/>
    <xf numFmtId="0" fontId="1" fillId="8" borderId="0" xfId="0" applyFont="1" applyFill="1"/>
    <xf numFmtId="0" fontId="2" fillId="8" borderId="0" xfId="0" applyFont="1" applyFill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12" fontId="2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20" fontId="2" fillId="0" borderId="0" xfId="0" applyNumberFormat="1" applyFont="1"/>
    <xf numFmtId="2" fontId="2" fillId="0" borderId="0" xfId="0" applyNumberFormat="1" applyFont="1"/>
    <xf numFmtId="0" fontId="9" fillId="5" borderId="0" xfId="0" applyFont="1" applyFill="1" applyAlignment="1">
      <alignment horizontal="center"/>
    </xf>
    <xf numFmtId="3" fontId="2" fillId="0" borderId="0" xfId="0" applyNumberFormat="1" applyFont="1"/>
    <xf numFmtId="164" fontId="2" fillId="0" borderId="0" xfId="0" applyNumberFormat="1" applyFont="1"/>
    <xf numFmtId="165" fontId="2" fillId="9" borderId="0" xfId="0" applyNumberFormat="1" applyFont="1" applyFill="1"/>
    <xf numFmtId="9" fontId="2" fillId="0" borderId="0" xfId="0" applyNumberFormat="1" applyFont="1"/>
    <xf numFmtId="9" fontId="2" fillId="0" borderId="0" xfId="0" applyNumberFormat="1" applyFont="1" applyAlignment="1">
      <alignment horizontal="right"/>
    </xf>
    <xf numFmtId="0" fontId="2" fillId="0" borderId="0" xfId="0" quotePrefix="1" applyFont="1"/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5" fontId="2" fillId="0" borderId="0" xfId="0" applyNumberFormat="1" applyFont="1"/>
    <xf numFmtId="0" fontId="2" fillId="10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8" fillId="0" borderId="0" xfId="0" applyFont="1"/>
    <xf numFmtId="0" fontId="9" fillId="0" borderId="5" xfId="0" applyFont="1" applyBorder="1"/>
    <xf numFmtId="0" fontId="1" fillId="2" borderId="0" xfId="0" applyFont="1" applyFill="1" applyAlignment="1">
      <alignment wrapText="1"/>
    </xf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26" Type="http://schemas.openxmlformats.org/officeDocument/2006/relationships/image" Target="../media/image42.png"/><Relationship Id="rId21" Type="http://schemas.openxmlformats.org/officeDocument/2006/relationships/image" Target="../media/image37.png"/><Relationship Id="rId34" Type="http://schemas.openxmlformats.org/officeDocument/2006/relationships/image" Target="../media/image50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5" Type="http://schemas.openxmlformats.org/officeDocument/2006/relationships/image" Target="../media/image41.png"/><Relationship Id="rId33" Type="http://schemas.openxmlformats.org/officeDocument/2006/relationships/image" Target="../media/image49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29" Type="http://schemas.openxmlformats.org/officeDocument/2006/relationships/image" Target="../media/image45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24" Type="http://schemas.openxmlformats.org/officeDocument/2006/relationships/image" Target="../media/image40.png"/><Relationship Id="rId32" Type="http://schemas.openxmlformats.org/officeDocument/2006/relationships/image" Target="../media/image48.png"/><Relationship Id="rId37" Type="http://schemas.openxmlformats.org/officeDocument/2006/relationships/image" Target="../media/image53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23" Type="http://schemas.openxmlformats.org/officeDocument/2006/relationships/image" Target="../media/image39.png"/><Relationship Id="rId28" Type="http://schemas.openxmlformats.org/officeDocument/2006/relationships/image" Target="../media/image44.png"/><Relationship Id="rId36" Type="http://schemas.openxmlformats.org/officeDocument/2006/relationships/image" Target="../media/image52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31" Type="http://schemas.openxmlformats.org/officeDocument/2006/relationships/image" Target="../media/image47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Relationship Id="rId22" Type="http://schemas.openxmlformats.org/officeDocument/2006/relationships/image" Target="../media/image38.png"/><Relationship Id="rId27" Type="http://schemas.openxmlformats.org/officeDocument/2006/relationships/image" Target="../media/image43.png"/><Relationship Id="rId30" Type="http://schemas.openxmlformats.org/officeDocument/2006/relationships/image" Target="../media/image46.png"/><Relationship Id="rId35" Type="http://schemas.openxmlformats.org/officeDocument/2006/relationships/image" Target="../media/image51.png"/><Relationship Id="rId8" Type="http://schemas.openxmlformats.org/officeDocument/2006/relationships/image" Target="../media/image24.png"/><Relationship Id="rId3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16537</xdr:colOff>
      <xdr:row>14</xdr:row>
      <xdr:rowOff>56225</xdr:rowOff>
    </xdr:from>
    <xdr:to>
      <xdr:col>7</xdr:col>
      <xdr:colOff>582085</xdr:colOff>
      <xdr:row>16</xdr:row>
      <xdr:rowOff>175287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662ED8-2279-6B48-9A36-444898BB2519}"/>
            </a:ext>
          </a:extLst>
        </xdr:cNvPr>
        <xdr:cNvSpPr txBox="1"/>
      </xdr:nvSpPr>
      <xdr:spPr>
        <a:xfrm>
          <a:off x="13519672815" y="2926425"/>
          <a:ext cx="6344048" cy="5254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*תמיכה -* אם סטודנטים נתקלים בבעיה טכנית בסילה יש להפנות אותם לתמיכה. הפרטים מופיעים באתר - כתובת המייל  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sylla@webacademix.co.il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he-I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או בטלפון 03-9151151,   בימים א-ה בין השעות 09:00-16:00</a:t>
          </a:r>
          <a:endParaRPr lang="en-US" sz="1100"/>
        </a:p>
      </xdr:txBody>
    </xdr:sp>
    <xdr:clientData/>
  </xdr:twoCellAnchor>
  <xdr:twoCellAnchor editAs="oneCell">
    <xdr:from>
      <xdr:col>1</xdr:col>
      <xdr:colOff>255399</xdr:colOff>
      <xdr:row>48</xdr:row>
      <xdr:rowOff>84862</xdr:rowOff>
    </xdr:from>
    <xdr:to>
      <xdr:col>6</xdr:col>
      <xdr:colOff>372812</xdr:colOff>
      <xdr:row>56</xdr:row>
      <xdr:rowOff>4204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24A667-F33C-1049-B0F5-AFB63D5AF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0707588" y="9965462"/>
          <a:ext cx="4244913" cy="1544942"/>
        </a:xfrm>
        <a:prstGeom prst="rect">
          <a:avLst/>
        </a:prstGeom>
      </xdr:spPr>
    </xdr:pic>
    <xdr:clientData/>
  </xdr:twoCellAnchor>
  <xdr:twoCellAnchor>
    <xdr:from>
      <xdr:col>1</xdr:col>
      <xdr:colOff>286888</xdr:colOff>
      <xdr:row>47</xdr:row>
      <xdr:rowOff>36735</xdr:rowOff>
    </xdr:from>
    <xdr:to>
      <xdr:col>6</xdr:col>
      <xdr:colOff>414588</xdr:colOff>
      <xdr:row>48</xdr:row>
      <xdr:rowOff>115454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F93A000-BE02-A643-89B8-227630E66426}"/>
            </a:ext>
          </a:extLst>
        </xdr:cNvPr>
        <xdr:cNvSpPr/>
      </xdr:nvSpPr>
      <xdr:spPr>
        <a:xfrm rot="5400000">
          <a:off x="13522652452" y="7727495"/>
          <a:ext cx="281919" cy="425520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</xdr:col>
      <xdr:colOff>33051</xdr:colOff>
      <xdr:row>49</xdr:row>
      <xdr:rowOff>188070</xdr:rowOff>
    </xdr:from>
    <xdr:to>
      <xdr:col>1</xdr:col>
      <xdr:colOff>314690</xdr:colOff>
      <xdr:row>55</xdr:row>
      <xdr:rowOff>189592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00B307B1-81B9-C940-B871-19C0ECF18015}"/>
            </a:ext>
          </a:extLst>
        </xdr:cNvPr>
        <xdr:cNvSpPr/>
      </xdr:nvSpPr>
      <xdr:spPr>
        <a:xfrm rot="10800000">
          <a:off x="13524893210" y="10271870"/>
          <a:ext cx="281639" cy="1220722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 editAs="oneCell">
    <xdr:from>
      <xdr:col>5</xdr:col>
      <xdr:colOff>812132</xdr:colOff>
      <xdr:row>169</xdr:row>
      <xdr:rowOff>5300</xdr:rowOff>
    </xdr:from>
    <xdr:to>
      <xdr:col>8</xdr:col>
      <xdr:colOff>271575</xdr:colOff>
      <xdr:row>172</xdr:row>
      <xdr:rowOff>93264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BA853E-34E8-DE4F-8898-6441011AE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9155820" y="35063984"/>
          <a:ext cx="1935943" cy="699569"/>
        </a:xfrm>
        <a:prstGeom prst="rect">
          <a:avLst/>
        </a:prstGeom>
      </xdr:spPr>
    </xdr:pic>
    <xdr:clientData/>
  </xdr:twoCellAnchor>
  <xdr:twoCellAnchor editAs="oneCell">
    <xdr:from>
      <xdr:col>1</xdr:col>
      <xdr:colOff>77876</xdr:colOff>
      <xdr:row>177</xdr:row>
      <xdr:rowOff>201752</xdr:rowOff>
    </xdr:from>
    <xdr:to>
      <xdr:col>1</xdr:col>
      <xdr:colOff>764406</xdr:colOff>
      <xdr:row>179</xdr:row>
      <xdr:rowOff>189301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F3E663E-15CD-AC42-967C-4D8F1F374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24441489" y="36891384"/>
          <a:ext cx="686530" cy="395285"/>
        </a:xfrm>
        <a:prstGeom prst="rect">
          <a:avLst/>
        </a:prstGeom>
      </xdr:spPr>
    </xdr:pic>
    <xdr:clientData/>
  </xdr:twoCellAnchor>
  <xdr:twoCellAnchor editAs="oneCell">
    <xdr:from>
      <xdr:col>1</xdr:col>
      <xdr:colOff>40961</xdr:colOff>
      <xdr:row>181</xdr:row>
      <xdr:rowOff>187064</xdr:rowOff>
    </xdr:from>
    <xdr:to>
      <xdr:col>1</xdr:col>
      <xdr:colOff>765809</xdr:colOff>
      <xdr:row>183</xdr:row>
      <xdr:rowOff>88311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71C2EAB-6833-D547-A5D8-3A22F21A6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24440086" y="37692169"/>
          <a:ext cx="724848" cy="308984"/>
        </a:xfrm>
        <a:prstGeom prst="rect">
          <a:avLst/>
        </a:prstGeom>
      </xdr:spPr>
    </xdr:pic>
    <xdr:clientData/>
  </xdr:twoCellAnchor>
  <xdr:twoCellAnchor editAs="oneCell">
    <xdr:from>
      <xdr:col>0</xdr:col>
      <xdr:colOff>51433</xdr:colOff>
      <xdr:row>191</xdr:row>
      <xdr:rowOff>55389</xdr:rowOff>
    </xdr:from>
    <xdr:to>
      <xdr:col>7</xdr:col>
      <xdr:colOff>712150</xdr:colOff>
      <xdr:row>192</xdr:row>
      <xdr:rowOff>154438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EBCEB46-F32B-3842-8E89-2D339C40B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20203150" y="39488889"/>
          <a:ext cx="6439217" cy="302249"/>
        </a:xfrm>
        <a:prstGeom prst="rect">
          <a:avLst/>
        </a:prstGeom>
      </xdr:spPr>
    </xdr:pic>
    <xdr:clientData/>
  </xdr:twoCellAnchor>
  <xdr:twoCellAnchor editAs="oneCell">
    <xdr:from>
      <xdr:col>2</xdr:col>
      <xdr:colOff>440182</xdr:colOff>
      <xdr:row>274</xdr:row>
      <xdr:rowOff>139699</xdr:rowOff>
    </xdr:from>
    <xdr:to>
      <xdr:col>5</xdr:col>
      <xdr:colOff>698500</xdr:colOff>
      <xdr:row>290</xdr:row>
      <xdr:rowOff>173567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A650EF1-DE37-0C40-99BB-E0325CA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1207400" y="56489599"/>
          <a:ext cx="2734818" cy="3285068"/>
        </a:xfrm>
        <a:prstGeom prst="rect">
          <a:avLst/>
        </a:prstGeom>
      </xdr:spPr>
    </xdr:pic>
    <xdr:clientData/>
  </xdr:twoCellAnchor>
  <xdr:twoCellAnchor editAs="oneCell">
    <xdr:from>
      <xdr:col>1</xdr:col>
      <xdr:colOff>755000</xdr:colOff>
      <xdr:row>304</xdr:row>
      <xdr:rowOff>60000</xdr:rowOff>
    </xdr:from>
    <xdr:to>
      <xdr:col>4</xdr:col>
      <xdr:colOff>502500</xdr:colOff>
      <xdr:row>308</xdr:row>
      <xdr:rowOff>2000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4BBC14A-E084-8A4D-A606-8727D50EE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2228900" y="62505900"/>
          <a:ext cx="2224000" cy="754800"/>
        </a:xfrm>
        <a:prstGeom prst="rect">
          <a:avLst/>
        </a:prstGeom>
      </xdr:spPr>
    </xdr:pic>
    <xdr:clientData/>
  </xdr:twoCellAnchor>
  <xdr:twoCellAnchor>
    <xdr:from>
      <xdr:col>3</xdr:col>
      <xdr:colOff>448046</xdr:colOff>
      <xdr:row>50</xdr:row>
      <xdr:rowOff>9670</xdr:rowOff>
    </xdr:from>
    <xdr:to>
      <xdr:col>4</xdr:col>
      <xdr:colOff>422259</xdr:colOff>
      <xdr:row>55</xdr:row>
      <xdr:rowOff>180507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0F36E8B-54AC-C04A-BD57-DA426D6C448D}"/>
            </a:ext>
          </a:extLst>
        </xdr:cNvPr>
        <xdr:cNvSpPr/>
      </xdr:nvSpPr>
      <xdr:spPr>
        <a:xfrm>
          <a:off x="13522309141" y="10296670"/>
          <a:ext cx="799713" cy="118683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</xdr:col>
      <xdr:colOff>531853</xdr:colOff>
      <xdr:row>53</xdr:row>
      <xdr:rowOff>22564</xdr:rowOff>
    </xdr:from>
    <xdr:to>
      <xdr:col>6</xdr:col>
      <xdr:colOff>328782</xdr:colOff>
      <xdr:row>54</xdr:row>
      <xdr:rowOff>12893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0F8EABA-E112-D24C-B755-E23DB6688F64}"/>
            </a:ext>
          </a:extLst>
        </xdr:cNvPr>
        <xdr:cNvSpPr/>
      </xdr:nvSpPr>
      <xdr:spPr>
        <a:xfrm>
          <a:off x="13520751618" y="10919164"/>
          <a:ext cx="3924429" cy="19352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3</xdr:col>
      <xdr:colOff>435152</xdr:colOff>
      <xdr:row>53</xdr:row>
      <xdr:rowOff>16117</xdr:rowOff>
    </xdr:from>
    <xdr:to>
      <xdr:col>4</xdr:col>
      <xdr:colOff>425482</xdr:colOff>
      <xdr:row>54</xdr:row>
      <xdr:rowOff>16116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3A388E2-4D1D-8B47-A244-DF81B75A087D}"/>
            </a:ext>
          </a:extLst>
        </xdr:cNvPr>
        <xdr:cNvSpPr/>
      </xdr:nvSpPr>
      <xdr:spPr>
        <a:xfrm>
          <a:off x="13522305918" y="10912717"/>
          <a:ext cx="815830" cy="203199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C46</a:t>
          </a:r>
        </a:p>
      </xdr:txBody>
    </xdr:sp>
    <xdr:clientData/>
  </xdr:twoCellAnchor>
  <xdr:twoCellAnchor editAs="oneCell">
    <xdr:from>
      <xdr:col>8</xdr:col>
      <xdr:colOff>486520</xdr:colOff>
      <xdr:row>53</xdr:row>
      <xdr:rowOff>948</xdr:rowOff>
    </xdr:from>
    <xdr:to>
      <xdr:col>9</xdr:col>
      <xdr:colOff>570650</xdr:colOff>
      <xdr:row>56</xdr:row>
      <xdr:rowOff>94942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3FD10FA-91A1-004B-A9BE-0E53F403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08792518" y="10893788"/>
          <a:ext cx="727729" cy="704054"/>
        </a:xfrm>
        <a:prstGeom prst="rect">
          <a:avLst/>
        </a:prstGeom>
      </xdr:spPr>
    </xdr:pic>
    <xdr:clientData/>
  </xdr:twoCellAnchor>
  <xdr:twoCellAnchor editAs="oneCell">
    <xdr:from>
      <xdr:col>2</xdr:col>
      <xdr:colOff>299492</xdr:colOff>
      <xdr:row>115</xdr:row>
      <xdr:rowOff>197135</xdr:rowOff>
    </xdr:from>
    <xdr:to>
      <xdr:col>6</xdr:col>
      <xdr:colOff>791001</xdr:colOff>
      <xdr:row>121</xdr:row>
      <xdr:rowOff>124536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92EB151-1A10-6147-9000-7B24A3D82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20289399" y="23692135"/>
          <a:ext cx="3793509" cy="1146601"/>
        </a:xfrm>
        <a:prstGeom prst="rect">
          <a:avLst/>
        </a:prstGeom>
      </xdr:spPr>
    </xdr:pic>
    <xdr:clientData/>
  </xdr:twoCellAnchor>
  <xdr:twoCellAnchor>
    <xdr:from>
      <xdr:col>6</xdr:col>
      <xdr:colOff>254000</xdr:colOff>
      <xdr:row>119</xdr:row>
      <xdr:rowOff>144060</xdr:rowOff>
    </xdr:from>
    <xdr:to>
      <xdr:col>6</xdr:col>
      <xdr:colOff>701343</xdr:colOff>
      <xdr:row>121</xdr:row>
      <xdr:rowOff>170597</xdr:rowOff>
    </xdr:to>
    <xdr:sp macro="" textlink="">
      <xdr:nvSpPr>
        <xdr:cNvPr id="17" name="Frame 16">
          <a:extLst>
            <a:ext uri="{FF2B5EF4-FFF2-40B4-BE49-F238E27FC236}">
              <a16:creationId xmlns:a16="http://schemas.microsoft.com/office/drawing/2014/main" id="{C43B73CF-51BF-F14B-8704-265DCF1F12E2}"/>
            </a:ext>
          </a:extLst>
        </xdr:cNvPr>
        <xdr:cNvSpPr/>
      </xdr:nvSpPr>
      <xdr:spPr>
        <a:xfrm>
          <a:off x="13520379057" y="24451860"/>
          <a:ext cx="447343" cy="432937"/>
        </a:xfrm>
        <a:prstGeom prst="fram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 editAs="oneCell">
    <xdr:from>
      <xdr:col>1</xdr:col>
      <xdr:colOff>18955</xdr:colOff>
      <xdr:row>184</xdr:row>
      <xdr:rowOff>121313</xdr:rowOff>
    </xdr:from>
    <xdr:to>
      <xdr:col>1</xdr:col>
      <xdr:colOff>730155</xdr:colOff>
      <xdr:row>186</xdr:row>
      <xdr:rowOff>143681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B4C3137-49DD-8D4C-B27E-A00D0BC22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524477745" y="38107013"/>
          <a:ext cx="711200" cy="428768"/>
        </a:xfrm>
        <a:prstGeom prst="rect">
          <a:avLst/>
        </a:prstGeom>
      </xdr:spPr>
    </xdr:pic>
    <xdr:clientData/>
  </xdr:twoCellAnchor>
  <xdr:twoCellAnchor editAs="oneCell">
    <xdr:from>
      <xdr:col>6</xdr:col>
      <xdr:colOff>12731</xdr:colOff>
      <xdr:row>330</xdr:row>
      <xdr:rowOff>208734</xdr:rowOff>
    </xdr:from>
    <xdr:to>
      <xdr:col>7</xdr:col>
      <xdr:colOff>820819</xdr:colOff>
      <xdr:row>336</xdr:row>
      <xdr:rowOff>175063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39D464E-F7B7-BF1F-3132-B35162C2B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01854193" y="68180789"/>
          <a:ext cx="1632474" cy="1226780"/>
        </a:xfrm>
        <a:prstGeom prst="rect">
          <a:avLst/>
        </a:prstGeom>
      </xdr:spPr>
    </xdr:pic>
    <xdr:clientData/>
  </xdr:twoCellAnchor>
  <xdr:twoCellAnchor editAs="oneCell">
    <xdr:from>
      <xdr:col>0</xdr:col>
      <xdr:colOff>19099</xdr:colOff>
      <xdr:row>387</xdr:row>
      <xdr:rowOff>38196</xdr:rowOff>
    </xdr:from>
    <xdr:to>
      <xdr:col>6</xdr:col>
      <xdr:colOff>362858</xdr:colOff>
      <xdr:row>400</xdr:row>
      <xdr:rowOff>118479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1E72580-BBFB-161D-C9B0-A50DE68DE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03136540" y="79659875"/>
          <a:ext cx="5290075" cy="27285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407</xdr:row>
      <xdr:rowOff>47743</xdr:rowOff>
    </xdr:from>
    <xdr:to>
      <xdr:col>6</xdr:col>
      <xdr:colOff>583330</xdr:colOff>
      <xdr:row>420</xdr:row>
      <xdr:rowOff>20680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7F6D996-3414-57C6-D81E-83A1DCD3F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502916068" y="83743608"/>
          <a:ext cx="5529646" cy="26211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429</xdr:row>
      <xdr:rowOff>149598</xdr:rowOff>
    </xdr:from>
    <xdr:to>
      <xdr:col>6</xdr:col>
      <xdr:colOff>742214</xdr:colOff>
      <xdr:row>443</xdr:row>
      <xdr:rowOff>199731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8C15344-5908-3E84-F41B-E75BC9867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02757184" y="88327067"/>
          <a:ext cx="5688530" cy="2902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454</xdr:row>
      <xdr:rowOff>54110</xdr:rowOff>
    </xdr:from>
    <xdr:to>
      <xdr:col>7</xdr:col>
      <xdr:colOff>313050</xdr:colOff>
      <xdr:row>470</xdr:row>
      <xdr:rowOff>17088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8BE362C-F44A-FD29-82DE-315AA0FB6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02361962" y="93324311"/>
          <a:ext cx="6083752" cy="3222326"/>
        </a:xfrm>
        <a:prstGeom prst="rect">
          <a:avLst/>
        </a:prstGeom>
      </xdr:spPr>
    </xdr:pic>
    <xdr:clientData/>
  </xdr:twoCellAnchor>
  <xdr:twoCellAnchor editAs="oneCell">
    <xdr:from>
      <xdr:col>0</xdr:col>
      <xdr:colOff>32016</xdr:colOff>
      <xdr:row>477</xdr:row>
      <xdr:rowOff>160083</xdr:rowOff>
    </xdr:from>
    <xdr:to>
      <xdr:col>7</xdr:col>
      <xdr:colOff>309035</xdr:colOff>
      <xdr:row>493</xdr:row>
      <xdr:rowOff>62131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00D5933-672C-A7B3-716E-467AED0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517695475" y="97693949"/>
          <a:ext cx="6054274" cy="3146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29650</xdr:colOff>
      <xdr:row>7</xdr:row>
      <xdr:rowOff>143307</xdr:rowOff>
    </xdr:from>
    <xdr:to>
      <xdr:col>8</xdr:col>
      <xdr:colOff>217432</xdr:colOff>
      <xdr:row>15</xdr:row>
      <xdr:rowOff>39533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38655D0A-363E-1D44-B1F4-57C02CF9559F}"/>
            </a:ext>
          </a:extLst>
        </xdr:cNvPr>
        <xdr:cNvSpPr/>
      </xdr:nvSpPr>
      <xdr:spPr>
        <a:xfrm>
          <a:off x="13518043568" y="1591107"/>
          <a:ext cx="187782" cy="1521826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14825</xdr:colOff>
      <xdr:row>15</xdr:row>
      <xdr:rowOff>54358</xdr:rowOff>
    </xdr:from>
    <xdr:to>
      <xdr:col>8</xdr:col>
      <xdr:colOff>232257</xdr:colOff>
      <xdr:row>19</xdr:row>
      <xdr:rowOff>14826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D3A32909-FCBB-484D-9363-5AEC79EEC977}"/>
            </a:ext>
          </a:extLst>
        </xdr:cNvPr>
        <xdr:cNvSpPr/>
      </xdr:nvSpPr>
      <xdr:spPr>
        <a:xfrm>
          <a:off x="13518028743" y="3127758"/>
          <a:ext cx="217432" cy="773268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4</xdr:col>
      <xdr:colOff>368920</xdr:colOff>
      <xdr:row>5138</xdr:row>
      <xdr:rowOff>0</xdr:rowOff>
    </xdr:from>
    <xdr:to>
      <xdr:col>5</xdr:col>
      <xdr:colOff>466980</xdr:colOff>
      <xdr:row>5139</xdr:row>
      <xdr:rowOff>192638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7ABB71-E1F9-8E4E-A740-7365387BD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0308620" y="1008405400"/>
          <a:ext cx="1050560" cy="395838"/>
        </a:xfrm>
        <a:prstGeom prst="rect">
          <a:avLst/>
        </a:prstGeom>
      </xdr:spPr>
    </xdr:pic>
    <xdr:clientData/>
  </xdr:twoCellAnchor>
  <xdr:twoCellAnchor editAs="oneCell">
    <xdr:from>
      <xdr:col>6</xdr:col>
      <xdr:colOff>825989</xdr:colOff>
      <xdr:row>5138</xdr:row>
      <xdr:rowOff>0</xdr:rowOff>
    </xdr:from>
    <xdr:to>
      <xdr:col>7</xdr:col>
      <xdr:colOff>711200</xdr:colOff>
      <xdr:row>5141</xdr:row>
      <xdr:rowOff>15052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F5CE926-57C6-2D47-82B5-6EB5B04A1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8375300" y="1008405400"/>
          <a:ext cx="710711" cy="624650"/>
        </a:xfrm>
        <a:prstGeom prst="rect">
          <a:avLst/>
        </a:prstGeom>
      </xdr:spPr>
    </xdr:pic>
    <xdr:clientData/>
  </xdr:twoCellAnchor>
  <xdr:twoCellAnchor editAs="oneCell">
    <xdr:from>
      <xdr:col>5</xdr:col>
      <xdr:colOff>27888</xdr:colOff>
      <xdr:row>5138</xdr:row>
      <xdr:rowOff>0</xdr:rowOff>
    </xdr:from>
    <xdr:to>
      <xdr:col>6</xdr:col>
      <xdr:colOff>89319</xdr:colOff>
      <xdr:row>5147</xdr:row>
      <xdr:rowOff>33144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58A29D-A384-B34E-858E-CEECC167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9822681" y="1008405400"/>
          <a:ext cx="925031" cy="1861943"/>
        </a:xfrm>
        <a:prstGeom prst="rect">
          <a:avLst/>
        </a:prstGeom>
      </xdr:spPr>
    </xdr:pic>
    <xdr:clientData/>
  </xdr:twoCellAnchor>
  <xdr:twoCellAnchor editAs="oneCell">
    <xdr:from>
      <xdr:col>5</xdr:col>
      <xdr:colOff>257916</xdr:colOff>
      <xdr:row>5138</xdr:row>
      <xdr:rowOff>0</xdr:rowOff>
    </xdr:from>
    <xdr:to>
      <xdr:col>9</xdr:col>
      <xdr:colOff>134015</xdr:colOff>
      <xdr:row>5153</xdr:row>
      <xdr:rowOff>95902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401B08-F122-E64E-915A-3F04A3408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17301485" y="1008405400"/>
          <a:ext cx="3216199" cy="3143902"/>
        </a:xfrm>
        <a:prstGeom prst="rect">
          <a:avLst/>
        </a:prstGeom>
      </xdr:spPr>
    </xdr:pic>
    <xdr:clientData/>
  </xdr:twoCellAnchor>
  <xdr:twoCellAnchor editAs="oneCell">
    <xdr:from>
      <xdr:col>9</xdr:col>
      <xdr:colOff>479408</xdr:colOff>
      <xdr:row>5138</xdr:row>
      <xdr:rowOff>0</xdr:rowOff>
    </xdr:from>
    <xdr:to>
      <xdr:col>11</xdr:col>
      <xdr:colOff>570277</xdr:colOff>
      <xdr:row>5150</xdr:row>
      <xdr:rowOff>95695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AF82C7-F276-F440-8A94-E4CBC7AAF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15214223" y="1008405400"/>
          <a:ext cx="1741869" cy="2534095"/>
        </a:xfrm>
        <a:prstGeom prst="rect">
          <a:avLst/>
        </a:prstGeom>
      </xdr:spPr>
    </xdr:pic>
    <xdr:clientData/>
  </xdr:twoCellAnchor>
  <xdr:twoCellAnchor editAs="oneCell">
    <xdr:from>
      <xdr:col>4</xdr:col>
      <xdr:colOff>120361</xdr:colOff>
      <xdr:row>5138</xdr:row>
      <xdr:rowOff>0</xdr:rowOff>
    </xdr:from>
    <xdr:to>
      <xdr:col>4</xdr:col>
      <xdr:colOff>821766</xdr:colOff>
      <xdr:row>5139</xdr:row>
      <xdr:rowOff>138986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D7C39BB-D1CB-804B-8FBB-66471819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0906334" y="1008405400"/>
          <a:ext cx="701405" cy="342186"/>
        </a:xfrm>
        <a:prstGeom prst="rect">
          <a:avLst/>
        </a:prstGeom>
      </xdr:spPr>
    </xdr:pic>
    <xdr:clientData/>
  </xdr:twoCellAnchor>
  <xdr:twoCellAnchor editAs="oneCell">
    <xdr:from>
      <xdr:col>1</xdr:col>
      <xdr:colOff>12453</xdr:colOff>
      <xdr:row>5138</xdr:row>
      <xdr:rowOff>0</xdr:rowOff>
    </xdr:from>
    <xdr:to>
      <xdr:col>1</xdr:col>
      <xdr:colOff>1506570</xdr:colOff>
      <xdr:row>5140</xdr:row>
      <xdr:rowOff>9486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2552E8-AD9F-8B42-888C-5305B314E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3714030" y="1008405400"/>
          <a:ext cx="1494117" cy="415886"/>
        </a:xfrm>
        <a:prstGeom prst="rect">
          <a:avLst/>
        </a:prstGeom>
      </xdr:spPr>
    </xdr:pic>
    <xdr:clientData/>
  </xdr:twoCellAnchor>
  <xdr:twoCellAnchor editAs="oneCell">
    <xdr:from>
      <xdr:col>7</xdr:col>
      <xdr:colOff>222166</xdr:colOff>
      <xdr:row>5138</xdr:row>
      <xdr:rowOff>0</xdr:rowOff>
    </xdr:from>
    <xdr:to>
      <xdr:col>8</xdr:col>
      <xdr:colOff>158501</xdr:colOff>
      <xdr:row>5143</xdr:row>
      <xdr:rowOff>69076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DDF17A-57D0-A542-B082-BCF42C7AF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18102499" y="1008405400"/>
          <a:ext cx="761835" cy="1085076"/>
        </a:xfrm>
        <a:prstGeom prst="rect">
          <a:avLst/>
        </a:prstGeom>
      </xdr:spPr>
    </xdr:pic>
    <xdr:clientData/>
  </xdr:twoCellAnchor>
  <xdr:twoCellAnchor editAs="oneCell">
    <xdr:from>
      <xdr:col>7</xdr:col>
      <xdr:colOff>127854</xdr:colOff>
      <xdr:row>5138</xdr:row>
      <xdr:rowOff>0</xdr:rowOff>
    </xdr:from>
    <xdr:to>
      <xdr:col>11</xdr:col>
      <xdr:colOff>437569</xdr:colOff>
      <xdr:row>5146</xdr:row>
      <xdr:rowOff>103710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783829F-FB10-4C4B-9794-707299E8E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15346931" y="1008405400"/>
          <a:ext cx="3611715" cy="1729309"/>
        </a:xfrm>
        <a:prstGeom prst="rect">
          <a:avLst/>
        </a:prstGeom>
      </xdr:spPr>
    </xdr:pic>
    <xdr:clientData/>
  </xdr:twoCellAnchor>
  <xdr:twoCellAnchor editAs="oneCell">
    <xdr:from>
      <xdr:col>3</xdr:col>
      <xdr:colOff>404541</xdr:colOff>
      <xdr:row>5138</xdr:row>
      <xdr:rowOff>0</xdr:rowOff>
    </xdr:from>
    <xdr:to>
      <xdr:col>4</xdr:col>
      <xdr:colOff>466661</xdr:colOff>
      <xdr:row>5140</xdr:row>
      <xdr:rowOff>186851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71659D2-BB4A-C440-ACEB-AB101F455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521261439" y="1008405400"/>
          <a:ext cx="874920" cy="59325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5138</xdr:row>
      <xdr:rowOff>0</xdr:rowOff>
    </xdr:from>
    <xdr:to>
      <xdr:col>4</xdr:col>
      <xdr:colOff>413488</xdr:colOff>
      <xdr:row>5139</xdr:row>
      <xdr:rowOff>140319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7EB8048-8412-C645-A0F9-5CFB2F6A9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21314612" y="1008405400"/>
          <a:ext cx="413488" cy="343519"/>
        </a:xfrm>
        <a:prstGeom prst="rect">
          <a:avLst/>
        </a:prstGeom>
        <a:solidFill>
          <a:srgbClr val="FF8AD8"/>
        </a:solidFill>
      </xdr:spPr>
    </xdr:pic>
    <xdr:clientData/>
  </xdr:twoCellAnchor>
  <xdr:twoCellAnchor editAs="oneCell">
    <xdr:from>
      <xdr:col>8</xdr:col>
      <xdr:colOff>439084</xdr:colOff>
      <xdr:row>5138</xdr:row>
      <xdr:rowOff>0</xdr:rowOff>
    </xdr:from>
    <xdr:to>
      <xdr:col>11</xdr:col>
      <xdr:colOff>121642</xdr:colOff>
      <xdr:row>5150</xdr:row>
      <xdr:rowOff>3911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721E031-A25D-EE4B-9977-DCB9EEEE0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15662858" y="1008405400"/>
          <a:ext cx="2159058" cy="2442311"/>
        </a:xfrm>
        <a:prstGeom prst="rect">
          <a:avLst/>
        </a:prstGeom>
      </xdr:spPr>
    </xdr:pic>
    <xdr:clientData/>
  </xdr:twoCellAnchor>
  <xdr:twoCellAnchor editAs="oneCell">
    <xdr:from>
      <xdr:col>3</xdr:col>
      <xdr:colOff>38977</xdr:colOff>
      <xdr:row>5138</xdr:row>
      <xdr:rowOff>0</xdr:rowOff>
    </xdr:from>
    <xdr:to>
      <xdr:col>3</xdr:col>
      <xdr:colOff>467009</xdr:colOff>
      <xdr:row>5139</xdr:row>
      <xdr:rowOff>127465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91E1C94-433C-9545-B239-7D03C6B1A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522073891" y="1008405400"/>
          <a:ext cx="428032" cy="330665"/>
        </a:xfrm>
        <a:prstGeom prst="rect">
          <a:avLst/>
        </a:prstGeom>
      </xdr:spPr>
    </xdr:pic>
    <xdr:clientData/>
  </xdr:twoCellAnchor>
  <xdr:twoCellAnchor editAs="oneCell">
    <xdr:from>
      <xdr:col>2</xdr:col>
      <xdr:colOff>922457</xdr:colOff>
      <xdr:row>5138</xdr:row>
      <xdr:rowOff>0</xdr:rowOff>
    </xdr:from>
    <xdr:to>
      <xdr:col>3</xdr:col>
      <xdr:colOff>500206</xdr:colOff>
      <xdr:row>5140</xdr:row>
      <xdr:rowOff>198391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42A7090-ED00-0347-8607-EE123F2C9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22040694" y="1008405400"/>
          <a:ext cx="720749" cy="60479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5138</xdr:row>
      <xdr:rowOff>0</xdr:rowOff>
    </xdr:from>
    <xdr:to>
      <xdr:col>2</xdr:col>
      <xdr:colOff>682757</xdr:colOff>
      <xdr:row>5141</xdr:row>
      <xdr:rowOff>100749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9354C0-C6A6-FC4C-9E27-AD54766BE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23001143" y="1008405400"/>
          <a:ext cx="3044956" cy="710347"/>
        </a:xfrm>
        <a:prstGeom prst="rect">
          <a:avLst/>
        </a:prstGeom>
      </xdr:spPr>
    </xdr:pic>
    <xdr:clientData/>
  </xdr:twoCellAnchor>
  <xdr:twoCellAnchor editAs="oneCell">
    <xdr:from>
      <xdr:col>2</xdr:col>
      <xdr:colOff>6660</xdr:colOff>
      <xdr:row>5138</xdr:row>
      <xdr:rowOff>0</xdr:rowOff>
    </xdr:from>
    <xdr:to>
      <xdr:col>2</xdr:col>
      <xdr:colOff>748654</xdr:colOff>
      <xdr:row>5139</xdr:row>
      <xdr:rowOff>54426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7EF8322-CC75-5E43-8718-8BCC36689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522935246" y="1008405400"/>
          <a:ext cx="741994" cy="257626"/>
        </a:xfrm>
        <a:prstGeom prst="rect">
          <a:avLst/>
        </a:prstGeom>
      </xdr:spPr>
    </xdr:pic>
    <xdr:clientData/>
  </xdr:twoCellAnchor>
  <xdr:twoCellAnchor editAs="oneCell">
    <xdr:from>
      <xdr:col>1</xdr:col>
      <xdr:colOff>1530959</xdr:colOff>
      <xdr:row>5138</xdr:row>
      <xdr:rowOff>0</xdr:rowOff>
    </xdr:from>
    <xdr:to>
      <xdr:col>3</xdr:col>
      <xdr:colOff>118301</xdr:colOff>
      <xdr:row>5140</xdr:row>
      <xdr:rowOff>193208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027240-FD38-CD48-8579-1CCB35CCB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522422599" y="1008405400"/>
          <a:ext cx="1267042" cy="59960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5138</xdr:row>
      <xdr:rowOff>0</xdr:rowOff>
    </xdr:from>
    <xdr:to>
      <xdr:col>4</xdr:col>
      <xdr:colOff>770</xdr:colOff>
      <xdr:row>5140</xdr:row>
      <xdr:rowOff>161324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442B41E-AD59-A849-B526-431CB58E2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521727330" y="1008405400"/>
          <a:ext cx="813570" cy="567724"/>
        </a:xfrm>
        <a:prstGeom prst="rect">
          <a:avLst/>
        </a:prstGeom>
      </xdr:spPr>
    </xdr:pic>
    <xdr:clientData/>
  </xdr:twoCellAnchor>
  <xdr:twoCellAnchor editAs="oneCell">
    <xdr:from>
      <xdr:col>2</xdr:col>
      <xdr:colOff>1123757</xdr:colOff>
      <xdr:row>5138</xdr:row>
      <xdr:rowOff>0</xdr:rowOff>
    </xdr:from>
    <xdr:to>
      <xdr:col>5</xdr:col>
      <xdr:colOff>733136</xdr:colOff>
      <xdr:row>5152</xdr:row>
      <xdr:rowOff>152834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388DACC-22EA-A44B-BBFA-8BDEA738B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520042464" y="1008405400"/>
          <a:ext cx="2517679" cy="2997633"/>
        </a:xfrm>
        <a:prstGeom prst="rect">
          <a:avLst/>
        </a:prstGeom>
      </xdr:spPr>
    </xdr:pic>
    <xdr:clientData/>
  </xdr:twoCellAnchor>
  <xdr:twoCellAnchor editAs="oneCell">
    <xdr:from>
      <xdr:col>1</xdr:col>
      <xdr:colOff>1154546</xdr:colOff>
      <xdr:row>5138</xdr:row>
      <xdr:rowOff>0</xdr:rowOff>
    </xdr:from>
    <xdr:to>
      <xdr:col>2</xdr:col>
      <xdr:colOff>342900</xdr:colOff>
      <xdr:row>5141</xdr:row>
      <xdr:rowOff>35791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F1F91A7-6780-704F-A9B3-059BB3411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523341000" y="1008405400"/>
          <a:ext cx="725054" cy="645389"/>
        </a:xfrm>
        <a:prstGeom prst="rect">
          <a:avLst/>
        </a:prstGeom>
      </xdr:spPr>
    </xdr:pic>
    <xdr:clientData/>
  </xdr:twoCellAnchor>
  <xdr:twoCellAnchor editAs="oneCell">
    <xdr:from>
      <xdr:col>0</xdr:col>
      <xdr:colOff>100672</xdr:colOff>
      <xdr:row>5138</xdr:row>
      <xdr:rowOff>0</xdr:rowOff>
    </xdr:from>
    <xdr:to>
      <xdr:col>6</xdr:col>
      <xdr:colOff>38720</xdr:colOff>
      <xdr:row>5146</xdr:row>
      <xdr:rowOff>103080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1B6991E-02CA-DA47-9842-B2447717B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519873280" y="1008405400"/>
          <a:ext cx="6072148" cy="1728679"/>
        </a:xfrm>
        <a:prstGeom prst="rect">
          <a:avLst/>
        </a:prstGeom>
      </xdr:spPr>
    </xdr:pic>
    <xdr:clientData/>
  </xdr:twoCellAnchor>
  <xdr:twoCellAnchor editAs="oneCell">
    <xdr:from>
      <xdr:col>4</xdr:col>
      <xdr:colOff>708938</xdr:colOff>
      <xdr:row>5138</xdr:row>
      <xdr:rowOff>0</xdr:rowOff>
    </xdr:from>
    <xdr:to>
      <xdr:col>6</xdr:col>
      <xdr:colOff>234862</xdr:colOff>
      <xdr:row>5139</xdr:row>
      <xdr:rowOff>151281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6C13214-7072-0043-9FE8-43A36598D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519677138" y="1008405400"/>
          <a:ext cx="1342024" cy="3544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5138</xdr:row>
      <xdr:rowOff>0</xdr:rowOff>
    </xdr:from>
    <xdr:to>
      <xdr:col>6</xdr:col>
      <xdr:colOff>607686</xdr:colOff>
      <xdr:row>5140</xdr:row>
      <xdr:rowOff>199649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2D806A2-5936-6748-8D1D-F65429DC2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519304314" y="1008405400"/>
          <a:ext cx="1471286" cy="606049"/>
        </a:xfrm>
        <a:prstGeom prst="rect">
          <a:avLst/>
        </a:prstGeom>
      </xdr:spPr>
    </xdr:pic>
    <xdr:clientData/>
  </xdr:twoCellAnchor>
  <xdr:twoCellAnchor editAs="oneCell">
    <xdr:from>
      <xdr:col>0</xdr:col>
      <xdr:colOff>360993</xdr:colOff>
      <xdr:row>5138</xdr:row>
      <xdr:rowOff>0</xdr:rowOff>
    </xdr:from>
    <xdr:to>
      <xdr:col>6</xdr:col>
      <xdr:colOff>630480</xdr:colOff>
      <xdr:row>5168</xdr:row>
      <xdr:rowOff>106357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F0A3496-01E6-1149-914C-B29F3EA70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519281520" y="1008405400"/>
          <a:ext cx="6403587" cy="6202356"/>
        </a:xfrm>
        <a:prstGeom prst="rect">
          <a:avLst/>
        </a:prstGeom>
      </xdr:spPr>
    </xdr:pic>
    <xdr:clientData/>
  </xdr:twoCellAnchor>
  <xdr:twoCellAnchor editAs="oneCell">
    <xdr:from>
      <xdr:col>4</xdr:col>
      <xdr:colOff>152226</xdr:colOff>
      <xdr:row>5138</xdr:row>
      <xdr:rowOff>0</xdr:rowOff>
    </xdr:from>
    <xdr:to>
      <xdr:col>5</xdr:col>
      <xdr:colOff>596726</xdr:colOff>
      <xdr:row>5140</xdr:row>
      <xdr:rowOff>149964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73E5D2E-93C2-7347-9ADE-67AD7E2D4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520178874" y="1008405400"/>
          <a:ext cx="1397000" cy="5563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5138</xdr:row>
      <xdr:rowOff>0</xdr:rowOff>
    </xdr:from>
    <xdr:to>
      <xdr:col>3</xdr:col>
      <xdr:colOff>508000</xdr:colOff>
      <xdr:row>5140</xdr:row>
      <xdr:rowOff>83779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8CD5ABB-5CED-D348-8EF6-D8B269633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522032900" y="1008405400"/>
          <a:ext cx="508000" cy="490179"/>
        </a:xfrm>
        <a:prstGeom prst="rect">
          <a:avLst/>
        </a:prstGeom>
      </xdr:spPr>
    </xdr:pic>
    <xdr:clientData/>
  </xdr:twoCellAnchor>
  <xdr:twoCellAnchor editAs="oneCell">
    <xdr:from>
      <xdr:col>5</xdr:col>
      <xdr:colOff>156575</xdr:colOff>
      <xdr:row>5138</xdr:row>
      <xdr:rowOff>0</xdr:rowOff>
    </xdr:from>
    <xdr:to>
      <xdr:col>6</xdr:col>
      <xdr:colOff>91161</xdr:colOff>
      <xdr:row>5141</xdr:row>
      <xdr:rowOff>59846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747939D-E496-614B-A36F-5219F9700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519820839" y="1008405400"/>
          <a:ext cx="798186" cy="669444"/>
        </a:xfrm>
        <a:prstGeom prst="rect">
          <a:avLst/>
        </a:prstGeom>
      </xdr:spPr>
    </xdr:pic>
    <xdr:clientData/>
  </xdr:twoCellAnchor>
  <xdr:twoCellAnchor editAs="oneCell">
    <xdr:from>
      <xdr:col>2</xdr:col>
      <xdr:colOff>591507</xdr:colOff>
      <xdr:row>5138</xdr:row>
      <xdr:rowOff>0</xdr:rowOff>
    </xdr:from>
    <xdr:to>
      <xdr:col>6</xdr:col>
      <xdr:colOff>562801</xdr:colOff>
      <xdr:row>5151</xdr:row>
      <xdr:rowOff>184685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810DC4F-0BFE-7F42-88D9-DCA2BEF57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519349199" y="1008405400"/>
          <a:ext cx="3743194" cy="2826283"/>
        </a:xfrm>
        <a:prstGeom prst="rect">
          <a:avLst/>
        </a:prstGeom>
      </xdr:spPr>
    </xdr:pic>
    <xdr:clientData/>
  </xdr:twoCellAnchor>
  <xdr:twoCellAnchor editAs="oneCell">
    <xdr:from>
      <xdr:col>2</xdr:col>
      <xdr:colOff>8699</xdr:colOff>
      <xdr:row>5138</xdr:row>
      <xdr:rowOff>0</xdr:rowOff>
    </xdr:from>
    <xdr:to>
      <xdr:col>2</xdr:col>
      <xdr:colOff>440499</xdr:colOff>
      <xdr:row>5140</xdr:row>
      <xdr:rowOff>22965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EDD4E71-14EF-9B43-94BB-18F7E2397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523243401" y="1008405400"/>
          <a:ext cx="431800" cy="429365"/>
        </a:xfrm>
        <a:prstGeom prst="rect">
          <a:avLst/>
        </a:prstGeom>
      </xdr:spPr>
    </xdr:pic>
    <xdr:clientData/>
  </xdr:twoCellAnchor>
  <xdr:twoCellAnchor editAs="oneCell">
    <xdr:from>
      <xdr:col>5</xdr:col>
      <xdr:colOff>323629</xdr:colOff>
      <xdr:row>5138</xdr:row>
      <xdr:rowOff>0</xdr:rowOff>
    </xdr:from>
    <xdr:to>
      <xdr:col>7</xdr:col>
      <xdr:colOff>794987</xdr:colOff>
      <xdr:row>5154</xdr:row>
      <xdr:rowOff>109532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8F2EAB7-C046-2541-B46D-FDBE2DB5D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518291513" y="1008405400"/>
          <a:ext cx="2160458" cy="3360732"/>
        </a:xfrm>
        <a:prstGeom prst="rect">
          <a:avLst/>
        </a:prstGeom>
      </xdr:spPr>
    </xdr:pic>
    <xdr:clientData/>
  </xdr:twoCellAnchor>
  <xdr:twoCellAnchor editAs="oneCell">
    <xdr:from>
      <xdr:col>5</xdr:col>
      <xdr:colOff>432954</xdr:colOff>
      <xdr:row>5138</xdr:row>
      <xdr:rowOff>0</xdr:rowOff>
    </xdr:from>
    <xdr:to>
      <xdr:col>7</xdr:col>
      <xdr:colOff>92693</xdr:colOff>
      <xdr:row>5140</xdr:row>
      <xdr:rowOff>179795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ED71433-46C5-D04C-B279-B502EF444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518993807" y="1008405400"/>
          <a:ext cx="1348839" cy="586195"/>
        </a:xfrm>
        <a:prstGeom prst="rect">
          <a:avLst/>
        </a:prstGeom>
      </xdr:spPr>
    </xdr:pic>
    <xdr:clientData/>
  </xdr:twoCellAnchor>
  <xdr:twoCellAnchor editAs="oneCell">
    <xdr:from>
      <xdr:col>4</xdr:col>
      <xdr:colOff>122587</xdr:colOff>
      <xdr:row>5138</xdr:row>
      <xdr:rowOff>0</xdr:rowOff>
    </xdr:from>
    <xdr:to>
      <xdr:col>5</xdr:col>
      <xdr:colOff>428613</xdr:colOff>
      <xdr:row>5140</xdr:row>
      <xdr:rowOff>118615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0B90E1C-B137-E24E-B386-45ACF10C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520346987" y="1008405400"/>
          <a:ext cx="1258526" cy="525015"/>
        </a:xfrm>
        <a:prstGeom prst="rect">
          <a:avLst/>
        </a:prstGeom>
      </xdr:spPr>
    </xdr:pic>
    <xdr:clientData/>
  </xdr:twoCellAnchor>
  <xdr:twoCellAnchor>
    <xdr:from>
      <xdr:col>4</xdr:col>
      <xdr:colOff>695944</xdr:colOff>
      <xdr:row>280</xdr:row>
      <xdr:rowOff>188731</xdr:rowOff>
    </xdr:from>
    <xdr:to>
      <xdr:col>4</xdr:col>
      <xdr:colOff>707739</xdr:colOff>
      <xdr:row>282</xdr:row>
      <xdr:rowOff>39319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39B8C7A2-081F-EA49-8B8F-06B26FB6786C}"/>
            </a:ext>
          </a:extLst>
        </xdr:cNvPr>
        <xdr:cNvCxnSpPr/>
      </xdr:nvCxnSpPr>
      <xdr:spPr>
        <a:xfrm>
          <a:off x="13521020361" y="19797531"/>
          <a:ext cx="11795" cy="2569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401052</xdr:colOff>
      <xdr:row>280</xdr:row>
      <xdr:rowOff>169072</xdr:rowOff>
    </xdr:from>
    <xdr:to>
      <xdr:col>4</xdr:col>
      <xdr:colOff>212321</xdr:colOff>
      <xdr:row>283</xdr:row>
      <xdr:rowOff>27523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373C773-9259-E54F-938A-38A598645835}"/>
            </a:ext>
          </a:extLst>
        </xdr:cNvPr>
        <xdr:cNvCxnSpPr/>
      </xdr:nvCxnSpPr>
      <xdr:spPr>
        <a:xfrm>
          <a:off x="13521515779" y="19777872"/>
          <a:ext cx="624069" cy="46805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385325</xdr:colOff>
      <xdr:row>281</xdr:row>
      <xdr:rowOff>1</xdr:rowOff>
    </xdr:from>
    <xdr:to>
      <xdr:col>3</xdr:col>
      <xdr:colOff>306686</xdr:colOff>
      <xdr:row>282</xdr:row>
      <xdr:rowOff>47183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151614B-C672-364A-B099-2EDB79C0D37E}"/>
            </a:ext>
          </a:extLst>
        </xdr:cNvPr>
        <xdr:cNvCxnSpPr/>
      </xdr:nvCxnSpPr>
      <xdr:spPr>
        <a:xfrm>
          <a:off x="13522234214" y="19812001"/>
          <a:ext cx="1064361" cy="25038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259504</xdr:colOff>
      <xdr:row>267</xdr:row>
      <xdr:rowOff>173003</xdr:rowOff>
    </xdr:from>
    <xdr:to>
      <xdr:col>8</xdr:col>
      <xdr:colOff>196594</xdr:colOff>
      <xdr:row>272</xdr:row>
      <xdr:rowOff>78638</xdr:rowOff>
    </xdr:to>
    <xdr:sp macro="" textlink="">
      <xdr:nvSpPr>
        <xdr:cNvPr id="39" name="Freeform 38">
          <a:extLst>
            <a:ext uri="{FF2B5EF4-FFF2-40B4-BE49-F238E27FC236}">
              <a16:creationId xmlns:a16="http://schemas.microsoft.com/office/drawing/2014/main" id="{413F52F2-B124-0842-B9E8-4E322621C29D}"/>
            </a:ext>
          </a:extLst>
        </xdr:cNvPr>
        <xdr:cNvSpPr/>
      </xdr:nvSpPr>
      <xdr:spPr>
        <a:xfrm>
          <a:off x="13518064406" y="17127503"/>
          <a:ext cx="762590" cy="934335"/>
        </a:xfrm>
        <a:custGeom>
          <a:avLst/>
          <a:gdLst>
            <a:gd name="connsiteX0" fmla="*/ 51114 w 762786"/>
            <a:gd name="connsiteY0" fmla="*/ 188731 h 927926"/>
            <a:gd name="connsiteX1" fmla="*/ 117956 w 762786"/>
            <a:gd name="connsiteY1" fmla="*/ 192663 h 927926"/>
            <a:gd name="connsiteX2" fmla="*/ 133684 w 762786"/>
            <a:gd name="connsiteY2" fmla="*/ 196595 h 927926"/>
            <a:gd name="connsiteX3" fmla="*/ 161207 w 762786"/>
            <a:gd name="connsiteY3" fmla="*/ 208390 h 927926"/>
            <a:gd name="connsiteX4" fmla="*/ 208390 w 762786"/>
            <a:gd name="connsiteY4" fmla="*/ 212322 h 927926"/>
            <a:gd name="connsiteX5" fmla="*/ 263436 w 762786"/>
            <a:gd name="connsiteY5" fmla="*/ 228050 h 927926"/>
            <a:gd name="connsiteX6" fmla="*/ 275232 w 762786"/>
            <a:gd name="connsiteY6" fmla="*/ 235914 h 927926"/>
            <a:gd name="connsiteX7" fmla="*/ 287027 w 762786"/>
            <a:gd name="connsiteY7" fmla="*/ 239846 h 927926"/>
            <a:gd name="connsiteX8" fmla="*/ 322414 w 762786"/>
            <a:gd name="connsiteY8" fmla="*/ 259505 h 927926"/>
            <a:gd name="connsiteX9" fmla="*/ 338142 w 762786"/>
            <a:gd name="connsiteY9" fmla="*/ 275233 h 927926"/>
            <a:gd name="connsiteX10" fmla="*/ 373529 w 762786"/>
            <a:gd name="connsiteY10" fmla="*/ 302756 h 927926"/>
            <a:gd name="connsiteX11" fmla="*/ 401052 w 762786"/>
            <a:gd name="connsiteY11" fmla="*/ 338143 h 927926"/>
            <a:gd name="connsiteX12" fmla="*/ 412848 w 762786"/>
            <a:gd name="connsiteY12" fmla="*/ 353870 h 927926"/>
            <a:gd name="connsiteX13" fmla="*/ 448235 w 762786"/>
            <a:gd name="connsiteY13" fmla="*/ 404985 h 927926"/>
            <a:gd name="connsiteX14" fmla="*/ 456099 w 762786"/>
            <a:gd name="connsiteY14" fmla="*/ 428576 h 927926"/>
            <a:gd name="connsiteX15" fmla="*/ 460031 w 762786"/>
            <a:gd name="connsiteY15" fmla="*/ 440372 h 927926"/>
            <a:gd name="connsiteX16" fmla="*/ 456099 w 762786"/>
            <a:gd name="connsiteY16" fmla="*/ 530805 h 927926"/>
            <a:gd name="connsiteX17" fmla="*/ 448235 w 762786"/>
            <a:gd name="connsiteY17" fmla="*/ 554397 h 927926"/>
            <a:gd name="connsiteX18" fmla="*/ 440371 w 762786"/>
            <a:gd name="connsiteY18" fmla="*/ 577988 h 927926"/>
            <a:gd name="connsiteX19" fmla="*/ 436439 w 762786"/>
            <a:gd name="connsiteY19" fmla="*/ 589784 h 927926"/>
            <a:gd name="connsiteX20" fmla="*/ 428575 w 762786"/>
            <a:gd name="connsiteY20" fmla="*/ 605511 h 927926"/>
            <a:gd name="connsiteX21" fmla="*/ 416780 w 762786"/>
            <a:gd name="connsiteY21" fmla="*/ 629103 h 927926"/>
            <a:gd name="connsiteX22" fmla="*/ 404984 w 762786"/>
            <a:gd name="connsiteY22" fmla="*/ 633034 h 927926"/>
            <a:gd name="connsiteX23" fmla="*/ 365665 w 762786"/>
            <a:gd name="connsiteY23" fmla="*/ 656626 h 927926"/>
            <a:gd name="connsiteX24" fmla="*/ 263436 w 762786"/>
            <a:gd name="connsiteY24" fmla="*/ 750991 h 927926"/>
            <a:gd name="connsiteX25" fmla="*/ 239845 w 762786"/>
            <a:gd name="connsiteY25" fmla="*/ 770651 h 927926"/>
            <a:gd name="connsiteX26" fmla="*/ 224117 w 762786"/>
            <a:gd name="connsiteY26" fmla="*/ 786378 h 927926"/>
            <a:gd name="connsiteX27" fmla="*/ 208390 w 762786"/>
            <a:gd name="connsiteY27" fmla="*/ 798174 h 927926"/>
            <a:gd name="connsiteX28" fmla="*/ 196594 w 762786"/>
            <a:gd name="connsiteY28" fmla="*/ 813901 h 927926"/>
            <a:gd name="connsiteX29" fmla="*/ 180866 w 762786"/>
            <a:gd name="connsiteY29" fmla="*/ 829629 h 927926"/>
            <a:gd name="connsiteX30" fmla="*/ 161207 w 762786"/>
            <a:gd name="connsiteY30" fmla="*/ 861084 h 927926"/>
            <a:gd name="connsiteX31" fmla="*/ 149411 w 762786"/>
            <a:gd name="connsiteY31" fmla="*/ 876812 h 927926"/>
            <a:gd name="connsiteX32" fmla="*/ 133684 w 762786"/>
            <a:gd name="connsiteY32" fmla="*/ 904335 h 927926"/>
            <a:gd name="connsiteX33" fmla="*/ 121888 w 762786"/>
            <a:gd name="connsiteY33" fmla="*/ 920062 h 927926"/>
            <a:gd name="connsiteX34" fmla="*/ 133684 w 762786"/>
            <a:gd name="connsiteY34" fmla="*/ 916130 h 927926"/>
            <a:gd name="connsiteX35" fmla="*/ 173003 w 762786"/>
            <a:gd name="connsiteY35" fmla="*/ 912199 h 927926"/>
            <a:gd name="connsiteX36" fmla="*/ 271300 w 762786"/>
            <a:gd name="connsiteY36" fmla="*/ 916130 h 927926"/>
            <a:gd name="connsiteX37" fmla="*/ 334210 w 762786"/>
            <a:gd name="connsiteY37" fmla="*/ 923994 h 927926"/>
            <a:gd name="connsiteX38" fmla="*/ 381393 w 762786"/>
            <a:gd name="connsiteY38" fmla="*/ 927926 h 927926"/>
            <a:gd name="connsiteX39" fmla="*/ 499349 w 762786"/>
            <a:gd name="connsiteY39" fmla="*/ 916130 h 927926"/>
            <a:gd name="connsiteX40" fmla="*/ 538668 w 762786"/>
            <a:gd name="connsiteY40" fmla="*/ 908267 h 927926"/>
            <a:gd name="connsiteX41" fmla="*/ 562260 w 762786"/>
            <a:gd name="connsiteY41" fmla="*/ 900403 h 927926"/>
            <a:gd name="connsiteX42" fmla="*/ 574055 w 762786"/>
            <a:gd name="connsiteY42" fmla="*/ 896471 h 927926"/>
            <a:gd name="connsiteX43" fmla="*/ 585851 w 762786"/>
            <a:gd name="connsiteY43" fmla="*/ 884675 h 927926"/>
            <a:gd name="connsiteX44" fmla="*/ 589783 w 762786"/>
            <a:gd name="connsiteY44" fmla="*/ 872880 h 927926"/>
            <a:gd name="connsiteX45" fmla="*/ 601579 w 762786"/>
            <a:gd name="connsiteY45" fmla="*/ 865016 h 927926"/>
            <a:gd name="connsiteX46" fmla="*/ 617306 w 762786"/>
            <a:gd name="connsiteY46" fmla="*/ 853220 h 927926"/>
            <a:gd name="connsiteX47" fmla="*/ 648761 w 762786"/>
            <a:gd name="connsiteY47" fmla="*/ 821765 h 927926"/>
            <a:gd name="connsiteX48" fmla="*/ 664489 w 762786"/>
            <a:gd name="connsiteY48" fmla="*/ 806038 h 927926"/>
            <a:gd name="connsiteX49" fmla="*/ 676284 w 762786"/>
            <a:gd name="connsiteY49" fmla="*/ 798174 h 927926"/>
            <a:gd name="connsiteX50" fmla="*/ 688080 w 762786"/>
            <a:gd name="connsiteY50" fmla="*/ 770651 h 927926"/>
            <a:gd name="connsiteX51" fmla="*/ 707740 w 762786"/>
            <a:gd name="connsiteY51" fmla="*/ 719536 h 927926"/>
            <a:gd name="connsiteX52" fmla="*/ 727399 w 762786"/>
            <a:gd name="connsiteY52" fmla="*/ 660558 h 927926"/>
            <a:gd name="connsiteX53" fmla="*/ 731331 w 762786"/>
            <a:gd name="connsiteY53" fmla="*/ 640898 h 927926"/>
            <a:gd name="connsiteX54" fmla="*/ 739195 w 762786"/>
            <a:gd name="connsiteY54" fmla="*/ 621239 h 927926"/>
            <a:gd name="connsiteX55" fmla="*/ 743127 w 762786"/>
            <a:gd name="connsiteY55" fmla="*/ 609443 h 927926"/>
            <a:gd name="connsiteX56" fmla="*/ 747058 w 762786"/>
            <a:gd name="connsiteY56" fmla="*/ 593716 h 927926"/>
            <a:gd name="connsiteX57" fmla="*/ 758854 w 762786"/>
            <a:gd name="connsiteY57" fmla="*/ 554397 h 927926"/>
            <a:gd name="connsiteX58" fmla="*/ 762786 w 762786"/>
            <a:gd name="connsiteY58" fmla="*/ 530805 h 927926"/>
            <a:gd name="connsiteX59" fmla="*/ 758854 w 762786"/>
            <a:gd name="connsiteY59" fmla="*/ 460031 h 927926"/>
            <a:gd name="connsiteX60" fmla="*/ 750990 w 762786"/>
            <a:gd name="connsiteY60" fmla="*/ 448236 h 927926"/>
            <a:gd name="connsiteX61" fmla="*/ 739195 w 762786"/>
            <a:gd name="connsiteY61" fmla="*/ 424644 h 927926"/>
            <a:gd name="connsiteX62" fmla="*/ 735263 w 762786"/>
            <a:gd name="connsiteY62" fmla="*/ 408917 h 927926"/>
            <a:gd name="connsiteX63" fmla="*/ 727399 w 762786"/>
            <a:gd name="connsiteY63" fmla="*/ 393189 h 927926"/>
            <a:gd name="connsiteX64" fmla="*/ 715603 w 762786"/>
            <a:gd name="connsiteY64" fmla="*/ 349938 h 927926"/>
            <a:gd name="connsiteX65" fmla="*/ 703808 w 762786"/>
            <a:gd name="connsiteY65" fmla="*/ 306688 h 927926"/>
            <a:gd name="connsiteX66" fmla="*/ 699876 w 762786"/>
            <a:gd name="connsiteY66" fmla="*/ 290960 h 927926"/>
            <a:gd name="connsiteX67" fmla="*/ 684148 w 762786"/>
            <a:gd name="connsiteY67" fmla="*/ 259505 h 927926"/>
            <a:gd name="connsiteX68" fmla="*/ 680216 w 762786"/>
            <a:gd name="connsiteY68" fmla="*/ 239846 h 927926"/>
            <a:gd name="connsiteX69" fmla="*/ 664489 w 762786"/>
            <a:gd name="connsiteY69" fmla="*/ 212322 h 927926"/>
            <a:gd name="connsiteX70" fmla="*/ 648761 w 762786"/>
            <a:gd name="connsiteY70" fmla="*/ 196595 h 927926"/>
            <a:gd name="connsiteX71" fmla="*/ 633034 w 762786"/>
            <a:gd name="connsiteY71" fmla="*/ 176935 h 927926"/>
            <a:gd name="connsiteX72" fmla="*/ 617306 w 762786"/>
            <a:gd name="connsiteY72" fmla="*/ 153344 h 927926"/>
            <a:gd name="connsiteX73" fmla="*/ 597647 w 762786"/>
            <a:gd name="connsiteY73" fmla="*/ 137616 h 927926"/>
            <a:gd name="connsiteX74" fmla="*/ 574055 w 762786"/>
            <a:gd name="connsiteY74" fmla="*/ 117957 h 927926"/>
            <a:gd name="connsiteX75" fmla="*/ 566192 w 762786"/>
            <a:gd name="connsiteY75" fmla="*/ 106161 h 927926"/>
            <a:gd name="connsiteX76" fmla="*/ 554396 w 762786"/>
            <a:gd name="connsiteY76" fmla="*/ 98298 h 927926"/>
            <a:gd name="connsiteX77" fmla="*/ 538668 w 762786"/>
            <a:gd name="connsiteY77" fmla="*/ 86502 h 927926"/>
            <a:gd name="connsiteX78" fmla="*/ 526873 w 762786"/>
            <a:gd name="connsiteY78" fmla="*/ 82570 h 927926"/>
            <a:gd name="connsiteX79" fmla="*/ 499349 w 762786"/>
            <a:gd name="connsiteY79" fmla="*/ 58979 h 927926"/>
            <a:gd name="connsiteX80" fmla="*/ 487554 w 762786"/>
            <a:gd name="connsiteY80" fmla="*/ 55047 h 927926"/>
            <a:gd name="connsiteX81" fmla="*/ 475758 w 762786"/>
            <a:gd name="connsiteY81" fmla="*/ 47183 h 927926"/>
            <a:gd name="connsiteX82" fmla="*/ 440371 w 762786"/>
            <a:gd name="connsiteY82" fmla="*/ 39319 h 927926"/>
            <a:gd name="connsiteX83" fmla="*/ 389257 w 762786"/>
            <a:gd name="connsiteY83" fmla="*/ 23592 h 927926"/>
            <a:gd name="connsiteX84" fmla="*/ 373529 w 762786"/>
            <a:gd name="connsiteY84" fmla="*/ 19660 h 927926"/>
            <a:gd name="connsiteX85" fmla="*/ 357801 w 762786"/>
            <a:gd name="connsiteY85" fmla="*/ 11796 h 927926"/>
            <a:gd name="connsiteX86" fmla="*/ 334210 w 762786"/>
            <a:gd name="connsiteY86" fmla="*/ 7864 h 927926"/>
            <a:gd name="connsiteX87" fmla="*/ 279164 w 762786"/>
            <a:gd name="connsiteY87" fmla="*/ 0 h 927926"/>
            <a:gd name="connsiteX88" fmla="*/ 188730 w 762786"/>
            <a:gd name="connsiteY88" fmla="*/ 3932 h 927926"/>
            <a:gd name="connsiteX89" fmla="*/ 165139 w 762786"/>
            <a:gd name="connsiteY89" fmla="*/ 11796 h 927926"/>
            <a:gd name="connsiteX90" fmla="*/ 141548 w 762786"/>
            <a:gd name="connsiteY90" fmla="*/ 19660 h 927926"/>
            <a:gd name="connsiteX91" fmla="*/ 129752 w 762786"/>
            <a:gd name="connsiteY91" fmla="*/ 27524 h 927926"/>
            <a:gd name="connsiteX92" fmla="*/ 117956 w 762786"/>
            <a:gd name="connsiteY92" fmla="*/ 31455 h 927926"/>
            <a:gd name="connsiteX93" fmla="*/ 62910 w 762786"/>
            <a:gd name="connsiteY93" fmla="*/ 62911 h 927926"/>
            <a:gd name="connsiteX94" fmla="*/ 51114 w 762786"/>
            <a:gd name="connsiteY94" fmla="*/ 70774 h 927926"/>
            <a:gd name="connsiteX95" fmla="*/ 43250 w 762786"/>
            <a:gd name="connsiteY95" fmla="*/ 82570 h 927926"/>
            <a:gd name="connsiteX96" fmla="*/ 39318 w 762786"/>
            <a:gd name="connsiteY96" fmla="*/ 94366 h 927926"/>
            <a:gd name="connsiteX97" fmla="*/ 27523 w 762786"/>
            <a:gd name="connsiteY97" fmla="*/ 106161 h 927926"/>
            <a:gd name="connsiteX98" fmla="*/ 3931 w 762786"/>
            <a:gd name="connsiteY98" fmla="*/ 145480 h 927926"/>
            <a:gd name="connsiteX99" fmla="*/ 0 w 762786"/>
            <a:gd name="connsiteY99" fmla="*/ 157276 h 927926"/>
            <a:gd name="connsiteX100" fmla="*/ 7863 w 762786"/>
            <a:gd name="connsiteY100" fmla="*/ 169072 h 927926"/>
            <a:gd name="connsiteX101" fmla="*/ 55046 w 762786"/>
            <a:gd name="connsiteY101" fmla="*/ 188731 h 927926"/>
            <a:gd name="connsiteX102" fmla="*/ 51114 w 762786"/>
            <a:gd name="connsiteY102" fmla="*/ 188731 h 927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</a:cxnLst>
          <a:rect l="l" t="t" r="r" b="b"/>
          <a:pathLst>
            <a:path w="762786" h="927926">
              <a:moveTo>
                <a:pt x="51114" y="188731"/>
              </a:moveTo>
              <a:cubicBezTo>
                <a:pt x="61599" y="189386"/>
                <a:pt x="95737" y="190547"/>
                <a:pt x="117956" y="192663"/>
              </a:cubicBezTo>
              <a:cubicBezTo>
                <a:pt x="123336" y="193175"/>
                <a:pt x="128624" y="194697"/>
                <a:pt x="133684" y="196595"/>
              </a:cubicBezTo>
              <a:cubicBezTo>
                <a:pt x="142867" y="200039"/>
                <a:pt x="151099" y="207042"/>
                <a:pt x="161207" y="208390"/>
              </a:cubicBezTo>
              <a:cubicBezTo>
                <a:pt x="176851" y="210476"/>
                <a:pt x="192662" y="211011"/>
                <a:pt x="208390" y="212322"/>
              </a:cubicBezTo>
              <a:cubicBezTo>
                <a:pt x="212585" y="213371"/>
                <a:pt x="256667" y="223537"/>
                <a:pt x="263436" y="228050"/>
              </a:cubicBezTo>
              <a:cubicBezTo>
                <a:pt x="267368" y="230671"/>
                <a:pt x="271005" y="233801"/>
                <a:pt x="275232" y="235914"/>
              </a:cubicBezTo>
              <a:cubicBezTo>
                <a:pt x="278939" y="237767"/>
                <a:pt x="283404" y="237833"/>
                <a:pt x="287027" y="239846"/>
              </a:cubicBezTo>
              <a:cubicBezTo>
                <a:pt x="327586" y="262379"/>
                <a:pt x="295725" y="250608"/>
                <a:pt x="322414" y="259505"/>
              </a:cubicBezTo>
              <a:cubicBezTo>
                <a:pt x="327657" y="264748"/>
                <a:pt x="332352" y="270601"/>
                <a:pt x="338142" y="275233"/>
              </a:cubicBezTo>
              <a:cubicBezTo>
                <a:pt x="360063" y="292770"/>
                <a:pt x="358755" y="285027"/>
                <a:pt x="373529" y="302756"/>
              </a:cubicBezTo>
              <a:cubicBezTo>
                <a:pt x="383096" y="314236"/>
                <a:pt x="391941" y="326299"/>
                <a:pt x="401052" y="338143"/>
              </a:cubicBezTo>
              <a:cubicBezTo>
                <a:pt x="405048" y="343337"/>
                <a:pt x="409477" y="348251"/>
                <a:pt x="412848" y="353870"/>
              </a:cubicBezTo>
              <a:cubicBezTo>
                <a:pt x="439300" y="397957"/>
                <a:pt x="425631" y="382381"/>
                <a:pt x="448235" y="404985"/>
              </a:cubicBezTo>
              <a:lnTo>
                <a:pt x="456099" y="428576"/>
              </a:lnTo>
              <a:lnTo>
                <a:pt x="460031" y="440372"/>
              </a:lnTo>
              <a:cubicBezTo>
                <a:pt x="458720" y="470516"/>
                <a:pt x="459204" y="500792"/>
                <a:pt x="456099" y="530805"/>
              </a:cubicBezTo>
              <a:cubicBezTo>
                <a:pt x="455246" y="539050"/>
                <a:pt x="450856" y="546533"/>
                <a:pt x="448235" y="554397"/>
              </a:cubicBezTo>
              <a:lnTo>
                <a:pt x="440371" y="577988"/>
              </a:lnTo>
              <a:cubicBezTo>
                <a:pt x="439060" y="581920"/>
                <a:pt x="438293" y="586077"/>
                <a:pt x="436439" y="589784"/>
              </a:cubicBezTo>
              <a:cubicBezTo>
                <a:pt x="433818" y="595026"/>
                <a:pt x="430884" y="600124"/>
                <a:pt x="428575" y="605511"/>
              </a:cubicBezTo>
              <a:cubicBezTo>
                <a:pt x="424858" y="614184"/>
                <a:pt x="424995" y="622531"/>
                <a:pt x="416780" y="629103"/>
              </a:cubicBezTo>
              <a:cubicBezTo>
                <a:pt x="413544" y="631692"/>
                <a:pt x="408771" y="631351"/>
                <a:pt x="404984" y="633034"/>
              </a:cubicBezTo>
              <a:cubicBezTo>
                <a:pt x="390331" y="639546"/>
                <a:pt x="377395" y="645678"/>
                <a:pt x="365665" y="656626"/>
              </a:cubicBezTo>
              <a:cubicBezTo>
                <a:pt x="257351" y="757719"/>
                <a:pt x="397368" y="636191"/>
                <a:pt x="263436" y="750991"/>
              </a:cubicBezTo>
              <a:cubicBezTo>
                <a:pt x="255664" y="757653"/>
                <a:pt x="247083" y="763413"/>
                <a:pt x="239845" y="770651"/>
              </a:cubicBezTo>
              <a:cubicBezTo>
                <a:pt x="234602" y="775893"/>
                <a:pt x="229697" y="781496"/>
                <a:pt x="224117" y="786378"/>
              </a:cubicBezTo>
              <a:cubicBezTo>
                <a:pt x="219185" y="790693"/>
                <a:pt x="213024" y="793540"/>
                <a:pt x="208390" y="798174"/>
              </a:cubicBezTo>
              <a:cubicBezTo>
                <a:pt x="203756" y="802808"/>
                <a:pt x="200909" y="808969"/>
                <a:pt x="196594" y="813901"/>
              </a:cubicBezTo>
              <a:cubicBezTo>
                <a:pt x="191712" y="819481"/>
                <a:pt x="185691" y="824000"/>
                <a:pt x="180866" y="829629"/>
              </a:cubicBezTo>
              <a:cubicBezTo>
                <a:pt x="176476" y="834751"/>
                <a:pt x="162963" y="858450"/>
                <a:pt x="161207" y="861084"/>
              </a:cubicBezTo>
              <a:cubicBezTo>
                <a:pt x="157572" y="866537"/>
                <a:pt x="152884" y="871255"/>
                <a:pt x="149411" y="876812"/>
              </a:cubicBezTo>
              <a:cubicBezTo>
                <a:pt x="126379" y="913664"/>
                <a:pt x="155326" y="874038"/>
                <a:pt x="133684" y="904335"/>
              </a:cubicBezTo>
              <a:cubicBezTo>
                <a:pt x="129875" y="909667"/>
                <a:pt x="121888" y="913509"/>
                <a:pt x="121888" y="920062"/>
              </a:cubicBezTo>
              <a:cubicBezTo>
                <a:pt x="121888" y="924207"/>
                <a:pt x="129587" y="916760"/>
                <a:pt x="133684" y="916130"/>
              </a:cubicBezTo>
              <a:cubicBezTo>
                <a:pt x="146703" y="914127"/>
                <a:pt x="159897" y="913509"/>
                <a:pt x="173003" y="912199"/>
              </a:cubicBezTo>
              <a:lnTo>
                <a:pt x="271300" y="916130"/>
              </a:lnTo>
              <a:cubicBezTo>
                <a:pt x="306393" y="918194"/>
                <a:pt x="302360" y="920641"/>
                <a:pt x="334210" y="923994"/>
              </a:cubicBezTo>
              <a:cubicBezTo>
                <a:pt x="349905" y="925646"/>
                <a:pt x="365665" y="926615"/>
                <a:pt x="381393" y="927926"/>
              </a:cubicBezTo>
              <a:cubicBezTo>
                <a:pt x="443998" y="924448"/>
                <a:pt x="445116" y="926975"/>
                <a:pt x="499349" y="916130"/>
              </a:cubicBezTo>
              <a:cubicBezTo>
                <a:pt x="512455" y="913509"/>
                <a:pt x="525988" y="912494"/>
                <a:pt x="538668" y="908267"/>
              </a:cubicBezTo>
              <a:lnTo>
                <a:pt x="562260" y="900403"/>
              </a:lnTo>
              <a:lnTo>
                <a:pt x="574055" y="896471"/>
              </a:lnTo>
              <a:cubicBezTo>
                <a:pt x="577987" y="892539"/>
                <a:pt x="582766" y="889302"/>
                <a:pt x="585851" y="884675"/>
              </a:cubicBezTo>
              <a:cubicBezTo>
                <a:pt x="588150" y="881227"/>
                <a:pt x="587194" y="876116"/>
                <a:pt x="589783" y="872880"/>
              </a:cubicBezTo>
              <a:cubicBezTo>
                <a:pt x="592735" y="869190"/>
                <a:pt x="597734" y="867763"/>
                <a:pt x="601579" y="865016"/>
              </a:cubicBezTo>
              <a:cubicBezTo>
                <a:pt x="606911" y="861207"/>
                <a:pt x="612475" y="857648"/>
                <a:pt x="617306" y="853220"/>
              </a:cubicBezTo>
              <a:cubicBezTo>
                <a:pt x="628236" y="843200"/>
                <a:pt x="638276" y="832250"/>
                <a:pt x="648761" y="821765"/>
              </a:cubicBezTo>
              <a:cubicBezTo>
                <a:pt x="654004" y="816523"/>
                <a:pt x="658320" y="810151"/>
                <a:pt x="664489" y="806038"/>
              </a:cubicBezTo>
              <a:lnTo>
                <a:pt x="676284" y="798174"/>
              </a:lnTo>
              <a:cubicBezTo>
                <a:pt x="687223" y="765356"/>
                <a:pt x="671074" y="811950"/>
                <a:pt x="688080" y="770651"/>
              </a:cubicBezTo>
              <a:cubicBezTo>
                <a:pt x="695031" y="753771"/>
                <a:pt x="701241" y="736595"/>
                <a:pt x="707740" y="719536"/>
              </a:cubicBezTo>
              <a:cubicBezTo>
                <a:pt x="717755" y="693246"/>
                <a:pt x="720830" y="686834"/>
                <a:pt x="727399" y="660558"/>
              </a:cubicBezTo>
              <a:cubicBezTo>
                <a:pt x="729020" y="654074"/>
                <a:pt x="729411" y="647299"/>
                <a:pt x="731331" y="640898"/>
              </a:cubicBezTo>
              <a:cubicBezTo>
                <a:pt x="733359" y="634138"/>
                <a:pt x="736717" y="627847"/>
                <a:pt x="739195" y="621239"/>
              </a:cubicBezTo>
              <a:cubicBezTo>
                <a:pt x="740650" y="617358"/>
                <a:pt x="741988" y="613428"/>
                <a:pt x="743127" y="609443"/>
              </a:cubicBezTo>
              <a:cubicBezTo>
                <a:pt x="744611" y="604247"/>
                <a:pt x="745505" y="598892"/>
                <a:pt x="747058" y="593716"/>
              </a:cubicBezTo>
              <a:cubicBezTo>
                <a:pt x="753075" y="573657"/>
                <a:pt x="755229" y="572521"/>
                <a:pt x="758854" y="554397"/>
              </a:cubicBezTo>
              <a:cubicBezTo>
                <a:pt x="760418" y="546579"/>
                <a:pt x="761475" y="538669"/>
                <a:pt x="762786" y="530805"/>
              </a:cubicBezTo>
              <a:cubicBezTo>
                <a:pt x="761475" y="507214"/>
                <a:pt x="762196" y="483421"/>
                <a:pt x="758854" y="460031"/>
              </a:cubicBezTo>
              <a:cubicBezTo>
                <a:pt x="758186" y="455353"/>
                <a:pt x="753103" y="452462"/>
                <a:pt x="750990" y="448236"/>
              </a:cubicBezTo>
              <a:cubicBezTo>
                <a:pt x="734704" y="415666"/>
                <a:pt x="761738" y="458463"/>
                <a:pt x="739195" y="424644"/>
              </a:cubicBezTo>
              <a:cubicBezTo>
                <a:pt x="737884" y="419402"/>
                <a:pt x="737160" y="413977"/>
                <a:pt x="735263" y="408917"/>
              </a:cubicBezTo>
              <a:cubicBezTo>
                <a:pt x="733205" y="403429"/>
                <a:pt x="729083" y="398803"/>
                <a:pt x="727399" y="393189"/>
              </a:cubicBezTo>
              <a:cubicBezTo>
                <a:pt x="706010" y="321895"/>
                <a:pt x="740856" y="413070"/>
                <a:pt x="715603" y="349938"/>
              </a:cubicBezTo>
              <a:cubicBezTo>
                <a:pt x="708473" y="307159"/>
                <a:pt x="716436" y="344573"/>
                <a:pt x="703808" y="306688"/>
              </a:cubicBezTo>
              <a:cubicBezTo>
                <a:pt x="702099" y="301561"/>
                <a:pt x="701955" y="295948"/>
                <a:pt x="699876" y="290960"/>
              </a:cubicBezTo>
              <a:cubicBezTo>
                <a:pt x="695367" y="280139"/>
                <a:pt x="684148" y="259505"/>
                <a:pt x="684148" y="259505"/>
              </a:cubicBezTo>
              <a:cubicBezTo>
                <a:pt x="682837" y="252952"/>
                <a:pt x="682329" y="246186"/>
                <a:pt x="680216" y="239846"/>
              </a:cubicBezTo>
              <a:cubicBezTo>
                <a:pt x="678187" y="233758"/>
                <a:pt x="669197" y="217814"/>
                <a:pt x="664489" y="212322"/>
              </a:cubicBezTo>
              <a:cubicBezTo>
                <a:pt x="659664" y="206693"/>
                <a:pt x="653687" y="202136"/>
                <a:pt x="648761" y="196595"/>
              </a:cubicBezTo>
              <a:cubicBezTo>
                <a:pt x="643186" y="190323"/>
                <a:pt x="637970" y="183722"/>
                <a:pt x="633034" y="176935"/>
              </a:cubicBezTo>
              <a:cubicBezTo>
                <a:pt x="627475" y="169292"/>
                <a:pt x="624686" y="159248"/>
                <a:pt x="617306" y="153344"/>
              </a:cubicBezTo>
              <a:cubicBezTo>
                <a:pt x="610753" y="148101"/>
                <a:pt x="603963" y="143142"/>
                <a:pt x="597647" y="137616"/>
              </a:cubicBezTo>
              <a:cubicBezTo>
                <a:pt x="573432" y="116428"/>
                <a:pt x="598192" y="134048"/>
                <a:pt x="574055" y="117957"/>
              </a:cubicBezTo>
              <a:cubicBezTo>
                <a:pt x="571434" y="114025"/>
                <a:pt x="569533" y="109502"/>
                <a:pt x="566192" y="106161"/>
              </a:cubicBezTo>
              <a:cubicBezTo>
                <a:pt x="562851" y="102820"/>
                <a:pt x="558241" y="101045"/>
                <a:pt x="554396" y="98298"/>
              </a:cubicBezTo>
              <a:cubicBezTo>
                <a:pt x="549063" y="94489"/>
                <a:pt x="544358" y="89753"/>
                <a:pt x="538668" y="86502"/>
              </a:cubicBezTo>
              <a:cubicBezTo>
                <a:pt x="535070" y="84446"/>
                <a:pt x="530580" y="84423"/>
                <a:pt x="526873" y="82570"/>
              </a:cubicBezTo>
              <a:cubicBezTo>
                <a:pt x="506675" y="72471"/>
                <a:pt x="521922" y="75102"/>
                <a:pt x="499349" y="58979"/>
              </a:cubicBezTo>
              <a:cubicBezTo>
                <a:pt x="495977" y="56570"/>
                <a:pt x="491261" y="56900"/>
                <a:pt x="487554" y="55047"/>
              </a:cubicBezTo>
              <a:cubicBezTo>
                <a:pt x="483327" y="52934"/>
                <a:pt x="480102" y="49045"/>
                <a:pt x="475758" y="47183"/>
              </a:cubicBezTo>
              <a:cubicBezTo>
                <a:pt x="470898" y="45100"/>
                <a:pt x="443871" y="40019"/>
                <a:pt x="440371" y="39319"/>
              </a:cubicBezTo>
              <a:cubicBezTo>
                <a:pt x="410676" y="27440"/>
                <a:pt x="427561" y="33167"/>
                <a:pt x="389257" y="23592"/>
              </a:cubicBezTo>
              <a:cubicBezTo>
                <a:pt x="384014" y="22281"/>
                <a:pt x="378362" y="22077"/>
                <a:pt x="373529" y="19660"/>
              </a:cubicBezTo>
              <a:cubicBezTo>
                <a:pt x="368286" y="17039"/>
                <a:pt x="363415" y="13480"/>
                <a:pt x="357801" y="11796"/>
              </a:cubicBezTo>
              <a:cubicBezTo>
                <a:pt x="350165" y="9505"/>
                <a:pt x="342054" y="9290"/>
                <a:pt x="334210" y="7864"/>
              </a:cubicBezTo>
              <a:cubicBezTo>
                <a:pt x="294865" y="710"/>
                <a:pt x="335486" y="6258"/>
                <a:pt x="279164" y="0"/>
              </a:cubicBezTo>
              <a:cubicBezTo>
                <a:pt x="249019" y="1311"/>
                <a:pt x="218743" y="827"/>
                <a:pt x="188730" y="3932"/>
              </a:cubicBezTo>
              <a:cubicBezTo>
                <a:pt x="180485" y="4785"/>
                <a:pt x="173003" y="9175"/>
                <a:pt x="165139" y="11796"/>
              </a:cubicBezTo>
              <a:cubicBezTo>
                <a:pt x="165138" y="11796"/>
                <a:pt x="141549" y="19659"/>
                <a:pt x="141548" y="19660"/>
              </a:cubicBezTo>
              <a:cubicBezTo>
                <a:pt x="137616" y="22281"/>
                <a:pt x="133979" y="25411"/>
                <a:pt x="129752" y="27524"/>
              </a:cubicBezTo>
              <a:cubicBezTo>
                <a:pt x="126045" y="29377"/>
                <a:pt x="121729" y="29740"/>
                <a:pt x="117956" y="31455"/>
              </a:cubicBezTo>
              <a:cubicBezTo>
                <a:pt x="86597" y="45709"/>
                <a:pt x="89362" y="45277"/>
                <a:pt x="62910" y="62911"/>
              </a:cubicBezTo>
              <a:lnTo>
                <a:pt x="51114" y="70774"/>
              </a:lnTo>
              <a:cubicBezTo>
                <a:pt x="48493" y="74706"/>
                <a:pt x="45363" y="78343"/>
                <a:pt x="43250" y="82570"/>
              </a:cubicBezTo>
              <a:cubicBezTo>
                <a:pt x="41396" y="86277"/>
                <a:pt x="41617" y="90917"/>
                <a:pt x="39318" y="94366"/>
              </a:cubicBezTo>
              <a:cubicBezTo>
                <a:pt x="36234" y="98992"/>
                <a:pt x="30937" y="101772"/>
                <a:pt x="27523" y="106161"/>
              </a:cubicBezTo>
              <a:cubicBezTo>
                <a:pt x="18633" y="117591"/>
                <a:pt x="9765" y="131866"/>
                <a:pt x="3931" y="145480"/>
              </a:cubicBezTo>
              <a:cubicBezTo>
                <a:pt x="2298" y="149290"/>
                <a:pt x="1310" y="153344"/>
                <a:pt x="0" y="157276"/>
              </a:cubicBezTo>
              <a:cubicBezTo>
                <a:pt x="2621" y="161208"/>
                <a:pt x="4307" y="165960"/>
                <a:pt x="7863" y="169072"/>
              </a:cubicBezTo>
              <a:cubicBezTo>
                <a:pt x="27005" y="185822"/>
                <a:pt x="31481" y="186113"/>
                <a:pt x="55046" y="188731"/>
              </a:cubicBezTo>
              <a:cubicBezTo>
                <a:pt x="58954" y="189165"/>
                <a:pt x="40629" y="188076"/>
                <a:pt x="51114" y="188731"/>
              </a:cubicBezTo>
              <a:close/>
            </a:path>
          </a:pathLst>
        </a:cu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715603</xdr:colOff>
      <xdr:row>268</xdr:row>
      <xdr:rowOff>55047</xdr:rowOff>
    </xdr:from>
    <xdr:to>
      <xdr:col>7</xdr:col>
      <xdr:colOff>809968</xdr:colOff>
      <xdr:row>268</xdr:row>
      <xdr:rowOff>137617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E27AE6A6-19CA-1247-B005-810FB1D3E62D}"/>
            </a:ext>
          </a:extLst>
        </xdr:cNvPr>
        <xdr:cNvSpPr/>
      </xdr:nvSpPr>
      <xdr:spPr>
        <a:xfrm>
          <a:off x="13518276532" y="17225447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743126</xdr:colOff>
      <xdr:row>267</xdr:row>
      <xdr:rowOff>173003</xdr:rowOff>
    </xdr:from>
    <xdr:to>
      <xdr:col>8</xdr:col>
      <xdr:colOff>62910</xdr:colOff>
      <xdr:row>268</xdr:row>
      <xdr:rowOff>165140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CFA78FB4-A8AB-034E-B455-DB62803EB761}"/>
            </a:ext>
          </a:extLst>
        </xdr:cNvPr>
        <xdr:cNvCxnSpPr>
          <a:stCxn id="39" idx="87"/>
          <a:endCxn id="39" idx="2"/>
        </xdr:cNvCxnSpPr>
      </xdr:nvCxnSpPr>
      <xdr:spPr>
        <a:xfrm flipH="1">
          <a:off x="13518198090" y="17127503"/>
          <a:ext cx="145284" cy="2080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802105</xdr:colOff>
      <xdr:row>268</xdr:row>
      <xdr:rowOff>176935</xdr:rowOff>
    </xdr:from>
    <xdr:to>
      <xdr:col>8</xdr:col>
      <xdr:colOff>35387</xdr:colOff>
      <xdr:row>269</xdr:row>
      <xdr:rowOff>176935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D99A551D-AF98-364C-8806-309E7BF2A63C}"/>
            </a:ext>
          </a:extLst>
        </xdr:cNvPr>
        <xdr:cNvCxnSpPr>
          <a:stCxn id="39" idx="3"/>
        </xdr:cNvCxnSpPr>
      </xdr:nvCxnSpPr>
      <xdr:spPr>
        <a:xfrm>
          <a:off x="13518225613" y="17347335"/>
          <a:ext cx="58782" cy="203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747058</xdr:colOff>
      <xdr:row>269</xdr:row>
      <xdr:rowOff>0</xdr:rowOff>
    </xdr:from>
    <xdr:to>
      <xdr:col>7</xdr:col>
      <xdr:colOff>806037</xdr:colOff>
      <xdr:row>269</xdr:row>
      <xdr:rowOff>157275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1170EA36-CA1F-D44A-BCD6-F96765B44D5D}"/>
            </a:ext>
          </a:extLst>
        </xdr:cNvPr>
        <xdr:cNvCxnSpPr>
          <a:stCxn id="39" idx="6"/>
        </xdr:cNvCxnSpPr>
      </xdr:nvCxnSpPr>
      <xdr:spPr>
        <a:xfrm flipH="1">
          <a:off x="13518280463" y="17373600"/>
          <a:ext cx="58979" cy="157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695945</xdr:colOff>
      <xdr:row>269</xdr:row>
      <xdr:rowOff>55045</xdr:rowOff>
    </xdr:from>
    <xdr:to>
      <xdr:col>7</xdr:col>
      <xdr:colOff>754923</xdr:colOff>
      <xdr:row>270</xdr:row>
      <xdr:rowOff>55046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201E1FF-2B4F-BC46-833F-61104879C417}"/>
            </a:ext>
          </a:extLst>
        </xdr:cNvPr>
        <xdr:cNvCxnSpPr/>
      </xdr:nvCxnSpPr>
      <xdr:spPr>
        <a:xfrm>
          <a:off x="13518331577" y="17428645"/>
          <a:ext cx="58978" cy="2032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640898</xdr:colOff>
      <xdr:row>269</xdr:row>
      <xdr:rowOff>82569</xdr:rowOff>
    </xdr:from>
    <xdr:to>
      <xdr:col>7</xdr:col>
      <xdr:colOff>699877</xdr:colOff>
      <xdr:row>270</xdr:row>
      <xdr:rowOff>35386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FD70CCC-B1A7-E340-A7DD-24E835B09C72}"/>
            </a:ext>
          </a:extLst>
        </xdr:cNvPr>
        <xdr:cNvCxnSpPr/>
      </xdr:nvCxnSpPr>
      <xdr:spPr>
        <a:xfrm flipH="1">
          <a:off x="13518386623" y="17456169"/>
          <a:ext cx="58979" cy="15601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784413</xdr:colOff>
      <xdr:row>271</xdr:row>
      <xdr:rowOff>68807</xdr:rowOff>
    </xdr:from>
    <xdr:to>
      <xdr:col>8</xdr:col>
      <xdr:colOff>163176</xdr:colOff>
      <xdr:row>271</xdr:row>
      <xdr:rowOff>182832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2BB818DA-E4D9-8345-A3EF-47E34CA0AF09}"/>
            </a:ext>
          </a:extLst>
        </xdr:cNvPr>
        <xdr:cNvGrpSpPr/>
      </xdr:nvGrpSpPr>
      <xdr:grpSpPr>
        <a:xfrm rot="8034354">
          <a:off x="13551684257" y="59245632"/>
          <a:ext cx="114025" cy="206312"/>
          <a:chOff x="13521233900" y="17791794"/>
          <a:chExt cx="114025" cy="204459"/>
        </a:xfrm>
      </xdr:grpSpPr>
      <xdr:cxnSp macro="">
        <xdr:nvCxnSpPr>
          <xdr:cNvPr id="47" name="Straight Connector 46">
            <a:extLst>
              <a:ext uri="{FF2B5EF4-FFF2-40B4-BE49-F238E27FC236}">
                <a16:creationId xmlns:a16="http://schemas.microsoft.com/office/drawing/2014/main" id="{3E92A040-4C6E-5D02-9390-BFE6FCC6757D}"/>
              </a:ext>
            </a:extLst>
          </xdr:cNvPr>
          <xdr:cNvCxnSpPr/>
        </xdr:nvCxnSpPr>
        <xdr:spPr>
          <a:xfrm>
            <a:off x="13521233900" y="17791794"/>
            <a:ext cx="58978" cy="204459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47">
            <a:extLst>
              <a:ext uri="{FF2B5EF4-FFF2-40B4-BE49-F238E27FC236}">
                <a16:creationId xmlns:a16="http://schemas.microsoft.com/office/drawing/2014/main" id="{57EE19B3-2DA7-195E-6FC7-64BC5491ECA5}"/>
              </a:ext>
            </a:extLst>
          </xdr:cNvPr>
          <xdr:cNvCxnSpPr/>
        </xdr:nvCxnSpPr>
        <xdr:spPr>
          <a:xfrm flipH="1">
            <a:off x="13521288946" y="17819318"/>
            <a:ext cx="58979" cy="15727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149412</xdr:colOff>
      <xdr:row>268</xdr:row>
      <xdr:rowOff>90434</xdr:rowOff>
    </xdr:from>
    <xdr:to>
      <xdr:col>8</xdr:col>
      <xdr:colOff>243777</xdr:colOff>
      <xdr:row>268</xdr:row>
      <xdr:rowOff>173004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1EF404BD-4ACB-C14E-95C3-ED668CC353B8}"/>
            </a:ext>
          </a:extLst>
        </xdr:cNvPr>
        <xdr:cNvSpPr/>
      </xdr:nvSpPr>
      <xdr:spPr>
        <a:xfrm>
          <a:off x="13518017223" y="17260834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381393</xdr:colOff>
      <xdr:row>273</xdr:row>
      <xdr:rowOff>90432</xdr:rowOff>
    </xdr:from>
    <xdr:to>
      <xdr:col>8</xdr:col>
      <xdr:colOff>581919</xdr:colOff>
      <xdr:row>277</xdr:row>
      <xdr:rowOff>169071</xdr:rowOff>
    </xdr:to>
    <xdr:sp macro="" textlink="">
      <xdr:nvSpPr>
        <xdr:cNvPr id="50" name="Rounded Rectangular Callout 49">
          <a:extLst>
            <a:ext uri="{FF2B5EF4-FFF2-40B4-BE49-F238E27FC236}">
              <a16:creationId xmlns:a16="http://schemas.microsoft.com/office/drawing/2014/main" id="{F25DB6D6-CED9-F34F-9082-867D6C812744}"/>
            </a:ext>
          </a:extLst>
        </xdr:cNvPr>
        <xdr:cNvSpPr/>
      </xdr:nvSpPr>
      <xdr:spPr>
        <a:xfrm>
          <a:off x="13517679081" y="18276832"/>
          <a:ext cx="1851526" cy="891439"/>
        </a:xfrm>
        <a:prstGeom prst="wedgeRoundRectCallout">
          <a:avLst>
            <a:gd name="adj1" fmla="val -10430"/>
            <a:gd name="adj2" fmla="val -78006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ראררר אני ננעל פה על תא המע״מ, גם אם תזיז את הנוסחה למטה, אני נעול על הנבלה</a:t>
          </a:r>
          <a:r>
            <a:rPr lang="he-IL" sz="1100" baseline="0"/>
            <a:t> הזה ולא אזוז</a:t>
          </a:r>
          <a:endParaRPr lang="en-US" sz="1100"/>
        </a:p>
      </xdr:txBody>
    </xdr:sp>
    <xdr:clientData/>
  </xdr:twoCellAnchor>
  <xdr:twoCellAnchor>
    <xdr:from>
      <xdr:col>4</xdr:col>
      <xdr:colOff>743127</xdr:colOff>
      <xdr:row>291</xdr:row>
      <xdr:rowOff>15728</xdr:rowOff>
    </xdr:from>
    <xdr:to>
      <xdr:col>4</xdr:col>
      <xdr:colOff>754922</xdr:colOff>
      <xdr:row>292</xdr:row>
      <xdr:rowOff>70774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643818D4-949D-B340-A271-CD6FF4140C46}"/>
            </a:ext>
          </a:extLst>
        </xdr:cNvPr>
        <xdr:cNvCxnSpPr/>
      </xdr:nvCxnSpPr>
      <xdr:spPr>
        <a:xfrm>
          <a:off x="13520973178" y="21859728"/>
          <a:ext cx="11795" cy="2582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255573</xdr:colOff>
      <xdr:row>291</xdr:row>
      <xdr:rowOff>3933</xdr:rowOff>
    </xdr:from>
    <xdr:to>
      <xdr:col>3</xdr:col>
      <xdr:colOff>290958</xdr:colOff>
      <xdr:row>292</xdr:row>
      <xdr:rowOff>180867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5B27F098-8BE3-5148-AE28-9C90A68FEDD1}"/>
            </a:ext>
          </a:extLst>
        </xdr:cNvPr>
        <xdr:cNvCxnSpPr/>
      </xdr:nvCxnSpPr>
      <xdr:spPr>
        <a:xfrm>
          <a:off x="13522249942" y="21847933"/>
          <a:ext cx="1178385" cy="38013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326346</xdr:colOff>
      <xdr:row>281</xdr:row>
      <xdr:rowOff>78637</xdr:rowOff>
    </xdr:from>
    <xdr:to>
      <xdr:col>9</xdr:col>
      <xdr:colOff>507213</xdr:colOff>
      <xdr:row>284</xdr:row>
      <xdr:rowOff>27523</xdr:rowOff>
    </xdr:to>
    <xdr:sp macro="" textlink="">
      <xdr:nvSpPr>
        <xdr:cNvPr id="53" name="Rounded Rectangular Callout 52">
          <a:extLst>
            <a:ext uri="{FF2B5EF4-FFF2-40B4-BE49-F238E27FC236}">
              <a16:creationId xmlns:a16="http://schemas.microsoft.com/office/drawing/2014/main" id="{B903EB79-617B-BE41-83FD-2886F17B2971}"/>
            </a:ext>
          </a:extLst>
        </xdr:cNvPr>
        <xdr:cNvSpPr/>
      </xdr:nvSpPr>
      <xdr:spPr>
        <a:xfrm>
          <a:off x="13516928287" y="19890637"/>
          <a:ext cx="1831867" cy="558486"/>
        </a:xfrm>
        <a:prstGeom prst="wedgeRoundRectCallout">
          <a:avLst>
            <a:gd name="adj1" fmla="val 80653"/>
            <a:gd name="adj2" fmla="val -50813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זו לא הנוסחה</a:t>
          </a:r>
          <a:r>
            <a:rPr lang="he-IL" sz="1100" baseline="0"/>
            <a:t> הנכונה, ביצענו אותה רק בשלב ראשון</a:t>
          </a:r>
          <a:endParaRPr lang="en-US" sz="1100"/>
        </a:p>
      </xdr:txBody>
    </xdr:sp>
    <xdr:clientData/>
  </xdr:twoCellAnchor>
  <xdr:twoCellAnchor>
    <xdr:from>
      <xdr:col>6</xdr:col>
      <xdr:colOff>782446</xdr:colOff>
      <xdr:row>290</xdr:row>
      <xdr:rowOff>78637</xdr:rowOff>
    </xdr:from>
    <xdr:to>
      <xdr:col>9</xdr:col>
      <xdr:colOff>137616</xdr:colOff>
      <xdr:row>293</xdr:row>
      <xdr:rowOff>27523</xdr:rowOff>
    </xdr:to>
    <xdr:sp macro="" textlink="">
      <xdr:nvSpPr>
        <xdr:cNvPr id="54" name="Rounded Rectangular Callout 53">
          <a:extLst>
            <a:ext uri="{FF2B5EF4-FFF2-40B4-BE49-F238E27FC236}">
              <a16:creationId xmlns:a16="http://schemas.microsoft.com/office/drawing/2014/main" id="{C1D3A809-0728-B14D-9142-4C46EE2CFAB9}"/>
            </a:ext>
          </a:extLst>
        </xdr:cNvPr>
        <xdr:cNvSpPr/>
      </xdr:nvSpPr>
      <xdr:spPr>
        <a:xfrm>
          <a:off x="13517297884" y="21719437"/>
          <a:ext cx="1831670" cy="558486"/>
        </a:xfrm>
        <a:prstGeom prst="wedgeRoundRectCallout">
          <a:avLst>
            <a:gd name="adj1" fmla="val 80653"/>
            <a:gd name="adj2" fmla="val -50813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זו</a:t>
          </a:r>
          <a:r>
            <a:rPr lang="he-IL" sz="1100" baseline="0"/>
            <a:t> הנוסחה הנכונה והסופית</a:t>
          </a:r>
          <a:endParaRPr lang="en-US" sz="1100"/>
        </a:p>
      </xdr:txBody>
    </xdr:sp>
    <xdr:clientData/>
  </xdr:twoCellAnchor>
  <xdr:twoCellAnchor>
    <xdr:from>
      <xdr:col>4</xdr:col>
      <xdr:colOff>868947</xdr:colOff>
      <xdr:row>315</xdr:row>
      <xdr:rowOff>180867</xdr:rowOff>
    </xdr:from>
    <xdr:to>
      <xdr:col>5</xdr:col>
      <xdr:colOff>212321</xdr:colOff>
      <xdr:row>317</xdr:row>
      <xdr:rowOff>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14764DB-16B2-AE47-BA73-54013C2F7D6D}"/>
            </a:ext>
          </a:extLst>
        </xdr:cNvPr>
        <xdr:cNvCxnSpPr/>
      </xdr:nvCxnSpPr>
      <xdr:spPr>
        <a:xfrm flipH="1">
          <a:off x="13520563279" y="26927067"/>
          <a:ext cx="295874" cy="2255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456098</xdr:colOff>
      <xdr:row>315</xdr:row>
      <xdr:rowOff>196594</xdr:rowOff>
    </xdr:from>
    <xdr:to>
      <xdr:col>4</xdr:col>
      <xdr:colOff>479690</xdr:colOff>
      <xdr:row>320</xdr:row>
      <xdr:rowOff>27524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2C7C4791-CA29-5F4B-BB0B-2D533B7AE432}"/>
            </a:ext>
          </a:extLst>
        </xdr:cNvPr>
        <xdr:cNvCxnSpPr/>
      </xdr:nvCxnSpPr>
      <xdr:spPr>
        <a:xfrm>
          <a:off x="13521248410" y="26942794"/>
          <a:ext cx="23592" cy="84693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680216</xdr:colOff>
      <xdr:row>315</xdr:row>
      <xdr:rowOff>149411</xdr:rowOff>
    </xdr:from>
    <xdr:to>
      <xdr:col>3</xdr:col>
      <xdr:colOff>770650</xdr:colOff>
      <xdr:row>318</xdr:row>
      <xdr:rowOff>62910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1D25E486-C9C1-114A-9FEE-3A29858FD1EE}"/>
            </a:ext>
          </a:extLst>
        </xdr:cNvPr>
        <xdr:cNvCxnSpPr/>
      </xdr:nvCxnSpPr>
      <xdr:spPr>
        <a:xfrm>
          <a:off x="13521770250" y="26895611"/>
          <a:ext cx="90434" cy="5230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471826</xdr:colOff>
      <xdr:row>315</xdr:row>
      <xdr:rowOff>200526</xdr:rowOff>
    </xdr:from>
    <xdr:to>
      <xdr:col>3</xdr:col>
      <xdr:colOff>86501</xdr:colOff>
      <xdr:row>317</xdr:row>
      <xdr:rowOff>169071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6BBCD0-6291-5647-92B4-C481E77360D0}"/>
            </a:ext>
          </a:extLst>
        </xdr:cNvPr>
        <xdr:cNvCxnSpPr/>
      </xdr:nvCxnSpPr>
      <xdr:spPr>
        <a:xfrm>
          <a:off x="13522454399" y="26946726"/>
          <a:ext cx="757675" cy="3749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774581</xdr:colOff>
      <xdr:row>381</xdr:row>
      <xdr:rowOff>204458</xdr:rowOff>
    </xdr:from>
    <xdr:to>
      <xdr:col>6</xdr:col>
      <xdr:colOff>66842</xdr:colOff>
      <xdr:row>383</xdr:row>
      <xdr:rowOff>169072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3322F83E-18E8-7240-9EC3-3B597F392684}"/>
            </a:ext>
          </a:extLst>
        </xdr:cNvPr>
        <xdr:cNvCxnSpPr/>
      </xdr:nvCxnSpPr>
      <xdr:spPr>
        <a:xfrm flipH="1">
          <a:off x="13519845158" y="41987458"/>
          <a:ext cx="155861" cy="37101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306687</xdr:colOff>
      <xdr:row>381</xdr:row>
      <xdr:rowOff>196594</xdr:rowOff>
    </xdr:from>
    <xdr:to>
      <xdr:col>5</xdr:col>
      <xdr:colOff>420711</xdr:colOff>
      <xdr:row>384</xdr:row>
      <xdr:rowOff>27523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25516328-3FA3-CF4F-B609-0133560B01C8}"/>
            </a:ext>
          </a:extLst>
        </xdr:cNvPr>
        <xdr:cNvCxnSpPr/>
      </xdr:nvCxnSpPr>
      <xdr:spPr>
        <a:xfrm>
          <a:off x="13520354889" y="41979594"/>
          <a:ext cx="114024" cy="44052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680216</xdr:colOff>
      <xdr:row>381</xdr:row>
      <xdr:rowOff>161207</xdr:rowOff>
    </xdr:from>
    <xdr:to>
      <xdr:col>4</xdr:col>
      <xdr:colOff>794240</xdr:colOff>
      <xdr:row>383</xdr:row>
      <xdr:rowOff>196595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741485D-90F9-B146-8423-51E4D8CBF591}"/>
            </a:ext>
          </a:extLst>
        </xdr:cNvPr>
        <xdr:cNvCxnSpPr/>
      </xdr:nvCxnSpPr>
      <xdr:spPr>
        <a:xfrm>
          <a:off x="13520933860" y="41944207"/>
          <a:ext cx="114024" cy="4417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589783</xdr:colOff>
      <xdr:row>394</xdr:row>
      <xdr:rowOff>192662</xdr:rowOff>
    </xdr:from>
    <xdr:to>
      <xdr:col>4</xdr:col>
      <xdr:colOff>589783</xdr:colOff>
      <xdr:row>396</xdr:row>
      <xdr:rowOff>110093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53F1DFC-BD75-1C4B-9C60-9BB395E6EA97}"/>
            </a:ext>
          </a:extLst>
        </xdr:cNvPr>
        <xdr:cNvCxnSpPr/>
      </xdr:nvCxnSpPr>
      <xdr:spPr>
        <a:xfrm>
          <a:off x="13521138317" y="44617262"/>
          <a:ext cx="0" cy="32383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1112724</xdr:colOff>
      <xdr:row>394</xdr:row>
      <xdr:rowOff>169071</xdr:rowOff>
    </xdr:from>
    <xdr:to>
      <xdr:col>4</xdr:col>
      <xdr:colOff>302756</xdr:colOff>
      <xdr:row>396</xdr:row>
      <xdr:rowOff>78638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5C8E7CCC-8AD9-D246-8DAC-7CB2945B8E99}"/>
            </a:ext>
          </a:extLst>
        </xdr:cNvPr>
        <xdr:cNvCxnSpPr/>
      </xdr:nvCxnSpPr>
      <xdr:spPr>
        <a:xfrm>
          <a:off x="13521425344" y="44593671"/>
          <a:ext cx="1145832" cy="3159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731049</xdr:colOff>
      <xdr:row>38</xdr:row>
      <xdr:rowOff>78637</xdr:rowOff>
    </xdr:from>
    <xdr:to>
      <xdr:col>10</xdr:col>
      <xdr:colOff>146503</xdr:colOff>
      <xdr:row>40</xdr:row>
      <xdr:rowOff>74233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F7E3437-9C00-FAB3-F465-C792C53A1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519679782" y="7895231"/>
          <a:ext cx="1892543" cy="404513"/>
        </a:xfrm>
        <a:prstGeom prst="rect">
          <a:avLst/>
        </a:prstGeom>
      </xdr:spPr>
    </xdr:pic>
    <xdr:clientData/>
  </xdr:twoCellAnchor>
  <xdr:twoCellAnchor>
    <xdr:from>
      <xdr:col>9</xdr:col>
      <xdr:colOff>526873</xdr:colOff>
      <xdr:row>40</xdr:row>
      <xdr:rowOff>90434</xdr:rowOff>
    </xdr:from>
    <xdr:to>
      <xdr:col>9</xdr:col>
      <xdr:colOff>731331</xdr:colOff>
      <xdr:row>42</xdr:row>
      <xdr:rowOff>78638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178DE89D-A12D-1BD0-69E2-101B91AF82FF}"/>
            </a:ext>
          </a:extLst>
        </xdr:cNvPr>
        <xdr:cNvCxnSpPr/>
      </xdr:nvCxnSpPr>
      <xdr:spPr>
        <a:xfrm flipH="1" flipV="1">
          <a:off x="13519920650" y="8315945"/>
          <a:ext cx="204458" cy="3971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471826</xdr:colOff>
      <xdr:row>40</xdr:row>
      <xdr:rowOff>110093</xdr:rowOff>
    </xdr:from>
    <xdr:to>
      <xdr:col>8</xdr:col>
      <xdr:colOff>515077</xdr:colOff>
      <xdr:row>42</xdr:row>
      <xdr:rowOff>27523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AD8A0E09-4479-904E-935B-FBB18CAFE4EF}"/>
            </a:ext>
          </a:extLst>
        </xdr:cNvPr>
        <xdr:cNvCxnSpPr/>
      </xdr:nvCxnSpPr>
      <xdr:spPr>
        <a:xfrm flipV="1">
          <a:off x="13520962601" y="8335604"/>
          <a:ext cx="43251" cy="3263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825696</xdr:colOff>
      <xdr:row>61</xdr:row>
      <xdr:rowOff>0</xdr:rowOff>
    </xdr:from>
    <xdr:to>
      <xdr:col>9</xdr:col>
      <xdr:colOff>799903</xdr:colOff>
      <xdr:row>63</xdr:row>
      <xdr:rowOff>187984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0E2938D-9665-64D3-CBB0-3F78226E9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519852078" y="12857276"/>
          <a:ext cx="1625600" cy="596900"/>
        </a:xfrm>
        <a:prstGeom prst="rect">
          <a:avLst/>
        </a:prstGeom>
      </xdr:spPr>
    </xdr:pic>
    <xdr:clientData/>
  </xdr:twoCellAnchor>
  <xdr:twoCellAnchor editAs="oneCell">
    <xdr:from>
      <xdr:col>8</xdr:col>
      <xdr:colOff>792697</xdr:colOff>
      <xdr:row>93</xdr:row>
      <xdr:rowOff>196645</xdr:rowOff>
    </xdr:from>
    <xdr:to>
      <xdr:col>10</xdr:col>
      <xdr:colOff>541594</xdr:colOff>
      <xdr:row>96</xdr:row>
      <xdr:rowOff>115939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B3F03F4A-7712-CB92-2C01-48D0C2A25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549604600" y="20660032"/>
          <a:ext cx="1403993" cy="533810"/>
        </a:xfrm>
        <a:prstGeom prst="rect">
          <a:avLst/>
        </a:prstGeom>
      </xdr:spPr>
    </xdr:pic>
    <xdr:clientData/>
  </xdr:twoCellAnchor>
  <xdr:twoCellAnchor editAs="oneCell">
    <xdr:from>
      <xdr:col>7</xdr:col>
      <xdr:colOff>27659</xdr:colOff>
      <xdr:row>107</xdr:row>
      <xdr:rowOff>8194</xdr:rowOff>
    </xdr:from>
    <xdr:to>
      <xdr:col>10</xdr:col>
      <xdr:colOff>669822</xdr:colOff>
      <xdr:row>112</xdr:row>
      <xdr:rowOff>68004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C5259544-173E-6529-D221-D2D322E79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549476372" y="23806355"/>
          <a:ext cx="3124808" cy="1084004"/>
        </a:xfrm>
        <a:prstGeom prst="rect">
          <a:avLst/>
        </a:prstGeom>
      </xdr:spPr>
    </xdr:pic>
    <xdr:clientData/>
  </xdr:twoCellAnchor>
  <xdr:twoCellAnchor editAs="oneCell">
    <xdr:from>
      <xdr:col>8</xdr:col>
      <xdr:colOff>228754</xdr:colOff>
      <xdr:row>135</xdr:row>
      <xdr:rowOff>40969</xdr:rowOff>
    </xdr:from>
    <xdr:to>
      <xdr:col>10</xdr:col>
      <xdr:colOff>12701</xdr:colOff>
      <xdr:row>149</xdr:row>
      <xdr:rowOff>170835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5F4F8106-B0BC-1EAE-DCEF-371908777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550133493" y="30152259"/>
          <a:ext cx="1439043" cy="2997608"/>
        </a:xfrm>
        <a:prstGeom prst="rect">
          <a:avLst/>
        </a:prstGeom>
      </xdr:spPr>
    </xdr:pic>
    <xdr:clientData/>
  </xdr:twoCellAnchor>
  <xdr:twoCellAnchor>
    <xdr:from>
      <xdr:col>8</xdr:col>
      <xdr:colOff>175927</xdr:colOff>
      <xdr:row>176</xdr:row>
      <xdr:rowOff>98322</xdr:rowOff>
    </xdr:from>
    <xdr:to>
      <xdr:col>9</xdr:col>
      <xdr:colOff>348226</xdr:colOff>
      <xdr:row>180</xdr:row>
      <xdr:rowOff>16387</xdr:rowOff>
    </xdr:to>
    <xdr:sp macro="" textlink="">
      <xdr:nvSpPr>
        <xdr:cNvPr id="73" name="Freeform 72">
          <a:extLst>
            <a:ext uri="{FF2B5EF4-FFF2-40B4-BE49-F238E27FC236}">
              <a16:creationId xmlns:a16="http://schemas.microsoft.com/office/drawing/2014/main" id="{22FC4245-58F4-43B2-4BAE-691F2EC01028}"/>
            </a:ext>
          </a:extLst>
        </xdr:cNvPr>
        <xdr:cNvSpPr/>
      </xdr:nvSpPr>
      <xdr:spPr>
        <a:xfrm>
          <a:off x="13550625516" y="39222516"/>
          <a:ext cx="999847" cy="1229032"/>
        </a:xfrm>
        <a:custGeom>
          <a:avLst/>
          <a:gdLst>
            <a:gd name="connsiteX0" fmla="*/ 49161 w 999847"/>
            <a:gd name="connsiteY0" fmla="*/ 221226 h 1229032"/>
            <a:gd name="connsiteX1" fmla="*/ 106516 w 999847"/>
            <a:gd name="connsiteY1" fmla="*/ 204839 h 1229032"/>
            <a:gd name="connsiteX2" fmla="*/ 143387 w 999847"/>
            <a:gd name="connsiteY2" fmla="*/ 200742 h 1229032"/>
            <a:gd name="connsiteX3" fmla="*/ 159774 w 999847"/>
            <a:gd name="connsiteY3" fmla="*/ 196645 h 1229032"/>
            <a:gd name="connsiteX4" fmla="*/ 172065 w 999847"/>
            <a:gd name="connsiteY4" fmla="*/ 192549 h 1229032"/>
            <a:gd name="connsiteX5" fmla="*/ 278581 w 999847"/>
            <a:gd name="connsiteY5" fmla="*/ 184355 h 1229032"/>
            <a:gd name="connsiteX6" fmla="*/ 335936 w 999847"/>
            <a:gd name="connsiteY6" fmla="*/ 188452 h 1229032"/>
            <a:gd name="connsiteX7" fmla="*/ 356419 w 999847"/>
            <a:gd name="connsiteY7" fmla="*/ 192549 h 1229032"/>
            <a:gd name="connsiteX8" fmla="*/ 381000 w 999847"/>
            <a:gd name="connsiteY8" fmla="*/ 196645 h 1229032"/>
            <a:gd name="connsiteX9" fmla="*/ 405581 w 999847"/>
            <a:gd name="connsiteY9" fmla="*/ 204839 h 1229032"/>
            <a:gd name="connsiteX10" fmla="*/ 417871 w 999847"/>
            <a:gd name="connsiteY10" fmla="*/ 208936 h 1229032"/>
            <a:gd name="connsiteX11" fmla="*/ 442452 w 999847"/>
            <a:gd name="connsiteY11" fmla="*/ 225323 h 1229032"/>
            <a:gd name="connsiteX12" fmla="*/ 454742 w 999847"/>
            <a:gd name="connsiteY12" fmla="*/ 233516 h 1229032"/>
            <a:gd name="connsiteX13" fmla="*/ 491613 w 999847"/>
            <a:gd name="connsiteY13" fmla="*/ 254000 h 1229032"/>
            <a:gd name="connsiteX14" fmla="*/ 503903 w 999847"/>
            <a:gd name="connsiteY14" fmla="*/ 262194 h 1229032"/>
            <a:gd name="connsiteX15" fmla="*/ 516194 w 999847"/>
            <a:gd name="connsiteY15" fmla="*/ 270387 h 1229032"/>
            <a:gd name="connsiteX16" fmla="*/ 528484 w 999847"/>
            <a:gd name="connsiteY16" fmla="*/ 282678 h 1229032"/>
            <a:gd name="connsiteX17" fmla="*/ 565355 w 999847"/>
            <a:gd name="connsiteY17" fmla="*/ 315452 h 1229032"/>
            <a:gd name="connsiteX18" fmla="*/ 573549 w 999847"/>
            <a:gd name="connsiteY18" fmla="*/ 327742 h 1229032"/>
            <a:gd name="connsiteX19" fmla="*/ 602226 w 999847"/>
            <a:gd name="connsiteY19" fmla="*/ 364613 h 1229032"/>
            <a:gd name="connsiteX20" fmla="*/ 610419 w 999847"/>
            <a:gd name="connsiteY20" fmla="*/ 376903 h 1229032"/>
            <a:gd name="connsiteX21" fmla="*/ 622710 w 999847"/>
            <a:gd name="connsiteY21" fmla="*/ 401484 h 1229032"/>
            <a:gd name="connsiteX22" fmla="*/ 626807 w 999847"/>
            <a:gd name="connsiteY22" fmla="*/ 413774 h 1229032"/>
            <a:gd name="connsiteX23" fmla="*/ 639097 w 999847"/>
            <a:gd name="connsiteY23" fmla="*/ 434258 h 1229032"/>
            <a:gd name="connsiteX24" fmla="*/ 647290 w 999847"/>
            <a:gd name="connsiteY24" fmla="*/ 458839 h 1229032"/>
            <a:gd name="connsiteX25" fmla="*/ 655484 w 999847"/>
            <a:gd name="connsiteY25" fmla="*/ 483419 h 1229032"/>
            <a:gd name="connsiteX26" fmla="*/ 667774 w 999847"/>
            <a:gd name="connsiteY26" fmla="*/ 520290 h 1229032"/>
            <a:gd name="connsiteX27" fmla="*/ 671871 w 999847"/>
            <a:gd name="connsiteY27" fmla="*/ 532581 h 1229032"/>
            <a:gd name="connsiteX28" fmla="*/ 671871 w 999847"/>
            <a:gd name="connsiteY28" fmla="*/ 716936 h 1229032"/>
            <a:gd name="connsiteX29" fmla="*/ 663678 w 999847"/>
            <a:gd name="connsiteY29" fmla="*/ 757903 h 1229032"/>
            <a:gd name="connsiteX30" fmla="*/ 647290 w 999847"/>
            <a:gd name="connsiteY30" fmla="*/ 790678 h 1229032"/>
            <a:gd name="connsiteX31" fmla="*/ 643194 w 999847"/>
            <a:gd name="connsiteY31" fmla="*/ 802968 h 1229032"/>
            <a:gd name="connsiteX32" fmla="*/ 626807 w 999847"/>
            <a:gd name="connsiteY32" fmla="*/ 827549 h 1229032"/>
            <a:gd name="connsiteX33" fmla="*/ 618613 w 999847"/>
            <a:gd name="connsiteY33" fmla="*/ 839839 h 1229032"/>
            <a:gd name="connsiteX34" fmla="*/ 610419 w 999847"/>
            <a:gd name="connsiteY34" fmla="*/ 852129 h 1229032"/>
            <a:gd name="connsiteX35" fmla="*/ 598129 w 999847"/>
            <a:gd name="connsiteY35" fmla="*/ 868516 h 1229032"/>
            <a:gd name="connsiteX36" fmla="*/ 569452 w 999847"/>
            <a:gd name="connsiteY36" fmla="*/ 897194 h 1229032"/>
            <a:gd name="connsiteX37" fmla="*/ 553065 w 999847"/>
            <a:gd name="connsiteY37" fmla="*/ 913581 h 1229032"/>
            <a:gd name="connsiteX38" fmla="*/ 520290 w 999847"/>
            <a:gd name="connsiteY38" fmla="*/ 942258 h 1229032"/>
            <a:gd name="connsiteX39" fmla="*/ 503903 w 999847"/>
            <a:gd name="connsiteY39" fmla="*/ 950452 h 1229032"/>
            <a:gd name="connsiteX40" fmla="*/ 487516 w 999847"/>
            <a:gd name="connsiteY40" fmla="*/ 962742 h 1229032"/>
            <a:gd name="connsiteX41" fmla="*/ 458839 w 999847"/>
            <a:gd name="connsiteY41" fmla="*/ 975032 h 1229032"/>
            <a:gd name="connsiteX42" fmla="*/ 446549 w 999847"/>
            <a:gd name="connsiteY42" fmla="*/ 983226 h 1229032"/>
            <a:gd name="connsiteX43" fmla="*/ 417871 w 999847"/>
            <a:gd name="connsiteY43" fmla="*/ 991419 h 1229032"/>
            <a:gd name="connsiteX44" fmla="*/ 405581 w 999847"/>
            <a:gd name="connsiteY44" fmla="*/ 995516 h 1229032"/>
            <a:gd name="connsiteX45" fmla="*/ 381000 w 999847"/>
            <a:gd name="connsiteY45" fmla="*/ 1007807 h 1229032"/>
            <a:gd name="connsiteX46" fmla="*/ 335936 w 999847"/>
            <a:gd name="connsiteY46" fmla="*/ 1016000 h 1229032"/>
            <a:gd name="connsiteX47" fmla="*/ 159774 w 999847"/>
            <a:gd name="connsiteY47" fmla="*/ 1011903 h 1229032"/>
            <a:gd name="connsiteX48" fmla="*/ 98323 w 999847"/>
            <a:gd name="connsiteY48" fmla="*/ 1003710 h 1229032"/>
            <a:gd name="connsiteX49" fmla="*/ 49161 w 999847"/>
            <a:gd name="connsiteY49" fmla="*/ 999613 h 1229032"/>
            <a:gd name="connsiteX50" fmla="*/ 24581 w 999847"/>
            <a:gd name="connsiteY50" fmla="*/ 995516 h 1229032"/>
            <a:gd name="connsiteX51" fmla="*/ 12290 w 999847"/>
            <a:gd name="connsiteY51" fmla="*/ 991419 h 1229032"/>
            <a:gd name="connsiteX52" fmla="*/ 28678 w 999847"/>
            <a:gd name="connsiteY52" fmla="*/ 1016000 h 1229032"/>
            <a:gd name="connsiteX53" fmla="*/ 45065 w 999847"/>
            <a:gd name="connsiteY53" fmla="*/ 1044678 h 1229032"/>
            <a:gd name="connsiteX54" fmla="*/ 49161 w 999847"/>
            <a:gd name="connsiteY54" fmla="*/ 1056968 h 1229032"/>
            <a:gd name="connsiteX55" fmla="*/ 57355 w 999847"/>
            <a:gd name="connsiteY55" fmla="*/ 1069258 h 1229032"/>
            <a:gd name="connsiteX56" fmla="*/ 73742 w 999847"/>
            <a:gd name="connsiteY56" fmla="*/ 1102032 h 1229032"/>
            <a:gd name="connsiteX57" fmla="*/ 81936 w 999847"/>
            <a:gd name="connsiteY57" fmla="*/ 1118419 h 1229032"/>
            <a:gd name="connsiteX58" fmla="*/ 127000 w 999847"/>
            <a:gd name="connsiteY58" fmla="*/ 1179871 h 1229032"/>
            <a:gd name="connsiteX59" fmla="*/ 163871 w 999847"/>
            <a:gd name="connsiteY59" fmla="*/ 1196258 h 1229032"/>
            <a:gd name="connsiteX60" fmla="*/ 176161 w 999847"/>
            <a:gd name="connsiteY60" fmla="*/ 1200355 h 1229032"/>
            <a:gd name="connsiteX61" fmla="*/ 188452 w 999847"/>
            <a:gd name="connsiteY61" fmla="*/ 1208549 h 1229032"/>
            <a:gd name="connsiteX62" fmla="*/ 225323 w 999847"/>
            <a:gd name="connsiteY62" fmla="*/ 1216742 h 1229032"/>
            <a:gd name="connsiteX63" fmla="*/ 299065 w 999847"/>
            <a:gd name="connsiteY63" fmla="*/ 1229032 h 1229032"/>
            <a:gd name="connsiteX64" fmla="*/ 475226 w 999847"/>
            <a:gd name="connsiteY64" fmla="*/ 1220839 h 1229032"/>
            <a:gd name="connsiteX65" fmla="*/ 512097 w 999847"/>
            <a:gd name="connsiteY65" fmla="*/ 1216742 h 1229032"/>
            <a:gd name="connsiteX66" fmla="*/ 610419 w 999847"/>
            <a:gd name="connsiteY66" fmla="*/ 1183968 h 1229032"/>
            <a:gd name="connsiteX67" fmla="*/ 671871 w 999847"/>
            <a:gd name="connsiteY67" fmla="*/ 1159387 h 1229032"/>
            <a:gd name="connsiteX68" fmla="*/ 696452 w 999847"/>
            <a:gd name="connsiteY68" fmla="*/ 1147097 h 1229032"/>
            <a:gd name="connsiteX69" fmla="*/ 733323 w 999847"/>
            <a:gd name="connsiteY69" fmla="*/ 1130710 h 1229032"/>
            <a:gd name="connsiteX70" fmla="*/ 753807 w 999847"/>
            <a:gd name="connsiteY70" fmla="*/ 1118419 h 1229032"/>
            <a:gd name="connsiteX71" fmla="*/ 766097 w 999847"/>
            <a:gd name="connsiteY71" fmla="*/ 1110226 h 1229032"/>
            <a:gd name="connsiteX72" fmla="*/ 786581 w 999847"/>
            <a:gd name="connsiteY72" fmla="*/ 1102032 h 1229032"/>
            <a:gd name="connsiteX73" fmla="*/ 807065 w 999847"/>
            <a:gd name="connsiteY73" fmla="*/ 1089742 h 1229032"/>
            <a:gd name="connsiteX74" fmla="*/ 831645 w 999847"/>
            <a:gd name="connsiteY74" fmla="*/ 1077452 h 1229032"/>
            <a:gd name="connsiteX75" fmla="*/ 889000 w 999847"/>
            <a:gd name="connsiteY75" fmla="*/ 1028290 h 1229032"/>
            <a:gd name="connsiteX76" fmla="*/ 921774 w 999847"/>
            <a:gd name="connsiteY76" fmla="*/ 979129 h 1229032"/>
            <a:gd name="connsiteX77" fmla="*/ 942258 w 999847"/>
            <a:gd name="connsiteY77" fmla="*/ 950452 h 1229032"/>
            <a:gd name="connsiteX78" fmla="*/ 966839 w 999847"/>
            <a:gd name="connsiteY78" fmla="*/ 897194 h 1229032"/>
            <a:gd name="connsiteX79" fmla="*/ 970936 w 999847"/>
            <a:gd name="connsiteY79" fmla="*/ 884903 h 1229032"/>
            <a:gd name="connsiteX80" fmla="*/ 979129 w 999847"/>
            <a:gd name="connsiteY80" fmla="*/ 872613 h 1229032"/>
            <a:gd name="connsiteX81" fmla="*/ 983226 w 999847"/>
            <a:gd name="connsiteY81" fmla="*/ 856226 h 1229032"/>
            <a:gd name="connsiteX82" fmla="*/ 987323 w 999847"/>
            <a:gd name="connsiteY82" fmla="*/ 843936 h 1229032"/>
            <a:gd name="connsiteX83" fmla="*/ 995516 w 999847"/>
            <a:gd name="connsiteY83" fmla="*/ 802968 h 1229032"/>
            <a:gd name="connsiteX84" fmla="*/ 995516 w 999847"/>
            <a:gd name="connsiteY84" fmla="*/ 639097 h 1229032"/>
            <a:gd name="connsiteX85" fmla="*/ 991419 w 999847"/>
            <a:gd name="connsiteY85" fmla="*/ 602226 h 1229032"/>
            <a:gd name="connsiteX86" fmla="*/ 983226 w 999847"/>
            <a:gd name="connsiteY86" fmla="*/ 581742 h 1229032"/>
            <a:gd name="connsiteX87" fmla="*/ 979129 w 999847"/>
            <a:gd name="connsiteY87" fmla="*/ 561258 h 1229032"/>
            <a:gd name="connsiteX88" fmla="*/ 970936 w 999847"/>
            <a:gd name="connsiteY88" fmla="*/ 544871 h 1229032"/>
            <a:gd name="connsiteX89" fmla="*/ 966839 w 999847"/>
            <a:gd name="connsiteY89" fmla="*/ 528484 h 1229032"/>
            <a:gd name="connsiteX90" fmla="*/ 950452 w 999847"/>
            <a:gd name="connsiteY90" fmla="*/ 483419 h 1229032"/>
            <a:gd name="connsiteX91" fmla="*/ 942258 w 999847"/>
            <a:gd name="connsiteY91" fmla="*/ 454742 h 1229032"/>
            <a:gd name="connsiteX92" fmla="*/ 917678 w 999847"/>
            <a:gd name="connsiteY92" fmla="*/ 401484 h 1229032"/>
            <a:gd name="connsiteX93" fmla="*/ 909484 w 999847"/>
            <a:gd name="connsiteY93" fmla="*/ 381000 h 1229032"/>
            <a:gd name="connsiteX94" fmla="*/ 868516 w 999847"/>
            <a:gd name="connsiteY94" fmla="*/ 315452 h 1229032"/>
            <a:gd name="connsiteX95" fmla="*/ 856226 w 999847"/>
            <a:gd name="connsiteY95" fmla="*/ 294968 h 1229032"/>
            <a:gd name="connsiteX96" fmla="*/ 848032 w 999847"/>
            <a:gd name="connsiteY96" fmla="*/ 274484 h 1229032"/>
            <a:gd name="connsiteX97" fmla="*/ 815258 w 999847"/>
            <a:gd name="connsiteY97" fmla="*/ 225323 h 1229032"/>
            <a:gd name="connsiteX98" fmla="*/ 802968 w 999847"/>
            <a:gd name="connsiteY98" fmla="*/ 213032 h 1229032"/>
            <a:gd name="connsiteX99" fmla="*/ 757903 w 999847"/>
            <a:gd name="connsiteY99" fmla="*/ 163871 h 1229032"/>
            <a:gd name="connsiteX100" fmla="*/ 741516 w 999847"/>
            <a:gd name="connsiteY100" fmla="*/ 147484 h 1229032"/>
            <a:gd name="connsiteX101" fmla="*/ 729226 w 999847"/>
            <a:gd name="connsiteY101" fmla="*/ 135194 h 1229032"/>
            <a:gd name="connsiteX102" fmla="*/ 688258 w 999847"/>
            <a:gd name="connsiteY102" fmla="*/ 110613 h 1229032"/>
            <a:gd name="connsiteX103" fmla="*/ 671871 w 999847"/>
            <a:gd name="connsiteY103" fmla="*/ 106516 h 1229032"/>
            <a:gd name="connsiteX104" fmla="*/ 643194 w 999847"/>
            <a:gd name="connsiteY104" fmla="*/ 90129 h 1229032"/>
            <a:gd name="connsiteX105" fmla="*/ 622710 w 999847"/>
            <a:gd name="connsiteY105" fmla="*/ 81936 h 1229032"/>
            <a:gd name="connsiteX106" fmla="*/ 606323 w 999847"/>
            <a:gd name="connsiteY106" fmla="*/ 73742 h 1229032"/>
            <a:gd name="connsiteX107" fmla="*/ 585839 w 999847"/>
            <a:gd name="connsiteY107" fmla="*/ 65549 h 1229032"/>
            <a:gd name="connsiteX108" fmla="*/ 569452 w 999847"/>
            <a:gd name="connsiteY108" fmla="*/ 57355 h 1229032"/>
            <a:gd name="connsiteX109" fmla="*/ 528484 w 999847"/>
            <a:gd name="connsiteY109" fmla="*/ 40968 h 1229032"/>
            <a:gd name="connsiteX110" fmla="*/ 508000 w 999847"/>
            <a:gd name="connsiteY110" fmla="*/ 36871 h 1229032"/>
            <a:gd name="connsiteX111" fmla="*/ 450645 w 999847"/>
            <a:gd name="connsiteY111" fmla="*/ 20484 h 1229032"/>
            <a:gd name="connsiteX112" fmla="*/ 409678 w 999847"/>
            <a:gd name="connsiteY112" fmla="*/ 12290 h 1229032"/>
            <a:gd name="connsiteX113" fmla="*/ 393290 w 999847"/>
            <a:gd name="connsiteY113" fmla="*/ 8194 h 1229032"/>
            <a:gd name="connsiteX114" fmla="*/ 340032 w 999847"/>
            <a:gd name="connsiteY114" fmla="*/ 0 h 1229032"/>
            <a:gd name="connsiteX115" fmla="*/ 127000 w 999847"/>
            <a:gd name="connsiteY115" fmla="*/ 4097 h 1229032"/>
            <a:gd name="connsiteX116" fmla="*/ 106516 w 999847"/>
            <a:gd name="connsiteY116" fmla="*/ 8194 h 1229032"/>
            <a:gd name="connsiteX117" fmla="*/ 81936 w 999847"/>
            <a:gd name="connsiteY117" fmla="*/ 16387 h 1229032"/>
            <a:gd name="connsiteX118" fmla="*/ 57355 w 999847"/>
            <a:gd name="connsiteY118" fmla="*/ 24581 h 1229032"/>
            <a:gd name="connsiteX119" fmla="*/ 45065 w 999847"/>
            <a:gd name="connsiteY119" fmla="*/ 32774 h 1229032"/>
            <a:gd name="connsiteX120" fmla="*/ 28678 w 999847"/>
            <a:gd name="connsiteY120" fmla="*/ 61452 h 1229032"/>
            <a:gd name="connsiteX121" fmla="*/ 16387 w 999847"/>
            <a:gd name="connsiteY121" fmla="*/ 73742 h 1229032"/>
            <a:gd name="connsiteX122" fmla="*/ 8194 w 999847"/>
            <a:gd name="connsiteY122" fmla="*/ 98323 h 1229032"/>
            <a:gd name="connsiteX123" fmla="*/ 0 w 999847"/>
            <a:gd name="connsiteY123" fmla="*/ 151581 h 1229032"/>
            <a:gd name="connsiteX124" fmla="*/ 4097 w 999847"/>
            <a:gd name="connsiteY124" fmla="*/ 184355 h 1229032"/>
            <a:gd name="connsiteX125" fmla="*/ 8194 w 999847"/>
            <a:gd name="connsiteY125" fmla="*/ 196645 h 1229032"/>
            <a:gd name="connsiteX126" fmla="*/ 20484 w 999847"/>
            <a:gd name="connsiteY126" fmla="*/ 204839 h 1229032"/>
            <a:gd name="connsiteX127" fmla="*/ 36871 w 999847"/>
            <a:gd name="connsiteY127" fmla="*/ 229419 h 1229032"/>
            <a:gd name="connsiteX128" fmla="*/ 49161 w 999847"/>
            <a:gd name="connsiteY128" fmla="*/ 221226 h 12290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</a:cxnLst>
          <a:rect l="l" t="t" r="r" b="b"/>
          <a:pathLst>
            <a:path w="999847" h="1229032">
              <a:moveTo>
                <a:pt x="49161" y="221226"/>
              </a:moveTo>
              <a:cubicBezTo>
                <a:pt x="64701" y="216046"/>
                <a:pt x="91079" y="206554"/>
                <a:pt x="106516" y="204839"/>
              </a:cubicBezTo>
              <a:lnTo>
                <a:pt x="143387" y="200742"/>
              </a:lnTo>
              <a:cubicBezTo>
                <a:pt x="148849" y="199376"/>
                <a:pt x="154360" y="198192"/>
                <a:pt x="159774" y="196645"/>
              </a:cubicBezTo>
              <a:cubicBezTo>
                <a:pt x="163926" y="195459"/>
                <a:pt x="167797" y="193206"/>
                <a:pt x="172065" y="192549"/>
              </a:cubicBezTo>
              <a:cubicBezTo>
                <a:pt x="197833" y="188585"/>
                <a:pt x="258331" y="185621"/>
                <a:pt x="278581" y="184355"/>
              </a:cubicBezTo>
              <a:cubicBezTo>
                <a:pt x="297699" y="185721"/>
                <a:pt x="316874" y="186445"/>
                <a:pt x="335936" y="188452"/>
              </a:cubicBezTo>
              <a:cubicBezTo>
                <a:pt x="342861" y="189181"/>
                <a:pt x="349568" y="191304"/>
                <a:pt x="356419" y="192549"/>
              </a:cubicBezTo>
              <a:cubicBezTo>
                <a:pt x="364592" y="194035"/>
                <a:pt x="372806" y="195280"/>
                <a:pt x="381000" y="196645"/>
              </a:cubicBezTo>
              <a:lnTo>
                <a:pt x="405581" y="204839"/>
              </a:lnTo>
              <a:cubicBezTo>
                <a:pt x="409678" y="206205"/>
                <a:pt x="414278" y="206541"/>
                <a:pt x="417871" y="208936"/>
              </a:cubicBezTo>
              <a:lnTo>
                <a:pt x="442452" y="225323"/>
              </a:lnTo>
              <a:cubicBezTo>
                <a:pt x="446549" y="228054"/>
                <a:pt x="450071" y="231959"/>
                <a:pt x="454742" y="233516"/>
              </a:cubicBezTo>
              <a:cubicBezTo>
                <a:pt x="476373" y="240727"/>
                <a:pt x="463441" y="235218"/>
                <a:pt x="491613" y="254000"/>
              </a:cubicBezTo>
              <a:lnTo>
                <a:pt x="503903" y="262194"/>
              </a:lnTo>
              <a:cubicBezTo>
                <a:pt x="508000" y="264925"/>
                <a:pt x="512712" y="266905"/>
                <a:pt x="516194" y="270387"/>
              </a:cubicBezTo>
              <a:cubicBezTo>
                <a:pt x="520291" y="274484"/>
                <a:pt x="524033" y="278969"/>
                <a:pt x="528484" y="282678"/>
              </a:cubicBezTo>
              <a:cubicBezTo>
                <a:pt x="546959" y="298074"/>
                <a:pt x="545428" y="285564"/>
                <a:pt x="565355" y="315452"/>
              </a:cubicBezTo>
              <a:cubicBezTo>
                <a:pt x="568086" y="319549"/>
                <a:pt x="570397" y="323960"/>
                <a:pt x="573549" y="327742"/>
              </a:cubicBezTo>
              <a:cubicBezTo>
                <a:pt x="605631" y="366240"/>
                <a:pt x="560819" y="302501"/>
                <a:pt x="602226" y="364613"/>
              </a:cubicBezTo>
              <a:cubicBezTo>
                <a:pt x="604957" y="368710"/>
                <a:pt x="608862" y="372232"/>
                <a:pt x="610419" y="376903"/>
              </a:cubicBezTo>
              <a:cubicBezTo>
                <a:pt x="620716" y="407794"/>
                <a:pt x="606827" y="369720"/>
                <a:pt x="622710" y="401484"/>
              </a:cubicBezTo>
              <a:cubicBezTo>
                <a:pt x="624641" y="405346"/>
                <a:pt x="624876" y="409912"/>
                <a:pt x="626807" y="413774"/>
              </a:cubicBezTo>
              <a:cubicBezTo>
                <a:pt x="630368" y="420896"/>
                <a:pt x="635802" y="427009"/>
                <a:pt x="639097" y="434258"/>
              </a:cubicBezTo>
              <a:cubicBezTo>
                <a:pt x="642671" y="442121"/>
                <a:pt x="644559" y="450645"/>
                <a:pt x="647290" y="458839"/>
              </a:cubicBezTo>
              <a:lnTo>
                <a:pt x="655484" y="483419"/>
              </a:lnTo>
              <a:lnTo>
                <a:pt x="667774" y="520290"/>
              </a:lnTo>
              <a:lnTo>
                <a:pt x="671871" y="532581"/>
              </a:lnTo>
              <a:cubicBezTo>
                <a:pt x="680451" y="609799"/>
                <a:pt x="680082" y="591027"/>
                <a:pt x="671871" y="716936"/>
              </a:cubicBezTo>
              <a:cubicBezTo>
                <a:pt x="670965" y="730833"/>
                <a:pt x="669906" y="745447"/>
                <a:pt x="663678" y="757903"/>
              </a:cubicBezTo>
              <a:cubicBezTo>
                <a:pt x="658215" y="768828"/>
                <a:pt x="651152" y="779090"/>
                <a:pt x="647290" y="790678"/>
              </a:cubicBezTo>
              <a:cubicBezTo>
                <a:pt x="645925" y="794775"/>
                <a:pt x="645291" y="799193"/>
                <a:pt x="643194" y="802968"/>
              </a:cubicBezTo>
              <a:cubicBezTo>
                <a:pt x="638412" y="811576"/>
                <a:pt x="632269" y="819355"/>
                <a:pt x="626807" y="827549"/>
              </a:cubicBezTo>
              <a:lnTo>
                <a:pt x="618613" y="839839"/>
              </a:lnTo>
              <a:cubicBezTo>
                <a:pt x="615882" y="843936"/>
                <a:pt x="613373" y="848190"/>
                <a:pt x="610419" y="852129"/>
              </a:cubicBezTo>
              <a:cubicBezTo>
                <a:pt x="606322" y="857591"/>
                <a:pt x="602722" y="863464"/>
                <a:pt x="598129" y="868516"/>
              </a:cubicBezTo>
              <a:cubicBezTo>
                <a:pt x="589035" y="878519"/>
                <a:pt x="579011" y="887635"/>
                <a:pt x="569452" y="897194"/>
              </a:cubicBezTo>
              <a:lnTo>
                <a:pt x="553065" y="913581"/>
              </a:lnTo>
              <a:cubicBezTo>
                <a:pt x="540357" y="926289"/>
                <a:pt x="535339" y="932853"/>
                <a:pt x="520290" y="942258"/>
              </a:cubicBezTo>
              <a:cubicBezTo>
                <a:pt x="515111" y="945495"/>
                <a:pt x="509082" y="947215"/>
                <a:pt x="503903" y="950452"/>
              </a:cubicBezTo>
              <a:cubicBezTo>
                <a:pt x="498113" y="954071"/>
                <a:pt x="493306" y="959123"/>
                <a:pt x="487516" y="962742"/>
              </a:cubicBezTo>
              <a:cubicBezTo>
                <a:pt x="475942" y="969976"/>
                <a:pt x="470789" y="971049"/>
                <a:pt x="458839" y="975032"/>
              </a:cubicBezTo>
              <a:cubicBezTo>
                <a:pt x="454742" y="977763"/>
                <a:pt x="450953" y="981024"/>
                <a:pt x="446549" y="983226"/>
              </a:cubicBezTo>
              <a:cubicBezTo>
                <a:pt x="439998" y="986502"/>
                <a:pt x="424001" y="989668"/>
                <a:pt x="417871" y="991419"/>
              </a:cubicBezTo>
              <a:cubicBezTo>
                <a:pt x="413719" y="992605"/>
                <a:pt x="409443" y="993585"/>
                <a:pt x="405581" y="995516"/>
              </a:cubicBezTo>
              <a:cubicBezTo>
                <a:pt x="389472" y="1003571"/>
                <a:pt x="398159" y="1004375"/>
                <a:pt x="381000" y="1007807"/>
              </a:cubicBezTo>
              <a:cubicBezTo>
                <a:pt x="307614" y="1022483"/>
                <a:pt x="384510" y="1003856"/>
                <a:pt x="335936" y="1016000"/>
              </a:cubicBezTo>
              <a:lnTo>
                <a:pt x="159774" y="1011903"/>
              </a:lnTo>
              <a:cubicBezTo>
                <a:pt x="146727" y="1011391"/>
                <a:pt x="112194" y="1005170"/>
                <a:pt x="98323" y="1003710"/>
              </a:cubicBezTo>
              <a:cubicBezTo>
                <a:pt x="81969" y="1001988"/>
                <a:pt x="65548" y="1000979"/>
                <a:pt x="49161" y="999613"/>
              </a:cubicBezTo>
              <a:cubicBezTo>
                <a:pt x="40968" y="998247"/>
                <a:pt x="32690" y="997318"/>
                <a:pt x="24581" y="995516"/>
              </a:cubicBezTo>
              <a:cubicBezTo>
                <a:pt x="20365" y="994579"/>
                <a:pt x="11443" y="987184"/>
                <a:pt x="12290" y="991419"/>
              </a:cubicBezTo>
              <a:cubicBezTo>
                <a:pt x="14221" y="1001075"/>
                <a:pt x="28678" y="1016000"/>
                <a:pt x="28678" y="1016000"/>
              </a:cubicBezTo>
              <a:cubicBezTo>
                <a:pt x="38069" y="1044178"/>
                <a:pt x="25224" y="1009955"/>
                <a:pt x="45065" y="1044678"/>
              </a:cubicBezTo>
              <a:cubicBezTo>
                <a:pt x="47207" y="1048427"/>
                <a:pt x="47230" y="1053106"/>
                <a:pt x="49161" y="1056968"/>
              </a:cubicBezTo>
              <a:cubicBezTo>
                <a:pt x="51363" y="1061372"/>
                <a:pt x="54997" y="1064936"/>
                <a:pt x="57355" y="1069258"/>
              </a:cubicBezTo>
              <a:cubicBezTo>
                <a:pt x="63204" y="1079981"/>
                <a:pt x="68280" y="1091107"/>
                <a:pt x="73742" y="1102032"/>
              </a:cubicBezTo>
              <a:lnTo>
                <a:pt x="81936" y="1118419"/>
              </a:lnTo>
              <a:cubicBezTo>
                <a:pt x="93426" y="1141399"/>
                <a:pt x="104518" y="1164882"/>
                <a:pt x="127000" y="1179871"/>
              </a:cubicBezTo>
              <a:cubicBezTo>
                <a:pt x="146477" y="1192857"/>
                <a:pt x="134617" y="1186507"/>
                <a:pt x="163871" y="1196258"/>
              </a:cubicBezTo>
              <a:cubicBezTo>
                <a:pt x="167968" y="1197624"/>
                <a:pt x="172568" y="1197960"/>
                <a:pt x="176161" y="1200355"/>
              </a:cubicBezTo>
              <a:cubicBezTo>
                <a:pt x="180258" y="1203086"/>
                <a:pt x="183926" y="1206609"/>
                <a:pt x="188452" y="1208549"/>
              </a:cubicBezTo>
              <a:cubicBezTo>
                <a:pt x="194883" y="1211305"/>
                <a:pt x="219985" y="1215286"/>
                <a:pt x="225323" y="1216742"/>
              </a:cubicBezTo>
              <a:cubicBezTo>
                <a:pt x="278360" y="1231208"/>
                <a:pt x="216816" y="1222179"/>
                <a:pt x="299065" y="1229032"/>
              </a:cubicBezTo>
              <a:lnTo>
                <a:pt x="475226" y="1220839"/>
              </a:lnTo>
              <a:cubicBezTo>
                <a:pt x="487571" y="1220127"/>
                <a:pt x="499919" y="1218891"/>
                <a:pt x="512097" y="1216742"/>
              </a:cubicBezTo>
              <a:cubicBezTo>
                <a:pt x="546991" y="1210584"/>
                <a:pt x="576846" y="1196558"/>
                <a:pt x="610419" y="1183968"/>
              </a:cubicBezTo>
              <a:cubicBezTo>
                <a:pt x="636114" y="1174332"/>
                <a:pt x="647460" y="1170654"/>
                <a:pt x="671871" y="1159387"/>
              </a:cubicBezTo>
              <a:cubicBezTo>
                <a:pt x="680189" y="1155548"/>
                <a:pt x="688112" y="1150888"/>
                <a:pt x="696452" y="1147097"/>
              </a:cubicBezTo>
              <a:cubicBezTo>
                <a:pt x="721505" y="1135709"/>
                <a:pt x="711273" y="1142960"/>
                <a:pt x="733323" y="1130710"/>
              </a:cubicBezTo>
              <a:cubicBezTo>
                <a:pt x="740284" y="1126843"/>
                <a:pt x="747055" y="1122639"/>
                <a:pt x="753807" y="1118419"/>
              </a:cubicBezTo>
              <a:cubicBezTo>
                <a:pt x="757982" y="1115810"/>
                <a:pt x="761693" y="1112428"/>
                <a:pt x="766097" y="1110226"/>
              </a:cubicBezTo>
              <a:cubicBezTo>
                <a:pt x="772675" y="1106937"/>
                <a:pt x="780003" y="1105321"/>
                <a:pt x="786581" y="1102032"/>
              </a:cubicBezTo>
              <a:cubicBezTo>
                <a:pt x="793703" y="1098471"/>
                <a:pt x="800075" y="1093555"/>
                <a:pt x="807065" y="1089742"/>
              </a:cubicBezTo>
              <a:cubicBezTo>
                <a:pt x="815107" y="1085356"/>
                <a:pt x="824023" y="1082533"/>
                <a:pt x="831645" y="1077452"/>
              </a:cubicBezTo>
              <a:cubicBezTo>
                <a:pt x="848618" y="1066136"/>
                <a:pt x="874573" y="1045339"/>
                <a:pt x="889000" y="1028290"/>
              </a:cubicBezTo>
              <a:cubicBezTo>
                <a:pt x="937609" y="970843"/>
                <a:pt x="898367" y="1016579"/>
                <a:pt x="921774" y="979129"/>
              </a:cubicBezTo>
              <a:cubicBezTo>
                <a:pt x="924650" y="974527"/>
                <a:pt x="939197" y="957085"/>
                <a:pt x="942258" y="950452"/>
              </a:cubicBezTo>
              <a:cubicBezTo>
                <a:pt x="969578" y="891256"/>
                <a:pt x="947438" y="926293"/>
                <a:pt x="966839" y="897194"/>
              </a:cubicBezTo>
              <a:cubicBezTo>
                <a:pt x="968205" y="893097"/>
                <a:pt x="969005" y="888766"/>
                <a:pt x="970936" y="884903"/>
              </a:cubicBezTo>
              <a:cubicBezTo>
                <a:pt x="973138" y="880499"/>
                <a:pt x="977190" y="877138"/>
                <a:pt x="979129" y="872613"/>
              </a:cubicBezTo>
              <a:cubicBezTo>
                <a:pt x="981347" y="867438"/>
                <a:pt x="981679" y="861640"/>
                <a:pt x="983226" y="856226"/>
              </a:cubicBezTo>
              <a:cubicBezTo>
                <a:pt x="984412" y="852074"/>
                <a:pt x="986352" y="848144"/>
                <a:pt x="987323" y="843936"/>
              </a:cubicBezTo>
              <a:cubicBezTo>
                <a:pt x="990454" y="830366"/>
                <a:pt x="995516" y="802968"/>
                <a:pt x="995516" y="802968"/>
              </a:cubicBezTo>
              <a:cubicBezTo>
                <a:pt x="1000888" y="717022"/>
                <a:pt x="1001680" y="740801"/>
                <a:pt x="995516" y="639097"/>
              </a:cubicBezTo>
              <a:cubicBezTo>
                <a:pt x="994768" y="626754"/>
                <a:pt x="994010" y="614317"/>
                <a:pt x="991419" y="602226"/>
              </a:cubicBezTo>
              <a:cubicBezTo>
                <a:pt x="989878" y="595035"/>
                <a:pt x="985339" y="588786"/>
                <a:pt x="983226" y="581742"/>
              </a:cubicBezTo>
              <a:cubicBezTo>
                <a:pt x="981225" y="575072"/>
                <a:pt x="981331" y="567864"/>
                <a:pt x="979129" y="561258"/>
              </a:cubicBezTo>
              <a:cubicBezTo>
                <a:pt x="977198" y="555464"/>
                <a:pt x="973080" y="550589"/>
                <a:pt x="970936" y="544871"/>
              </a:cubicBezTo>
              <a:cubicBezTo>
                <a:pt x="968959" y="539599"/>
                <a:pt x="968620" y="533825"/>
                <a:pt x="966839" y="528484"/>
              </a:cubicBezTo>
              <a:cubicBezTo>
                <a:pt x="941593" y="452751"/>
                <a:pt x="977229" y="570445"/>
                <a:pt x="950452" y="483419"/>
              </a:cubicBezTo>
              <a:cubicBezTo>
                <a:pt x="947528" y="473917"/>
                <a:pt x="945602" y="464104"/>
                <a:pt x="942258" y="454742"/>
              </a:cubicBezTo>
              <a:cubicBezTo>
                <a:pt x="932315" y="426902"/>
                <a:pt x="929373" y="427213"/>
                <a:pt x="917678" y="401484"/>
              </a:cubicBezTo>
              <a:cubicBezTo>
                <a:pt x="914635" y="394789"/>
                <a:pt x="912945" y="387489"/>
                <a:pt x="909484" y="381000"/>
              </a:cubicBezTo>
              <a:cubicBezTo>
                <a:pt x="876832" y="319779"/>
                <a:pt x="895595" y="360585"/>
                <a:pt x="868516" y="315452"/>
              </a:cubicBezTo>
              <a:cubicBezTo>
                <a:pt x="864419" y="308624"/>
                <a:pt x="859787" y="302090"/>
                <a:pt x="856226" y="294968"/>
              </a:cubicBezTo>
              <a:cubicBezTo>
                <a:pt x="852937" y="288390"/>
                <a:pt x="851519" y="280959"/>
                <a:pt x="848032" y="274484"/>
              </a:cubicBezTo>
              <a:cubicBezTo>
                <a:pt x="842018" y="263314"/>
                <a:pt x="825692" y="237497"/>
                <a:pt x="815258" y="225323"/>
              </a:cubicBezTo>
              <a:cubicBezTo>
                <a:pt x="811487" y="220924"/>
                <a:pt x="806783" y="217392"/>
                <a:pt x="802968" y="213032"/>
              </a:cubicBezTo>
              <a:cubicBezTo>
                <a:pt x="759522" y="163379"/>
                <a:pt x="821542" y="227510"/>
                <a:pt x="757903" y="163871"/>
              </a:cubicBezTo>
              <a:lnTo>
                <a:pt x="741516" y="147484"/>
              </a:lnTo>
              <a:cubicBezTo>
                <a:pt x="737419" y="143387"/>
                <a:pt x="734047" y="138408"/>
                <a:pt x="729226" y="135194"/>
              </a:cubicBezTo>
              <a:cubicBezTo>
                <a:pt x="716978" y="127029"/>
                <a:pt x="702653" y="116011"/>
                <a:pt x="688258" y="110613"/>
              </a:cubicBezTo>
              <a:cubicBezTo>
                <a:pt x="682986" y="108636"/>
                <a:pt x="677143" y="108493"/>
                <a:pt x="671871" y="106516"/>
              </a:cubicBezTo>
              <a:cubicBezTo>
                <a:pt x="643130" y="95738"/>
                <a:pt x="666975" y="102019"/>
                <a:pt x="643194" y="90129"/>
              </a:cubicBezTo>
              <a:cubicBezTo>
                <a:pt x="636616" y="86840"/>
                <a:pt x="629430" y="84923"/>
                <a:pt x="622710" y="81936"/>
              </a:cubicBezTo>
              <a:cubicBezTo>
                <a:pt x="617129" y="79456"/>
                <a:pt x="611904" y="76222"/>
                <a:pt x="606323" y="73742"/>
              </a:cubicBezTo>
              <a:cubicBezTo>
                <a:pt x="599603" y="70755"/>
                <a:pt x="592559" y="68536"/>
                <a:pt x="585839" y="65549"/>
              </a:cubicBezTo>
              <a:cubicBezTo>
                <a:pt x="580258" y="63069"/>
                <a:pt x="575065" y="59761"/>
                <a:pt x="569452" y="57355"/>
              </a:cubicBezTo>
              <a:cubicBezTo>
                <a:pt x="555933" y="51561"/>
                <a:pt x="542906" y="43853"/>
                <a:pt x="528484" y="40968"/>
              </a:cubicBezTo>
              <a:lnTo>
                <a:pt x="508000" y="36871"/>
              </a:lnTo>
              <a:cubicBezTo>
                <a:pt x="479157" y="22450"/>
                <a:pt x="497601" y="29876"/>
                <a:pt x="450645" y="20484"/>
              </a:cubicBezTo>
              <a:lnTo>
                <a:pt x="409678" y="12290"/>
              </a:lnTo>
              <a:cubicBezTo>
                <a:pt x="404215" y="10925"/>
                <a:pt x="398811" y="9298"/>
                <a:pt x="393290" y="8194"/>
              </a:cubicBezTo>
              <a:cubicBezTo>
                <a:pt x="379070" y="5350"/>
                <a:pt x="353816" y="1969"/>
                <a:pt x="340032" y="0"/>
              </a:cubicBezTo>
              <a:lnTo>
                <a:pt x="127000" y="4097"/>
              </a:lnTo>
              <a:cubicBezTo>
                <a:pt x="120041" y="4341"/>
                <a:pt x="113234" y="6362"/>
                <a:pt x="106516" y="8194"/>
              </a:cubicBezTo>
              <a:cubicBezTo>
                <a:pt x="98184" y="10466"/>
                <a:pt x="90129" y="13656"/>
                <a:pt x="81936" y="16387"/>
              </a:cubicBezTo>
              <a:cubicBezTo>
                <a:pt x="81935" y="16387"/>
                <a:pt x="57356" y="24580"/>
                <a:pt x="57355" y="24581"/>
              </a:cubicBezTo>
              <a:lnTo>
                <a:pt x="45065" y="32774"/>
              </a:lnTo>
              <a:cubicBezTo>
                <a:pt x="40059" y="42785"/>
                <a:pt x="35912" y="52771"/>
                <a:pt x="28678" y="61452"/>
              </a:cubicBezTo>
              <a:cubicBezTo>
                <a:pt x="24969" y="65903"/>
                <a:pt x="20484" y="69645"/>
                <a:pt x="16387" y="73742"/>
              </a:cubicBezTo>
              <a:cubicBezTo>
                <a:pt x="13656" y="81936"/>
                <a:pt x="9416" y="89773"/>
                <a:pt x="8194" y="98323"/>
              </a:cubicBezTo>
              <a:cubicBezTo>
                <a:pt x="2922" y="135223"/>
                <a:pt x="5685" y="117475"/>
                <a:pt x="0" y="151581"/>
              </a:cubicBezTo>
              <a:cubicBezTo>
                <a:pt x="1366" y="162506"/>
                <a:pt x="2127" y="173523"/>
                <a:pt x="4097" y="184355"/>
              </a:cubicBezTo>
              <a:cubicBezTo>
                <a:pt x="4870" y="188604"/>
                <a:pt x="5496" y="193273"/>
                <a:pt x="8194" y="196645"/>
              </a:cubicBezTo>
              <a:cubicBezTo>
                <a:pt x="11270" y="200490"/>
                <a:pt x="16387" y="202108"/>
                <a:pt x="20484" y="204839"/>
              </a:cubicBezTo>
              <a:cubicBezTo>
                <a:pt x="25946" y="213032"/>
                <a:pt x="27529" y="226305"/>
                <a:pt x="36871" y="229419"/>
              </a:cubicBezTo>
              <a:lnTo>
                <a:pt x="49161" y="221226"/>
              </a:lnTo>
              <a:close/>
            </a:path>
          </a:pathLst>
        </a:cu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299065</xdr:colOff>
      <xdr:row>178</xdr:row>
      <xdr:rowOff>98323</xdr:rowOff>
    </xdr:from>
    <xdr:to>
      <xdr:col>8</xdr:col>
      <xdr:colOff>426064</xdr:colOff>
      <xdr:row>181</xdr:row>
      <xdr:rowOff>45065</xdr:rowOff>
    </xdr:to>
    <xdr:sp macro="" textlink="">
      <xdr:nvSpPr>
        <xdr:cNvPr id="74" name="Rounded Rectangle 73">
          <a:extLst>
            <a:ext uri="{FF2B5EF4-FFF2-40B4-BE49-F238E27FC236}">
              <a16:creationId xmlns:a16="http://schemas.microsoft.com/office/drawing/2014/main" id="{C3E0B411-07DC-48B5-ADAB-5744CA9881B8}"/>
            </a:ext>
          </a:extLst>
        </xdr:cNvPr>
        <xdr:cNvSpPr/>
      </xdr:nvSpPr>
      <xdr:spPr>
        <a:xfrm>
          <a:off x="13551375226" y="40099226"/>
          <a:ext cx="954548" cy="598129"/>
        </a:xfrm>
        <a:prstGeom prst="round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37528</xdr:colOff>
      <xdr:row>179</xdr:row>
      <xdr:rowOff>176162</xdr:rowOff>
    </xdr:from>
    <xdr:to>
      <xdr:col>7</xdr:col>
      <xdr:colOff>319549</xdr:colOff>
      <xdr:row>181</xdr:row>
      <xdr:rowOff>81936</xdr:rowOff>
    </xdr:to>
    <xdr:sp macro="" textlink="">
      <xdr:nvSpPr>
        <xdr:cNvPr id="75" name="Freeform 74">
          <a:extLst>
            <a:ext uri="{FF2B5EF4-FFF2-40B4-BE49-F238E27FC236}">
              <a16:creationId xmlns:a16="http://schemas.microsoft.com/office/drawing/2014/main" id="{F11A4501-B33B-FE15-D726-906A8A9E01D4}"/>
            </a:ext>
          </a:extLst>
        </xdr:cNvPr>
        <xdr:cNvSpPr/>
      </xdr:nvSpPr>
      <xdr:spPr>
        <a:xfrm>
          <a:off x="13552309290" y="40394194"/>
          <a:ext cx="282021" cy="340032"/>
        </a:xfrm>
        <a:custGeom>
          <a:avLst/>
          <a:gdLst>
            <a:gd name="connsiteX0" fmla="*/ 0 w 282021"/>
            <a:gd name="connsiteY0" fmla="*/ 0 h 340032"/>
            <a:gd name="connsiteX1" fmla="*/ 180258 w 282021"/>
            <a:gd name="connsiteY1" fmla="*/ 53258 h 340032"/>
            <a:gd name="connsiteX2" fmla="*/ 258097 w 282021"/>
            <a:gd name="connsiteY2" fmla="*/ 270387 h 340032"/>
            <a:gd name="connsiteX3" fmla="*/ 278581 w 282021"/>
            <a:gd name="connsiteY3" fmla="*/ 172064 h 340032"/>
            <a:gd name="connsiteX4" fmla="*/ 196645 w 282021"/>
            <a:gd name="connsiteY4" fmla="*/ 340032 h 3400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82021" h="340032">
              <a:moveTo>
                <a:pt x="0" y="0"/>
              </a:moveTo>
              <a:cubicBezTo>
                <a:pt x="68621" y="4097"/>
                <a:pt x="137242" y="8194"/>
                <a:pt x="180258" y="53258"/>
              </a:cubicBezTo>
              <a:cubicBezTo>
                <a:pt x="223274" y="98322"/>
                <a:pt x="241710" y="250586"/>
                <a:pt x="258097" y="270387"/>
              </a:cubicBezTo>
              <a:cubicBezTo>
                <a:pt x="274484" y="290188"/>
                <a:pt x="288823" y="160457"/>
                <a:pt x="278581" y="172064"/>
              </a:cubicBezTo>
              <a:cubicBezTo>
                <a:pt x="268339" y="183671"/>
                <a:pt x="232492" y="261851"/>
                <a:pt x="196645" y="340032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155677</xdr:colOff>
      <xdr:row>180</xdr:row>
      <xdr:rowOff>192549</xdr:rowOff>
    </xdr:from>
    <xdr:to>
      <xdr:col>8</xdr:col>
      <xdr:colOff>282677</xdr:colOff>
      <xdr:row>182</xdr:row>
      <xdr:rowOff>69646</xdr:rowOff>
    </xdr:to>
    <xdr:sp macro="" textlink="">
      <xdr:nvSpPr>
        <xdr:cNvPr id="76" name="Rounded Rectangle 75">
          <a:extLst>
            <a:ext uri="{FF2B5EF4-FFF2-40B4-BE49-F238E27FC236}">
              <a16:creationId xmlns:a16="http://schemas.microsoft.com/office/drawing/2014/main" id="{6A198305-D1FB-8E66-1B16-3CC145F2966F}"/>
            </a:ext>
          </a:extLst>
        </xdr:cNvPr>
        <xdr:cNvSpPr/>
      </xdr:nvSpPr>
      <xdr:spPr>
        <a:xfrm>
          <a:off x="13551518613" y="40627710"/>
          <a:ext cx="127000" cy="31135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430161</xdr:colOff>
      <xdr:row>180</xdr:row>
      <xdr:rowOff>204839</xdr:rowOff>
    </xdr:from>
    <xdr:to>
      <xdr:col>7</xdr:col>
      <xdr:colOff>557161</xdr:colOff>
      <xdr:row>182</xdr:row>
      <xdr:rowOff>81936</xdr:rowOff>
    </xdr:to>
    <xdr:sp macro="" textlink="">
      <xdr:nvSpPr>
        <xdr:cNvPr id="77" name="Rounded Rectangle 76">
          <a:extLst>
            <a:ext uri="{FF2B5EF4-FFF2-40B4-BE49-F238E27FC236}">
              <a16:creationId xmlns:a16="http://schemas.microsoft.com/office/drawing/2014/main" id="{7347C2C5-3BE8-9C76-34E4-83CA96BBDF39}"/>
            </a:ext>
          </a:extLst>
        </xdr:cNvPr>
        <xdr:cNvSpPr/>
      </xdr:nvSpPr>
      <xdr:spPr>
        <a:xfrm>
          <a:off x="13552071678" y="40640000"/>
          <a:ext cx="127000" cy="31135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307258</xdr:colOff>
      <xdr:row>176</xdr:row>
      <xdr:rowOff>196645</xdr:rowOff>
    </xdr:from>
    <xdr:to>
      <xdr:col>9</xdr:col>
      <xdr:colOff>417870</xdr:colOff>
      <xdr:row>176</xdr:row>
      <xdr:rowOff>340032</xdr:rowOff>
    </xdr:to>
    <xdr:sp macro="" textlink="">
      <xdr:nvSpPr>
        <xdr:cNvPr id="78" name="Rounded Rectangle 77">
          <a:extLst>
            <a:ext uri="{FF2B5EF4-FFF2-40B4-BE49-F238E27FC236}">
              <a16:creationId xmlns:a16="http://schemas.microsoft.com/office/drawing/2014/main" id="{28849CA7-20CA-610F-56A3-0607F2DE4006}"/>
            </a:ext>
          </a:extLst>
        </xdr:cNvPr>
        <xdr:cNvSpPr/>
      </xdr:nvSpPr>
      <xdr:spPr>
        <a:xfrm>
          <a:off x="13550555872" y="39320839"/>
          <a:ext cx="110612" cy="14338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90129</xdr:colOff>
      <xdr:row>176</xdr:row>
      <xdr:rowOff>118807</xdr:rowOff>
    </xdr:from>
    <xdr:to>
      <xdr:col>9</xdr:col>
      <xdr:colOff>200741</xdr:colOff>
      <xdr:row>176</xdr:row>
      <xdr:rowOff>262194</xdr:rowOff>
    </xdr:to>
    <xdr:sp macro="" textlink="">
      <xdr:nvSpPr>
        <xdr:cNvPr id="79" name="Rounded Rectangle 78">
          <a:extLst>
            <a:ext uri="{FF2B5EF4-FFF2-40B4-BE49-F238E27FC236}">
              <a16:creationId xmlns:a16="http://schemas.microsoft.com/office/drawing/2014/main" id="{BDB863C6-5D07-4101-3C02-A63DCD869807}"/>
            </a:ext>
          </a:extLst>
        </xdr:cNvPr>
        <xdr:cNvSpPr/>
      </xdr:nvSpPr>
      <xdr:spPr>
        <a:xfrm>
          <a:off x="13550773001" y="39243001"/>
          <a:ext cx="110612" cy="14338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159774</xdr:colOff>
      <xdr:row>176</xdr:row>
      <xdr:rowOff>268339</xdr:rowOff>
    </xdr:from>
    <xdr:to>
      <xdr:col>9</xdr:col>
      <xdr:colOff>307258</xdr:colOff>
      <xdr:row>176</xdr:row>
      <xdr:rowOff>508000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41367705-5B6B-1884-072D-C6385622A17F}"/>
            </a:ext>
          </a:extLst>
        </xdr:cNvPr>
        <xdr:cNvCxnSpPr>
          <a:stCxn id="78" idx="3"/>
        </xdr:cNvCxnSpPr>
      </xdr:nvCxnSpPr>
      <xdr:spPr>
        <a:xfrm>
          <a:off x="13550666484" y="39392533"/>
          <a:ext cx="147484" cy="2396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122903</xdr:colOff>
      <xdr:row>176</xdr:row>
      <xdr:rowOff>276532</xdr:rowOff>
    </xdr:from>
    <xdr:to>
      <xdr:col>9</xdr:col>
      <xdr:colOff>159774</xdr:colOff>
      <xdr:row>176</xdr:row>
      <xdr:rowOff>499806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CA203E16-6256-9AF1-4FF0-32F7FD6430F9}"/>
            </a:ext>
          </a:extLst>
        </xdr:cNvPr>
        <xdr:cNvCxnSpPr/>
      </xdr:nvCxnSpPr>
      <xdr:spPr>
        <a:xfrm flipH="1">
          <a:off x="13550813968" y="39400726"/>
          <a:ext cx="36871" cy="2232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798871</xdr:colOff>
      <xdr:row>176</xdr:row>
      <xdr:rowOff>280630</xdr:rowOff>
    </xdr:from>
    <xdr:to>
      <xdr:col>9</xdr:col>
      <xdr:colOff>118807</xdr:colOff>
      <xdr:row>176</xdr:row>
      <xdr:rowOff>520291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3AB6AC3A-C597-0843-9A2B-1D87ECDE4BD5}"/>
            </a:ext>
          </a:extLst>
        </xdr:cNvPr>
        <xdr:cNvCxnSpPr/>
      </xdr:nvCxnSpPr>
      <xdr:spPr>
        <a:xfrm>
          <a:off x="13550854935" y="39404824"/>
          <a:ext cx="147484" cy="2396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762000</xdr:colOff>
      <xdr:row>176</xdr:row>
      <xdr:rowOff>288823</xdr:rowOff>
    </xdr:from>
    <xdr:to>
      <xdr:col>8</xdr:col>
      <xdr:colOff>798871</xdr:colOff>
      <xdr:row>176</xdr:row>
      <xdr:rowOff>512097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C63EB11E-B31F-5F49-8215-2770B4163A89}"/>
            </a:ext>
          </a:extLst>
        </xdr:cNvPr>
        <xdr:cNvCxnSpPr/>
      </xdr:nvCxnSpPr>
      <xdr:spPr>
        <a:xfrm flipH="1">
          <a:off x="13551002419" y="39413017"/>
          <a:ext cx="36871" cy="2232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589936</xdr:colOff>
      <xdr:row>176</xdr:row>
      <xdr:rowOff>391243</xdr:rowOff>
    </xdr:from>
    <xdr:to>
      <xdr:col>8</xdr:col>
      <xdr:colOff>774291</xdr:colOff>
      <xdr:row>176</xdr:row>
      <xdr:rowOff>630904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FEC9F092-A976-D349-D3C5-9C9F13138AE3}"/>
            </a:ext>
          </a:extLst>
        </xdr:cNvPr>
        <xdr:cNvGrpSpPr/>
      </xdr:nvGrpSpPr>
      <xdr:grpSpPr>
        <a:xfrm>
          <a:off x="13551026999" y="39515437"/>
          <a:ext cx="184355" cy="239661"/>
          <a:chOff x="13551026999" y="39515437"/>
          <a:chExt cx="184355" cy="239661"/>
        </a:xfrm>
      </xdr:grpSpPr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DD5ECAEC-03B8-5344-A144-574F124FEA4E}"/>
              </a:ext>
            </a:extLst>
          </xdr:cNvPr>
          <xdr:cNvCxnSpPr/>
        </xdr:nvCxnSpPr>
        <xdr:spPr>
          <a:xfrm>
            <a:off x="13551026999" y="39515437"/>
            <a:ext cx="147484" cy="23966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Straight Connector 86">
            <a:extLst>
              <a:ext uri="{FF2B5EF4-FFF2-40B4-BE49-F238E27FC236}">
                <a16:creationId xmlns:a16="http://schemas.microsoft.com/office/drawing/2014/main" id="{B9C7C0DA-3E1F-AE48-8F24-BD2F8F1D0E80}"/>
              </a:ext>
            </a:extLst>
          </xdr:cNvPr>
          <xdr:cNvCxnSpPr/>
        </xdr:nvCxnSpPr>
        <xdr:spPr>
          <a:xfrm flipH="1">
            <a:off x="13551174483" y="39523630"/>
            <a:ext cx="36871" cy="223274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745614</xdr:colOff>
      <xdr:row>178</xdr:row>
      <xdr:rowOff>6147</xdr:rowOff>
    </xdr:from>
    <xdr:to>
      <xdr:col>9</xdr:col>
      <xdr:colOff>102421</xdr:colOff>
      <xdr:row>179</xdr:row>
      <xdr:rowOff>28679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ABCB876B-A353-904F-A7CC-08B6C3380B38}"/>
            </a:ext>
          </a:extLst>
        </xdr:cNvPr>
        <xdr:cNvGrpSpPr/>
      </xdr:nvGrpSpPr>
      <xdr:grpSpPr>
        <a:xfrm rot="8769908">
          <a:off x="13550871321" y="40007050"/>
          <a:ext cx="184355" cy="239661"/>
          <a:chOff x="13551026999" y="39515437"/>
          <a:chExt cx="184355" cy="239661"/>
        </a:xfrm>
      </xdr:grpSpPr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4D9287DD-8E90-F9CE-241C-2A5753BA3F64}"/>
              </a:ext>
            </a:extLst>
          </xdr:cNvPr>
          <xdr:cNvCxnSpPr/>
        </xdr:nvCxnSpPr>
        <xdr:spPr>
          <a:xfrm>
            <a:off x="13551026999" y="39515437"/>
            <a:ext cx="147484" cy="23966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Straight Connector 90">
            <a:extLst>
              <a:ext uri="{FF2B5EF4-FFF2-40B4-BE49-F238E27FC236}">
                <a16:creationId xmlns:a16="http://schemas.microsoft.com/office/drawing/2014/main" id="{F5C0AC30-69F5-5126-A095-DE3E93F9239B}"/>
              </a:ext>
            </a:extLst>
          </xdr:cNvPr>
          <xdr:cNvCxnSpPr/>
        </xdr:nvCxnSpPr>
        <xdr:spPr>
          <a:xfrm flipH="1">
            <a:off x="13551174483" y="39523630"/>
            <a:ext cx="36871" cy="223274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594034</xdr:colOff>
      <xdr:row>177</xdr:row>
      <xdr:rowOff>133147</xdr:rowOff>
    </xdr:from>
    <xdr:to>
      <xdr:col>8</xdr:col>
      <xdr:colOff>778389</xdr:colOff>
      <xdr:row>178</xdr:row>
      <xdr:rowOff>155679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6C85ADAA-7697-8147-B66B-A4CFE66CBB81}"/>
            </a:ext>
          </a:extLst>
        </xdr:cNvPr>
        <xdr:cNvGrpSpPr/>
      </xdr:nvGrpSpPr>
      <xdr:grpSpPr>
        <a:xfrm rot="8769908">
          <a:off x="13551022901" y="39916921"/>
          <a:ext cx="184355" cy="239661"/>
          <a:chOff x="13551026999" y="39515437"/>
          <a:chExt cx="184355" cy="239661"/>
        </a:xfrm>
      </xdr:grpSpPr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A019175C-1512-BC65-37ED-70C2FC8950C7}"/>
              </a:ext>
            </a:extLst>
          </xdr:cNvPr>
          <xdr:cNvCxnSpPr/>
        </xdr:nvCxnSpPr>
        <xdr:spPr>
          <a:xfrm>
            <a:off x="13551026999" y="39515437"/>
            <a:ext cx="147484" cy="23966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C47B5D12-66A6-6861-FC17-CBD29796C6E7}"/>
              </a:ext>
            </a:extLst>
          </xdr:cNvPr>
          <xdr:cNvCxnSpPr/>
        </xdr:nvCxnSpPr>
        <xdr:spPr>
          <a:xfrm flipH="1">
            <a:off x="13551174483" y="39523630"/>
            <a:ext cx="36871" cy="223274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606323</xdr:colOff>
      <xdr:row>186</xdr:row>
      <xdr:rowOff>4097</xdr:rowOff>
    </xdr:from>
    <xdr:to>
      <xdr:col>5</xdr:col>
      <xdr:colOff>614517</xdr:colOff>
      <xdr:row>187</xdr:row>
      <xdr:rowOff>204838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89989DAE-805D-35E0-A9B8-888977347D8D}"/>
            </a:ext>
          </a:extLst>
        </xdr:cNvPr>
        <xdr:cNvCxnSpPr/>
      </xdr:nvCxnSpPr>
      <xdr:spPr>
        <a:xfrm>
          <a:off x="13553706290" y="41717452"/>
          <a:ext cx="8194" cy="4055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20484</xdr:colOff>
      <xdr:row>185</xdr:row>
      <xdr:rowOff>192548</xdr:rowOff>
    </xdr:from>
    <xdr:to>
      <xdr:col>5</xdr:col>
      <xdr:colOff>16388</xdr:colOff>
      <xdr:row>188</xdr:row>
      <xdr:rowOff>4097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6E4C232F-4395-F611-2AFD-314B87C9A966}"/>
            </a:ext>
          </a:extLst>
        </xdr:cNvPr>
        <xdr:cNvCxnSpPr/>
      </xdr:nvCxnSpPr>
      <xdr:spPr>
        <a:xfrm>
          <a:off x="13554304419" y="41701064"/>
          <a:ext cx="950452" cy="4260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4BDA-81F3-F74C-B73C-2D061E603272}">
  <dimension ref="A1:R506"/>
  <sheetViews>
    <sheetView rightToLeft="1" topLeftCell="A485" zoomScale="311" zoomScaleNormal="340" workbookViewId="0">
      <selection activeCell="A508" sqref="A508"/>
    </sheetView>
  </sheetViews>
  <sheetFormatPr baseColWidth="10" defaultRowHeight="16" x14ac:dyDescent="0.2"/>
  <cols>
    <col min="1" max="3" width="10.83203125" style="3"/>
    <col min="4" max="4" width="10.83203125" style="3" customWidth="1"/>
    <col min="5" max="5" width="10.83203125" style="3"/>
    <col min="6" max="6" width="10.83203125" style="3" customWidth="1"/>
    <col min="7" max="8" width="10.83203125" style="3"/>
    <col min="9" max="9" width="8.5" style="3" customWidth="1"/>
    <col min="10" max="10" width="25" style="3" bestFit="1" customWidth="1"/>
    <col min="11" max="11" width="21.33203125" style="9" customWidth="1"/>
    <col min="12" max="18" width="10.83203125" style="9"/>
    <col min="19" max="16384" width="10.83203125" style="3"/>
  </cols>
  <sheetData>
    <row r="1" spans="1:8" x14ac:dyDescent="0.2">
      <c r="A1" s="1" t="s">
        <v>0</v>
      </c>
      <c r="B1" s="1"/>
      <c r="C1" s="1"/>
      <c r="D1" s="1"/>
      <c r="E1" s="1"/>
      <c r="F1" s="1"/>
      <c r="G1" s="1"/>
      <c r="H1" s="2">
        <v>45720</v>
      </c>
    </row>
    <row r="2" spans="1:8" ht="17" thickBot="1" x14ac:dyDescent="0.25"/>
    <row r="3" spans="1:8" ht="17" thickBot="1" x14ac:dyDescent="0.25">
      <c r="A3" s="4" t="s">
        <v>1</v>
      </c>
      <c r="B3" s="5"/>
      <c r="C3" s="5"/>
      <c r="D3" s="5"/>
      <c r="E3" s="5"/>
      <c r="F3" s="5"/>
      <c r="G3" s="5"/>
      <c r="H3" s="6"/>
    </row>
    <row r="4" spans="1:8" x14ac:dyDescent="0.2">
      <c r="A4" s="3" t="s">
        <v>2</v>
      </c>
    </row>
    <row r="5" spans="1:8" x14ac:dyDescent="0.2">
      <c r="A5" s="3" t="s">
        <v>3</v>
      </c>
    </row>
    <row r="8" spans="1:8" x14ac:dyDescent="0.2">
      <c r="A8" s="3" t="s">
        <v>4</v>
      </c>
    </row>
    <row r="9" spans="1:8" x14ac:dyDescent="0.2">
      <c r="A9" s="3" t="s">
        <v>5</v>
      </c>
    </row>
    <row r="10" spans="1:8" x14ac:dyDescent="0.2">
      <c r="A10" s="3" t="s">
        <v>6</v>
      </c>
    </row>
    <row r="11" spans="1:8" x14ac:dyDescent="0.2">
      <c r="A11" s="3" t="s">
        <v>7</v>
      </c>
    </row>
    <row r="12" spans="1:8" x14ac:dyDescent="0.2">
      <c r="A12" s="3" t="s">
        <v>8</v>
      </c>
    </row>
    <row r="13" spans="1:8" x14ac:dyDescent="0.2">
      <c r="A13" s="7" t="s">
        <v>9</v>
      </c>
      <c r="B13" s="7"/>
      <c r="C13" s="7"/>
      <c r="D13" s="7"/>
      <c r="E13" s="7"/>
      <c r="F13" s="7"/>
      <c r="G13" s="7"/>
      <c r="H13" s="7"/>
    </row>
    <row r="14" spans="1:8" x14ac:dyDescent="0.2">
      <c r="A14" s="3" t="s">
        <v>10</v>
      </c>
      <c r="F14" s="8" t="s">
        <v>11</v>
      </c>
    </row>
    <row r="18" spans="1:8" ht="17" thickBot="1" x14ac:dyDescent="0.25"/>
    <row r="19" spans="1:8" ht="17" thickBot="1" x14ac:dyDescent="0.25">
      <c r="A19" s="4" t="s">
        <v>12</v>
      </c>
      <c r="B19" s="5"/>
      <c r="C19" s="5"/>
      <c r="D19" s="5"/>
      <c r="E19" s="5"/>
      <c r="F19" s="5"/>
      <c r="G19" s="5"/>
      <c r="H19" s="6"/>
    </row>
    <row r="20" spans="1:8" x14ac:dyDescent="0.2">
      <c r="A20" s="3" t="s">
        <v>13</v>
      </c>
      <c r="E20" s="3" t="s">
        <v>14</v>
      </c>
    </row>
    <row r="21" spans="1:8" x14ac:dyDescent="0.2">
      <c r="A21" s="3" t="s">
        <v>15</v>
      </c>
    </row>
    <row r="22" spans="1:8" x14ac:dyDescent="0.2">
      <c r="A22" s="3" t="s">
        <v>16</v>
      </c>
    </row>
    <row r="23" spans="1:8" x14ac:dyDescent="0.2">
      <c r="A23" s="3" t="s">
        <v>17</v>
      </c>
    </row>
    <row r="24" spans="1:8" ht="17" thickBot="1" x14ac:dyDescent="0.25"/>
    <row r="25" spans="1:8" ht="17" thickBot="1" x14ac:dyDescent="0.25">
      <c r="A25" s="4" t="s">
        <v>18</v>
      </c>
      <c r="B25" s="5"/>
      <c r="C25" s="5"/>
      <c r="D25" s="5"/>
      <c r="E25" s="5"/>
      <c r="F25" s="5"/>
      <c r="G25" s="5"/>
      <c r="H25" s="6"/>
    </row>
    <row r="26" spans="1:8" x14ac:dyDescent="0.2">
      <c r="A26" s="3" t="s">
        <v>19</v>
      </c>
    </row>
    <row r="27" spans="1:8" x14ac:dyDescent="0.2">
      <c r="A27" s="3" t="s">
        <v>20</v>
      </c>
    </row>
    <row r="28" spans="1:8" x14ac:dyDescent="0.2">
      <c r="A28" s="3" t="s">
        <v>21</v>
      </c>
    </row>
    <row r="29" spans="1:8" x14ac:dyDescent="0.2">
      <c r="A29" s="3" t="s">
        <v>22</v>
      </c>
    </row>
    <row r="30" spans="1:8" x14ac:dyDescent="0.2">
      <c r="A30" s="3" t="s">
        <v>23</v>
      </c>
    </row>
    <row r="31" spans="1:8" x14ac:dyDescent="0.2">
      <c r="A31" s="3" t="s">
        <v>24</v>
      </c>
    </row>
    <row r="32" spans="1:8" ht="17" thickBot="1" x14ac:dyDescent="0.25"/>
    <row r="33" spans="1:14" ht="17" thickBot="1" x14ac:dyDescent="0.25">
      <c r="A33" s="4" t="s">
        <v>25</v>
      </c>
      <c r="B33" s="5"/>
      <c r="C33" s="5"/>
      <c r="D33" s="5"/>
      <c r="E33" s="5"/>
      <c r="F33" s="5"/>
      <c r="G33" s="5"/>
      <c r="H33" s="6"/>
    </row>
    <row r="34" spans="1:14" x14ac:dyDescent="0.2">
      <c r="A34" s="3" t="s">
        <v>26</v>
      </c>
    </row>
    <row r="35" spans="1:14" x14ac:dyDescent="0.2">
      <c r="A35" s="3" t="s">
        <v>27</v>
      </c>
    </row>
    <row r="36" spans="1:14" x14ac:dyDescent="0.2">
      <c r="A36" s="3" t="s">
        <v>28</v>
      </c>
    </row>
    <row r="37" spans="1:14" x14ac:dyDescent="0.2">
      <c r="A37" s="3" t="s">
        <v>29</v>
      </c>
    </row>
    <row r="38" spans="1:14" ht="17" thickBot="1" x14ac:dyDescent="0.25"/>
    <row r="39" spans="1:14" ht="17" thickBot="1" x14ac:dyDescent="0.25">
      <c r="A39" s="4" t="s">
        <v>30</v>
      </c>
      <c r="B39" s="5"/>
      <c r="C39" s="5"/>
      <c r="D39" s="5"/>
      <c r="E39" s="5"/>
      <c r="F39" s="5"/>
      <c r="G39" s="5"/>
      <c r="H39" s="6"/>
    </row>
    <row r="41" spans="1:14" x14ac:dyDescent="0.2">
      <c r="A41" s="10" t="s">
        <v>31</v>
      </c>
      <c r="B41" s="10"/>
      <c r="C41" s="10"/>
      <c r="D41" s="10"/>
      <c r="E41" s="10"/>
      <c r="F41" s="10"/>
      <c r="G41" s="10"/>
      <c r="H41" s="10"/>
    </row>
    <row r="43" spans="1:14" x14ac:dyDescent="0.2">
      <c r="A43" s="3" t="s">
        <v>32</v>
      </c>
      <c r="I43" s="11"/>
      <c r="N43" s="12"/>
    </row>
    <row r="44" spans="1:14" x14ac:dyDescent="0.2">
      <c r="A44" s="3" t="s">
        <v>33</v>
      </c>
      <c r="I44" s="11"/>
      <c r="N44" s="12"/>
    </row>
    <row r="45" spans="1:14" x14ac:dyDescent="0.2">
      <c r="A45" s="3" t="s">
        <v>34</v>
      </c>
      <c r="I45" s="11"/>
      <c r="N45" s="12"/>
    </row>
    <row r="46" spans="1:14" x14ac:dyDescent="0.2">
      <c r="N46" s="12"/>
    </row>
    <row r="47" spans="1:14" x14ac:dyDescent="0.2">
      <c r="C47" s="42" t="s">
        <v>35</v>
      </c>
      <c r="D47" s="42"/>
      <c r="E47" s="42"/>
      <c r="F47" s="42"/>
    </row>
    <row r="48" spans="1:14" x14ac:dyDescent="0.2">
      <c r="H48" s="3" t="s">
        <v>36</v>
      </c>
    </row>
    <row r="49" spans="1:8" x14ac:dyDescent="0.2">
      <c r="H49" s="3" t="s">
        <v>37</v>
      </c>
    </row>
    <row r="50" spans="1:8" x14ac:dyDescent="0.2">
      <c r="H50" s="3" t="s">
        <v>38</v>
      </c>
    </row>
    <row r="51" spans="1:8" x14ac:dyDescent="0.2">
      <c r="H51" s="3" t="s">
        <v>39</v>
      </c>
    </row>
    <row r="52" spans="1:8" x14ac:dyDescent="0.2">
      <c r="H52" s="3" t="s">
        <v>40</v>
      </c>
    </row>
    <row r="53" spans="1:8" x14ac:dyDescent="0.2">
      <c r="A53" s="13" t="s">
        <v>41</v>
      </c>
      <c r="H53" s="3" t="s">
        <v>42</v>
      </c>
    </row>
    <row r="54" spans="1:8" x14ac:dyDescent="0.2">
      <c r="A54" s="11" t="s">
        <v>43</v>
      </c>
      <c r="H54" s="3" t="s">
        <v>44</v>
      </c>
    </row>
    <row r="55" spans="1:8" x14ac:dyDescent="0.2">
      <c r="A55" s="11" t="s">
        <v>45</v>
      </c>
    </row>
    <row r="56" spans="1:8" x14ac:dyDescent="0.2">
      <c r="A56" s="11" t="s">
        <v>46</v>
      </c>
    </row>
    <row r="58" spans="1:8" x14ac:dyDescent="0.2">
      <c r="A58" s="3" t="s">
        <v>297</v>
      </c>
    </row>
    <row r="60" spans="1:8" x14ac:dyDescent="0.2">
      <c r="A60" s="14" t="s">
        <v>47</v>
      </c>
      <c r="B60" s="14"/>
      <c r="C60" s="14"/>
      <c r="D60" s="14"/>
      <c r="E60" s="14"/>
      <c r="F60" s="14"/>
      <c r="G60" s="14"/>
      <c r="H60" s="14"/>
    </row>
    <row r="62" spans="1:8" x14ac:dyDescent="0.2">
      <c r="A62" s="3" t="s">
        <v>48</v>
      </c>
    </row>
    <row r="63" spans="1:8" x14ac:dyDescent="0.2">
      <c r="A63" s="3" t="s">
        <v>49</v>
      </c>
    </row>
    <row r="65" spans="1:8" x14ac:dyDescent="0.2">
      <c r="A65" s="3" t="s">
        <v>50</v>
      </c>
      <c r="B65" s="3" t="s">
        <v>51</v>
      </c>
      <c r="C65" s="3" t="s">
        <v>52</v>
      </c>
      <c r="D65" s="3" t="s">
        <v>53</v>
      </c>
      <c r="E65" s="3" t="s">
        <v>54</v>
      </c>
    </row>
    <row r="66" spans="1:8" x14ac:dyDescent="0.2">
      <c r="A66" s="3" t="s">
        <v>55</v>
      </c>
      <c r="B66" s="3">
        <v>70</v>
      </c>
      <c r="C66" s="15">
        <v>40000</v>
      </c>
      <c r="D66" s="3">
        <v>40000</v>
      </c>
    </row>
    <row r="67" spans="1:8" x14ac:dyDescent="0.2">
      <c r="A67" s="3" t="s">
        <v>56</v>
      </c>
      <c r="B67" s="3">
        <v>80</v>
      </c>
      <c r="C67" s="3">
        <v>30000</v>
      </c>
      <c r="D67" s="3">
        <v>23000</v>
      </c>
    </row>
    <row r="68" spans="1:8" x14ac:dyDescent="0.2">
      <c r="A68" s="3" t="s">
        <v>57</v>
      </c>
      <c r="B68" s="3">
        <v>120</v>
      </c>
      <c r="C68" s="3">
        <v>28000</v>
      </c>
      <c r="D68" s="3">
        <v>22000</v>
      </c>
    </row>
    <row r="69" spans="1:8" x14ac:dyDescent="0.2">
      <c r="A69" s="3" t="s">
        <v>58</v>
      </c>
      <c r="B69" s="3">
        <v>200</v>
      </c>
      <c r="C69" s="3">
        <v>42000</v>
      </c>
      <c r="D69" s="3">
        <v>14000</v>
      </c>
    </row>
    <row r="70" spans="1:8" x14ac:dyDescent="0.2">
      <c r="A70" s="3" t="s">
        <v>59</v>
      </c>
      <c r="B70" s="3">
        <v>150</v>
      </c>
      <c r="C70" s="3">
        <v>38000</v>
      </c>
      <c r="D70" s="3">
        <v>35000</v>
      </c>
    </row>
    <row r="72" spans="1:8" x14ac:dyDescent="0.2">
      <c r="A72" s="16" t="s">
        <v>60</v>
      </c>
      <c r="B72" s="16"/>
      <c r="C72" s="16"/>
      <c r="D72" s="16"/>
      <c r="E72" s="16"/>
      <c r="F72" s="16"/>
      <c r="G72" s="16"/>
      <c r="H72" s="16"/>
    </row>
    <row r="73" spans="1:8" x14ac:dyDescent="0.2">
      <c r="A73" s="3" t="s">
        <v>296</v>
      </c>
    </row>
    <row r="74" spans="1:8" x14ac:dyDescent="0.2">
      <c r="A74" s="3" t="s">
        <v>61</v>
      </c>
    </row>
    <row r="75" spans="1:8" x14ac:dyDescent="0.2">
      <c r="A75" s="3" t="s">
        <v>62</v>
      </c>
    </row>
    <row r="76" spans="1:8" x14ac:dyDescent="0.2">
      <c r="A76" s="3" t="s">
        <v>63</v>
      </c>
    </row>
    <row r="77" spans="1:8" x14ac:dyDescent="0.2">
      <c r="A77" s="3" t="s">
        <v>64</v>
      </c>
    </row>
    <row r="78" spans="1:8" x14ac:dyDescent="0.2">
      <c r="A78" s="3" t="s">
        <v>65</v>
      </c>
    </row>
    <row r="80" spans="1:8" x14ac:dyDescent="0.2">
      <c r="A80" s="3" t="s">
        <v>66</v>
      </c>
    </row>
    <row r="81" spans="1:8" x14ac:dyDescent="0.2">
      <c r="A81" s="3" t="s">
        <v>298</v>
      </c>
    </row>
    <row r="83" spans="1:8" x14ac:dyDescent="0.2">
      <c r="A83" s="16" t="s">
        <v>67</v>
      </c>
      <c r="B83" s="16"/>
      <c r="C83" s="16"/>
      <c r="D83" s="16"/>
      <c r="E83" s="16"/>
      <c r="F83" s="16"/>
      <c r="G83" s="16"/>
      <c r="H83" s="16"/>
    </row>
    <row r="84" spans="1:8" x14ac:dyDescent="0.2">
      <c r="A84" s="3" t="s">
        <v>68</v>
      </c>
      <c r="G84" s="7" t="s">
        <v>299</v>
      </c>
    </row>
    <row r="86" spans="1:8" x14ac:dyDescent="0.2">
      <c r="A86" s="3" t="s">
        <v>69</v>
      </c>
    </row>
    <row r="87" spans="1:8" x14ac:dyDescent="0.2">
      <c r="A87" s="3" t="s">
        <v>70</v>
      </c>
    </row>
    <row r="88" spans="1:8" x14ac:dyDescent="0.2">
      <c r="A88" s="3" t="s">
        <v>71</v>
      </c>
    </row>
    <row r="89" spans="1:8" x14ac:dyDescent="0.2">
      <c r="A89" s="3" t="s">
        <v>72</v>
      </c>
    </row>
    <row r="90" spans="1:8" x14ac:dyDescent="0.2">
      <c r="A90" s="3" t="s">
        <v>73</v>
      </c>
    </row>
    <row r="91" spans="1:8" x14ac:dyDescent="0.2">
      <c r="A91" s="3" t="s">
        <v>300</v>
      </c>
    </row>
    <row r="92" spans="1:8" x14ac:dyDescent="0.2">
      <c r="A92" s="3" t="s">
        <v>74</v>
      </c>
    </row>
    <row r="94" spans="1:8" x14ac:dyDescent="0.2">
      <c r="A94" s="3" t="s">
        <v>75</v>
      </c>
    </row>
    <row r="95" spans="1:8" x14ac:dyDescent="0.2">
      <c r="A95" s="3" t="s">
        <v>76</v>
      </c>
    </row>
    <row r="97" spans="1:5" x14ac:dyDescent="0.2">
      <c r="A97" s="3" t="s">
        <v>50</v>
      </c>
      <c r="B97" s="3" t="s">
        <v>51</v>
      </c>
      <c r="C97" s="7" t="s">
        <v>52</v>
      </c>
      <c r="D97" s="7" t="s">
        <v>53</v>
      </c>
      <c r="E97" s="3" t="s">
        <v>54</v>
      </c>
    </row>
    <row r="98" spans="1:5" x14ac:dyDescent="0.2">
      <c r="A98" s="3" t="s">
        <v>55</v>
      </c>
      <c r="B98" s="3">
        <v>70</v>
      </c>
      <c r="C98" s="3">
        <v>40000</v>
      </c>
      <c r="D98" s="3">
        <v>40000</v>
      </c>
      <c r="E98" s="15">
        <f>C98-D98</f>
        <v>0</v>
      </c>
    </row>
    <row r="99" spans="1:5" x14ac:dyDescent="0.2">
      <c r="A99" s="3" t="s">
        <v>56</v>
      </c>
      <c r="B99" s="3">
        <v>80</v>
      </c>
      <c r="C99" s="3">
        <v>30000</v>
      </c>
      <c r="D99" s="3">
        <v>23000</v>
      </c>
      <c r="E99" s="15">
        <f t="shared" ref="E99:E102" si="0">C99-D99</f>
        <v>7000</v>
      </c>
    </row>
    <row r="100" spans="1:5" x14ac:dyDescent="0.2">
      <c r="A100" s="3" t="s">
        <v>57</v>
      </c>
      <c r="B100" s="3">
        <v>120</v>
      </c>
      <c r="C100" s="3">
        <v>28000</v>
      </c>
      <c r="D100" s="3">
        <v>22000</v>
      </c>
      <c r="E100" s="15">
        <f t="shared" si="0"/>
        <v>6000</v>
      </c>
    </row>
    <row r="101" spans="1:5" x14ac:dyDescent="0.2">
      <c r="A101" s="3" t="s">
        <v>58</v>
      </c>
      <c r="B101" s="3">
        <v>200</v>
      </c>
      <c r="C101" s="3">
        <v>42000</v>
      </c>
      <c r="D101" s="3">
        <v>14000</v>
      </c>
      <c r="E101" s="15">
        <f t="shared" si="0"/>
        <v>28000</v>
      </c>
    </row>
    <row r="102" spans="1:5" x14ac:dyDescent="0.2">
      <c r="A102" s="3" t="s">
        <v>59</v>
      </c>
      <c r="B102" s="3">
        <v>150</v>
      </c>
      <c r="C102" s="3">
        <v>38000</v>
      </c>
      <c r="D102" s="3">
        <v>35000</v>
      </c>
      <c r="E102" s="15">
        <f t="shared" si="0"/>
        <v>3000</v>
      </c>
    </row>
    <row r="104" spans="1:5" x14ac:dyDescent="0.2">
      <c r="A104" s="3" t="s">
        <v>77</v>
      </c>
    </row>
    <row r="105" spans="1:5" x14ac:dyDescent="0.2">
      <c r="A105" s="3" t="s">
        <v>78</v>
      </c>
    </row>
    <row r="106" spans="1:5" x14ac:dyDescent="0.2">
      <c r="A106" s="3" t="s">
        <v>79</v>
      </c>
    </row>
    <row r="107" spans="1:5" x14ac:dyDescent="0.2">
      <c r="A107" s="3" t="s">
        <v>80</v>
      </c>
    </row>
    <row r="108" spans="1:5" x14ac:dyDescent="0.2">
      <c r="A108" s="3" t="s">
        <v>81</v>
      </c>
    </row>
    <row r="110" spans="1:5" x14ac:dyDescent="0.2">
      <c r="A110" s="3" t="s">
        <v>82</v>
      </c>
    </row>
    <row r="111" spans="1:5" x14ac:dyDescent="0.2">
      <c r="A111" s="3" t="s">
        <v>83</v>
      </c>
    </row>
    <row r="112" spans="1:5" x14ac:dyDescent="0.2">
      <c r="A112" s="3" t="s">
        <v>84</v>
      </c>
    </row>
    <row r="113" spans="1:8" x14ac:dyDescent="0.2">
      <c r="A113" s="3" t="s">
        <v>85</v>
      </c>
    </row>
    <row r="114" spans="1:8" x14ac:dyDescent="0.2">
      <c r="A114" s="3" t="s">
        <v>86</v>
      </c>
    </row>
    <row r="115" spans="1:8" x14ac:dyDescent="0.2">
      <c r="A115" s="3" t="s">
        <v>87</v>
      </c>
    </row>
    <row r="121" spans="1:8" x14ac:dyDescent="0.2">
      <c r="H121" s="3" t="s">
        <v>88</v>
      </c>
    </row>
    <row r="122" spans="1:8" x14ac:dyDescent="0.2">
      <c r="H122" s="3" t="s">
        <v>89</v>
      </c>
    </row>
    <row r="123" spans="1:8" x14ac:dyDescent="0.2">
      <c r="H123" s="3" t="s">
        <v>90</v>
      </c>
    </row>
    <row r="125" spans="1:8" x14ac:dyDescent="0.2">
      <c r="A125" s="16" t="s">
        <v>91</v>
      </c>
      <c r="B125" s="16"/>
      <c r="C125" s="16"/>
      <c r="D125" s="16"/>
      <c r="E125" s="16"/>
      <c r="F125" s="16"/>
      <c r="G125" s="16"/>
      <c r="H125" s="16"/>
    </row>
    <row r="126" spans="1:8" x14ac:dyDescent="0.2">
      <c r="A126" s="3" t="s">
        <v>92</v>
      </c>
    </row>
    <row r="128" spans="1:8" ht="51" x14ac:dyDescent="0.2">
      <c r="A128" s="3" t="s">
        <v>93</v>
      </c>
      <c r="B128" s="17" t="s">
        <v>94</v>
      </c>
      <c r="C128" s="3" t="s">
        <v>95</v>
      </c>
      <c r="D128" s="3" t="s">
        <v>96</v>
      </c>
    </row>
    <row r="129" spans="1:4" x14ac:dyDescent="0.2">
      <c r="A129" s="3" t="s">
        <v>97</v>
      </c>
      <c r="B129" s="3">
        <v>50</v>
      </c>
      <c r="C129" s="3">
        <v>14</v>
      </c>
      <c r="D129" s="15"/>
    </row>
    <row r="130" spans="1:4" x14ac:dyDescent="0.2">
      <c r="A130" s="3" t="s">
        <v>98</v>
      </c>
      <c r="B130" s="3">
        <v>80</v>
      </c>
      <c r="C130" s="3">
        <v>19</v>
      </c>
    </row>
    <row r="131" spans="1:4" x14ac:dyDescent="0.2">
      <c r="A131" s="3" t="s">
        <v>99</v>
      </c>
      <c r="B131" s="3">
        <v>120</v>
      </c>
      <c r="C131" s="3">
        <v>23</v>
      </c>
    </row>
    <row r="132" spans="1:4" x14ac:dyDescent="0.2">
      <c r="A132" s="3" t="s">
        <v>100</v>
      </c>
      <c r="B132" s="3">
        <v>140</v>
      </c>
      <c r="C132" s="3">
        <v>57</v>
      </c>
    </row>
    <row r="133" spans="1:4" x14ac:dyDescent="0.2">
      <c r="A133" s="3" t="s">
        <v>101</v>
      </c>
      <c r="B133" s="3">
        <v>10</v>
      </c>
      <c r="C133" s="3">
        <v>3</v>
      </c>
    </row>
    <row r="135" spans="1:4" x14ac:dyDescent="0.2">
      <c r="A135" s="3" t="s">
        <v>102</v>
      </c>
    </row>
    <row r="136" spans="1:4" x14ac:dyDescent="0.2">
      <c r="A136" s="3" t="s">
        <v>103</v>
      </c>
    </row>
    <row r="138" spans="1:4" x14ac:dyDescent="0.2">
      <c r="A138" s="3" t="s">
        <v>104</v>
      </c>
    </row>
    <row r="139" spans="1:4" x14ac:dyDescent="0.2">
      <c r="A139" s="3" t="s">
        <v>105</v>
      </c>
    </row>
    <row r="140" spans="1:4" x14ac:dyDescent="0.2">
      <c r="A140" s="3" t="s">
        <v>106</v>
      </c>
      <c r="B140" s="42" t="s">
        <v>107</v>
      </c>
      <c r="C140" s="42"/>
    </row>
    <row r="141" spans="1:4" x14ac:dyDescent="0.2">
      <c r="A141" s="3" t="s">
        <v>108</v>
      </c>
      <c r="B141" s="43" t="s">
        <v>109</v>
      </c>
      <c r="C141" s="43"/>
    </row>
    <row r="142" spans="1:4" x14ac:dyDescent="0.2">
      <c r="A142" s="3" t="s">
        <v>110</v>
      </c>
    </row>
    <row r="143" spans="1:4" x14ac:dyDescent="0.2">
      <c r="A143" s="3" t="s">
        <v>111</v>
      </c>
    </row>
    <row r="145" spans="1:8" x14ac:dyDescent="0.2">
      <c r="A145" s="3" t="s">
        <v>112</v>
      </c>
    </row>
    <row r="146" spans="1:8" x14ac:dyDescent="0.2">
      <c r="A146" s="3" t="s">
        <v>113</v>
      </c>
    </row>
    <row r="147" spans="1:8" x14ac:dyDescent="0.2">
      <c r="A147" s="3" t="s">
        <v>114</v>
      </c>
    </row>
    <row r="148" spans="1:8" x14ac:dyDescent="0.2">
      <c r="A148" s="3" t="s">
        <v>115</v>
      </c>
    </row>
    <row r="149" spans="1:8" x14ac:dyDescent="0.2">
      <c r="A149" s="3" t="s">
        <v>116</v>
      </c>
    </row>
    <row r="150" spans="1:8" ht="17" thickBot="1" x14ac:dyDescent="0.25"/>
    <row r="151" spans="1:8" x14ac:dyDescent="0.2">
      <c r="A151" s="18" t="s">
        <v>117</v>
      </c>
      <c r="B151" s="19"/>
      <c r="C151" s="19"/>
      <c r="D151" s="19"/>
      <c r="E151" s="19"/>
      <c r="F151" s="19"/>
      <c r="G151" s="19"/>
      <c r="H151" s="20"/>
    </row>
    <row r="152" spans="1:8" x14ac:dyDescent="0.2">
      <c r="A152" s="21" t="s">
        <v>118</v>
      </c>
      <c r="H152" s="22"/>
    </row>
    <row r="153" spans="1:8" x14ac:dyDescent="0.2">
      <c r="A153" s="21" t="s">
        <v>119</v>
      </c>
      <c r="H153" s="22"/>
    </row>
    <row r="154" spans="1:8" ht="17" thickBot="1" x14ac:dyDescent="0.25">
      <c r="A154" s="23" t="s">
        <v>120</v>
      </c>
      <c r="B154" s="24"/>
      <c r="C154" s="24"/>
      <c r="D154" s="24"/>
      <c r="E154" s="24"/>
      <c r="F154" s="24"/>
      <c r="G154" s="24"/>
      <c r="H154" s="25"/>
    </row>
    <row r="156" spans="1:8" x14ac:dyDescent="0.2">
      <c r="A156" s="14" t="s">
        <v>121</v>
      </c>
      <c r="B156" s="14"/>
      <c r="C156" s="14"/>
      <c r="D156" s="14"/>
      <c r="E156" s="14"/>
      <c r="F156" s="14"/>
      <c r="G156" s="14"/>
      <c r="H156" s="14"/>
    </row>
    <row r="158" spans="1:8" x14ac:dyDescent="0.2">
      <c r="A158" s="3" t="s">
        <v>122</v>
      </c>
      <c r="B158" s="3" t="s">
        <v>123</v>
      </c>
    </row>
    <row r="159" spans="1:8" x14ac:dyDescent="0.2">
      <c r="A159" s="7" t="s">
        <v>301</v>
      </c>
      <c r="B159" s="3" t="s">
        <v>124</v>
      </c>
    </row>
    <row r="161" spans="1:8" x14ac:dyDescent="0.2">
      <c r="A161" s="3" t="s">
        <v>125</v>
      </c>
      <c r="B161" s="3" t="s">
        <v>126</v>
      </c>
    </row>
    <row r="162" spans="1:8" x14ac:dyDescent="0.2">
      <c r="A162" s="7" t="s">
        <v>302</v>
      </c>
    </row>
    <row r="163" spans="1:8" x14ac:dyDescent="0.2">
      <c r="A163" s="3" t="s">
        <v>127</v>
      </c>
      <c r="B163" s="3" t="s">
        <v>128</v>
      </c>
    </row>
    <row r="164" spans="1:8" x14ac:dyDescent="0.2">
      <c r="A164" s="7" t="s">
        <v>303</v>
      </c>
    </row>
    <row r="165" spans="1:8" x14ac:dyDescent="0.2">
      <c r="A165" s="3" t="s">
        <v>129</v>
      </c>
      <c r="B165" s="3" t="s">
        <v>130</v>
      </c>
      <c r="G165" s="3" t="s">
        <v>131</v>
      </c>
    </row>
    <row r="166" spans="1:8" x14ac:dyDescent="0.2">
      <c r="B166" s="3" t="s">
        <v>132</v>
      </c>
    </row>
    <row r="167" spans="1:8" x14ac:dyDescent="0.2">
      <c r="B167" s="3" t="s">
        <v>133</v>
      </c>
    </row>
    <row r="168" spans="1:8" x14ac:dyDescent="0.2">
      <c r="B168" s="3" t="s">
        <v>134</v>
      </c>
    </row>
    <row r="169" spans="1:8" x14ac:dyDescent="0.2">
      <c r="B169" s="3" t="s">
        <v>135</v>
      </c>
    </row>
    <row r="174" spans="1:8" x14ac:dyDescent="0.2">
      <c r="A174" s="3" t="s">
        <v>136</v>
      </c>
      <c r="B174" s="26" t="s">
        <v>137</v>
      </c>
    </row>
    <row r="176" spans="1:8" x14ac:dyDescent="0.2">
      <c r="A176" s="27" t="s">
        <v>138</v>
      </c>
      <c r="B176" s="28"/>
      <c r="C176" s="28"/>
      <c r="D176" s="28"/>
      <c r="E176" s="28"/>
      <c r="F176" s="28"/>
      <c r="G176" s="28"/>
      <c r="H176" s="28"/>
    </row>
    <row r="179" spans="1:8" x14ac:dyDescent="0.2">
      <c r="A179" s="3" t="s">
        <v>139</v>
      </c>
      <c r="C179" s="3" t="s">
        <v>140</v>
      </c>
    </row>
    <row r="180" spans="1:8" x14ac:dyDescent="0.2">
      <c r="C180" s="3" t="s">
        <v>141</v>
      </c>
    </row>
    <row r="181" spans="1:8" x14ac:dyDescent="0.2">
      <c r="C181" s="3" t="s">
        <v>142</v>
      </c>
    </row>
    <row r="183" spans="1:8" x14ac:dyDescent="0.2">
      <c r="A183" s="3" t="s">
        <v>143</v>
      </c>
      <c r="C183" s="3" t="s">
        <v>304</v>
      </c>
    </row>
    <row r="186" spans="1:8" x14ac:dyDescent="0.2">
      <c r="A186" s="3" t="s">
        <v>144</v>
      </c>
      <c r="C186" s="3" t="s">
        <v>145</v>
      </c>
    </row>
    <row r="187" spans="1:8" x14ac:dyDescent="0.2">
      <c r="C187" s="3" t="s">
        <v>146</v>
      </c>
    </row>
    <row r="188" spans="1:8" ht="17" thickBot="1" x14ac:dyDescent="0.25"/>
    <row r="189" spans="1:8" ht="17" thickBot="1" x14ac:dyDescent="0.25">
      <c r="A189" s="4" t="s">
        <v>147</v>
      </c>
      <c r="B189" s="29"/>
      <c r="C189" s="29"/>
      <c r="D189" s="29"/>
      <c r="E189" s="29"/>
      <c r="F189" s="29"/>
      <c r="G189" s="29"/>
      <c r="H189" s="30"/>
    </row>
    <row r="190" spans="1:8" x14ac:dyDescent="0.2">
      <c r="A190" s="3" t="s">
        <v>148</v>
      </c>
      <c r="C190" s="3" t="s">
        <v>149</v>
      </c>
    </row>
    <row r="191" spans="1:8" x14ac:dyDescent="0.2">
      <c r="C191" s="3" t="s">
        <v>150</v>
      </c>
    </row>
    <row r="195" spans="1:8" x14ac:dyDescent="0.2">
      <c r="A195" s="31" t="s">
        <v>151</v>
      </c>
      <c r="B195" s="32"/>
      <c r="C195" s="32"/>
      <c r="D195" s="32"/>
      <c r="E195" s="32"/>
      <c r="F195" s="32"/>
      <c r="G195" s="32"/>
      <c r="H195" s="32"/>
    </row>
    <row r="197" spans="1:8" x14ac:dyDescent="0.2">
      <c r="A197" s="33" t="s">
        <v>152</v>
      </c>
      <c r="B197" s="33"/>
      <c r="C197" s="33"/>
      <c r="D197" s="33"/>
      <c r="E197" s="33"/>
      <c r="F197" s="33"/>
      <c r="G197" s="33"/>
      <c r="H197" s="33"/>
    </row>
    <row r="198" spans="1:8" x14ac:dyDescent="0.2">
      <c r="A198" s="3" t="s">
        <v>153</v>
      </c>
    </row>
    <row r="199" spans="1:8" x14ac:dyDescent="0.2">
      <c r="A199" s="3" t="s">
        <v>154</v>
      </c>
    </row>
    <row r="200" spans="1:8" x14ac:dyDescent="0.2">
      <c r="A200" s="3" t="s">
        <v>155</v>
      </c>
    </row>
    <row r="201" spans="1:8" x14ac:dyDescent="0.2">
      <c r="A201" s="3" t="s">
        <v>156</v>
      </c>
    </row>
    <row r="202" spans="1:8" x14ac:dyDescent="0.2">
      <c r="A202" s="3" t="s">
        <v>157</v>
      </c>
    </row>
    <row r="203" spans="1:8" x14ac:dyDescent="0.2">
      <c r="A203" s="3" t="s">
        <v>158</v>
      </c>
    </row>
    <row r="204" spans="1:8" x14ac:dyDescent="0.2">
      <c r="A204" s="3" t="s">
        <v>159</v>
      </c>
    </row>
    <row r="206" spans="1:8" x14ac:dyDescent="0.2">
      <c r="A206" s="3" t="s">
        <v>160</v>
      </c>
    </row>
    <row r="208" spans="1:8" x14ac:dyDescent="0.2">
      <c r="A208" s="33" t="s">
        <v>161</v>
      </c>
      <c r="B208" s="33"/>
      <c r="C208" s="33"/>
      <c r="D208" s="33"/>
      <c r="E208" s="33"/>
      <c r="F208" s="33"/>
      <c r="G208" s="33"/>
      <c r="H208" s="33"/>
    </row>
    <row r="209" spans="1:1" x14ac:dyDescent="0.2">
      <c r="A209" s="3" t="s">
        <v>162</v>
      </c>
    </row>
    <row r="210" spans="1:1" x14ac:dyDescent="0.2">
      <c r="A210" s="3" t="s">
        <v>163</v>
      </c>
    </row>
    <row r="211" spans="1:1" x14ac:dyDescent="0.2">
      <c r="A211" s="3" t="s">
        <v>164</v>
      </c>
    </row>
    <row r="212" spans="1:1" x14ac:dyDescent="0.2">
      <c r="A212" s="3" t="s">
        <v>315</v>
      </c>
    </row>
    <row r="213" spans="1:1" x14ac:dyDescent="0.2">
      <c r="A213" s="3" t="s">
        <v>165</v>
      </c>
    </row>
    <row r="214" spans="1:1" x14ac:dyDescent="0.2">
      <c r="A214" s="3" t="s">
        <v>166</v>
      </c>
    </row>
    <row r="215" spans="1:1" x14ac:dyDescent="0.2">
      <c r="A215" s="3" t="s">
        <v>167</v>
      </c>
    </row>
    <row r="217" spans="1:1" x14ac:dyDescent="0.2">
      <c r="A217" s="3" t="s">
        <v>168</v>
      </c>
    </row>
    <row r="218" spans="1:1" x14ac:dyDescent="0.2">
      <c r="A218" s="3" t="s">
        <v>169</v>
      </c>
    </row>
    <row r="219" spans="1:1" x14ac:dyDescent="0.2">
      <c r="A219" s="3" t="s">
        <v>170</v>
      </c>
    </row>
    <row r="220" spans="1:1" x14ac:dyDescent="0.2">
      <c r="A220" s="3" t="s">
        <v>171</v>
      </c>
    </row>
    <row r="221" spans="1:1" x14ac:dyDescent="0.2">
      <c r="A221" s="3" t="s">
        <v>172</v>
      </c>
    </row>
    <row r="222" spans="1:1" x14ac:dyDescent="0.2">
      <c r="A222" s="3" t="s">
        <v>173</v>
      </c>
    </row>
    <row r="224" spans="1:1" x14ac:dyDescent="0.2">
      <c r="A224" s="3" t="s">
        <v>174</v>
      </c>
    </row>
    <row r="226" spans="1:8" x14ac:dyDescent="0.2">
      <c r="A226" s="3" t="s">
        <v>175</v>
      </c>
      <c r="B226" s="3" t="s">
        <v>176</v>
      </c>
    </row>
    <row r="227" spans="1:8" x14ac:dyDescent="0.2">
      <c r="A227" s="3" t="s">
        <v>177</v>
      </c>
      <c r="B227" s="3" t="s">
        <v>178</v>
      </c>
    </row>
    <row r="228" spans="1:8" x14ac:dyDescent="0.2">
      <c r="B228" s="3" t="s">
        <v>179</v>
      </c>
    </row>
    <row r="229" spans="1:8" x14ac:dyDescent="0.2">
      <c r="A229" s="3" t="s">
        <v>180</v>
      </c>
      <c r="B229" s="3" t="s">
        <v>181</v>
      </c>
    </row>
    <row r="230" spans="1:8" x14ac:dyDescent="0.2">
      <c r="A230" s="3" t="s">
        <v>177</v>
      </c>
      <c r="B230" s="3" t="s">
        <v>182</v>
      </c>
    </row>
    <row r="231" spans="1:8" x14ac:dyDescent="0.2">
      <c r="B231" s="3" t="s">
        <v>183</v>
      </c>
    </row>
    <row r="232" spans="1:8" x14ac:dyDescent="0.2">
      <c r="A232" s="3" t="s">
        <v>184</v>
      </c>
      <c r="B232" s="3" t="s">
        <v>185</v>
      </c>
    </row>
    <row r="233" spans="1:8" x14ac:dyDescent="0.2">
      <c r="A233" s="3" t="s">
        <v>177</v>
      </c>
      <c r="B233" s="3" t="s">
        <v>186</v>
      </c>
    </row>
    <row r="235" spans="1:8" x14ac:dyDescent="0.2">
      <c r="A235" s="3" t="s">
        <v>187</v>
      </c>
      <c r="B235" s="3" t="s">
        <v>188</v>
      </c>
    </row>
    <row r="237" spans="1:8" x14ac:dyDescent="0.2">
      <c r="A237" s="3" t="s">
        <v>189</v>
      </c>
    </row>
    <row r="239" spans="1:8" x14ac:dyDescent="0.2">
      <c r="A239" s="33" t="s">
        <v>190</v>
      </c>
      <c r="B239" s="33"/>
      <c r="C239" s="33"/>
      <c r="D239" s="33"/>
      <c r="E239" s="33"/>
      <c r="F239" s="33"/>
      <c r="G239" s="33"/>
      <c r="H239" s="33"/>
    </row>
    <row r="240" spans="1:8" x14ac:dyDescent="0.2">
      <c r="A240" s="3" t="s">
        <v>191</v>
      </c>
    </row>
    <row r="242" spans="1:10" x14ac:dyDescent="0.2">
      <c r="B242" s="3" t="s">
        <v>192</v>
      </c>
      <c r="C242" s="36" t="s">
        <v>306</v>
      </c>
      <c r="D242" s="3" t="s">
        <v>193</v>
      </c>
    </row>
    <row r="243" spans="1:10" x14ac:dyDescent="0.2">
      <c r="B243" s="3">
        <v>5</v>
      </c>
      <c r="C243" s="15">
        <v>70</v>
      </c>
      <c r="D243" s="3" t="s">
        <v>194</v>
      </c>
    </row>
    <row r="244" spans="1:10" x14ac:dyDescent="0.2">
      <c r="B244" s="3">
        <v>18</v>
      </c>
      <c r="C244" s="3">
        <v>48</v>
      </c>
      <c r="D244" s="3" t="s">
        <v>195</v>
      </c>
    </row>
    <row r="245" spans="1:10" x14ac:dyDescent="0.2">
      <c r="B245" s="3">
        <v>29</v>
      </c>
      <c r="C245" s="3">
        <v>38</v>
      </c>
      <c r="D245" s="3" t="s">
        <v>196</v>
      </c>
    </row>
    <row r="246" spans="1:10" x14ac:dyDescent="0.2">
      <c r="B246" s="3">
        <v>33</v>
      </c>
      <c r="C246" s="3">
        <v>29</v>
      </c>
      <c r="D246" s="3" t="s">
        <v>197</v>
      </c>
    </row>
    <row r="247" spans="1:10" x14ac:dyDescent="0.2">
      <c r="B247" s="3">
        <v>49</v>
      </c>
      <c r="C247" s="3">
        <v>39</v>
      </c>
      <c r="D247" s="3" t="s">
        <v>198</v>
      </c>
    </row>
    <row r="248" spans="1:10" x14ac:dyDescent="0.2">
      <c r="B248" s="3">
        <v>102</v>
      </c>
      <c r="C248" s="3">
        <v>14</v>
      </c>
      <c r="D248" s="3" t="s">
        <v>199</v>
      </c>
    </row>
    <row r="249" spans="1:10" x14ac:dyDescent="0.2">
      <c r="B249" s="3">
        <v>184</v>
      </c>
      <c r="C249" s="15">
        <v>11</v>
      </c>
      <c r="D249" s="3" t="s">
        <v>200</v>
      </c>
    </row>
    <row r="251" spans="1:10" x14ac:dyDescent="0.2">
      <c r="A251" s="3" t="s">
        <v>162</v>
      </c>
    </row>
    <row r="252" spans="1:10" x14ac:dyDescent="0.2">
      <c r="A252" s="3" t="s">
        <v>201</v>
      </c>
    </row>
    <row r="253" spans="1:10" x14ac:dyDescent="0.2">
      <c r="A253" s="3" t="s">
        <v>202</v>
      </c>
    </row>
    <row r="254" spans="1:10" x14ac:dyDescent="0.2">
      <c r="A254" s="3" t="s">
        <v>305</v>
      </c>
    </row>
    <row r="255" spans="1:10" ht="21" x14ac:dyDescent="0.25">
      <c r="A255" s="3" t="s">
        <v>309</v>
      </c>
      <c r="J255" s="37" t="s">
        <v>308</v>
      </c>
    </row>
    <row r="256" spans="1:10" s="9" customFormat="1" x14ac:dyDescent="0.2">
      <c r="I256" s="34"/>
    </row>
    <row r="257" spans="1:11" s="9" customFormat="1" x14ac:dyDescent="0.2">
      <c r="A257" s="9" t="s">
        <v>203</v>
      </c>
      <c r="I257" s="34"/>
    </row>
    <row r="258" spans="1:11" s="9" customFormat="1" x14ac:dyDescent="0.2">
      <c r="A258" s="9" t="s">
        <v>204</v>
      </c>
      <c r="I258" s="34"/>
      <c r="J258" s="38" t="s">
        <v>311</v>
      </c>
    </row>
    <row r="259" spans="1:11" s="9" customFormat="1" x14ac:dyDescent="0.2">
      <c r="A259" s="9" t="s">
        <v>205</v>
      </c>
      <c r="I259" s="34"/>
      <c r="J259" s="38" t="s">
        <v>312</v>
      </c>
    </row>
    <row r="260" spans="1:11" s="9" customFormat="1" x14ac:dyDescent="0.2">
      <c r="A260" s="9" t="s">
        <v>307</v>
      </c>
      <c r="I260" s="34"/>
    </row>
    <row r="261" spans="1:11" s="9" customFormat="1" x14ac:dyDescent="0.2">
      <c r="A261" s="9" t="s">
        <v>206</v>
      </c>
      <c r="I261" s="34" t="s">
        <v>310</v>
      </c>
    </row>
    <row r="262" spans="1:11" s="9" customFormat="1" x14ac:dyDescent="0.2">
      <c r="I262" s="34"/>
    </row>
    <row r="263" spans="1:11" x14ac:dyDescent="0.2">
      <c r="A263" s="14" t="s">
        <v>207</v>
      </c>
      <c r="B263" s="14"/>
      <c r="C263" s="14"/>
      <c r="D263" s="14"/>
      <c r="E263" s="14"/>
      <c r="F263" s="14"/>
      <c r="G263" s="14"/>
      <c r="H263" s="14"/>
    </row>
    <row r="265" spans="1:11" ht="20" customHeight="1" x14ac:dyDescent="0.2">
      <c r="A265" s="3" t="s">
        <v>208</v>
      </c>
      <c r="B265" s="3" t="s">
        <v>209</v>
      </c>
    </row>
    <row r="266" spans="1:11" x14ac:dyDescent="0.2">
      <c r="B266" s="3" t="s">
        <v>210</v>
      </c>
      <c r="I266" s="3" t="s">
        <v>211</v>
      </c>
      <c r="J266" s="3" t="s">
        <v>212</v>
      </c>
      <c r="K266" s="9" t="s">
        <v>213</v>
      </c>
    </row>
    <row r="267" spans="1:11" x14ac:dyDescent="0.2">
      <c r="A267" s="3" t="s">
        <v>214</v>
      </c>
      <c r="B267" s="3" t="s">
        <v>215</v>
      </c>
    </row>
    <row r="268" spans="1:11" x14ac:dyDescent="0.2">
      <c r="B268" s="3" t="s">
        <v>216</v>
      </c>
      <c r="J268" s="3" t="s">
        <v>313</v>
      </c>
      <c r="K268" s="9" t="s">
        <v>314</v>
      </c>
    </row>
    <row r="269" spans="1:11" x14ac:dyDescent="0.2">
      <c r="B269" s="3" t="s">
        <v>217</v>
      </c>
    </row>
    <row r="270" spans="1:11" x14ac:dyDescent="0.2">
      <c r="B270" s="3" t="s">
        <v>218</v>
      </c>
    </row>
    <row r="271" spans="1:11" x14ac:dyDescent="0.2">
      <c r="A271" s="3" t="s">
        <v>219</v>
      </c>
      <c r="B271" s="3" t="s">
        <v>220</v>
      </c>
    </row>
    <row r="272" spans="1:11" x14ac:dyDescent="0.2">
      <c r="B272" s="3" t="s">
        <v>221</v>
      </c>
    </row>
    <row r="273" spans="1:2" x14ac:dyDescent="0.2">
      <c r="A273" s="3" t="s">
        <v>222</v>
      </c>
      <c r="B273" s="3" t="s">
        <v>223</v>
      </c>
    </row>
    <row r="274" spans="1:2" x14ac:dyDescent="0.2">
      <c r="B274" s="3" t="s">
        <v>224</v>
      </c>
    </row>
    <row r="293" spans="1:4" x14ac:dyDescent="0.2">
      <c r="A293" s="3" t="s">
        <v>225</v>
      </c>
      <c r="B293" s="3" t="s">
        <v>226</v>
      </c>
    </row>
    <row r="294" spans="1:4" x14ac:dyDescent="0.2">
      <c r="B294" s="3" t="s">
        <v>227</v>
      </c>
    </row>
    <row r="295" spans="1:4" x14ac:dyDescent="0.2">
      <c r="B295" s="3" t="s">
        <v>228</v>
      </c>
    </row>
    <row r="296" spans="1:4" x14ac:dyDescent="0.2">
      <c r="B296" s="3" t="s">
        <v>229</v>
      </c>
    </row>
    <row r="298" spans="1:4" x14ac:dyDescent="0.2">
      <c r="A298" s="3" t="s">
        <v>230</v>
      </c>
      <c r="C298" s="3" t="s">
        <v>231</v>
      </c>
    </row>
    <row r="300" spans="1:4" x14ac:dyDescent="0.2">
      <c r="C300" s="3" t="s">
        <v>232</v>
      </c>
      <c r="D300" s="3" t="s">
        <v>233</v>
      </c>
    </row>
    <row r="301" spans="1:4" x14ac:dyDescent="0.2">
      <c r="C301" s="3" t="s">
        <v>234</v>
      </c>
      <c r="D301" s="3">
        <v>10</v>
      </c>
    </row>
    <row r="302" spans="1:4" x14ac:dyDescent="0.2">
      <c r="C302" s="3" t="s">
        <v>235</v>
      </c>
      <c r="D302" s="3">
        <v>2</v>
      </c>
    </row>
    <row r="303" spans="1:4" x14ac:dyDescent="0.2">
      <c r="C303" s="3" t="s">
        <v>236</v>
      </c>
      <c r="D303" s="3">
        <v>4</v>
      </c>
    </row>
    <row r="304" spans="1:4" x14ac:dyDescent="0.2">
      <c r="C304" s="3" t="s">
        <v>234</v>
      </c>
    </row>
    <row r="310" spans="1:3" x14ac:dyDescent="0.2">
      <c r="C310" s="3" t="s">
        <v>237</v>
      </c>
    </row>
    <row r="311" spans="1:3" x14ac:dyDescent="0.2">
      <c r="C311" s="3" t="s">
        <v>238</v>
      </c>
    </row>
    <row r="312" spans="1:3" x14ac:dyDescent="0.2">
      <c r="C312" s="3" t="s">
        <v>239</v>
      </c>
    </row>
    <row r="313" spans="1:3" x14ac:dyDescent="0.2">
      <c r="C313" s="3" t="s">
        <v>240</v>
      </c>
    </row>
    <row r="314" spans="1:3" x14ac:dyDescent="0.2">
      <c r="C314" s="3" t="s">
        <v>241</v>
      </c>
    </row>
    <row r="316" spans="1:3" x14ac:dyDescent="0.2">
      <c r="A316" s="3" t="s">
        <v>242</v>
      </c>
      <c r="C316" s="3" t="s">
        <v>243</v>
      </c>
    </row>
    <row r="317" spans="1:3" x14ac:dyDescent="0.2">
      <c r="C317" s="3" t="s">
        <v>244</v>
      </c>
    </row>
    <row r="318" spans="1:3" x14ac:dyDescent="0.2">
      <c r="C318" s="3" t="s">
        <v>245</v>
      </c>
    </row>
    <row r="319" spans="1:3" x14ac:dyDescent="0.2">
      <c r="C319" s="3" t="s">
        <v>246</v>
      </c>
    </row>
    <row r="320" spans="1:3" x14ac:dyDescent="0.2">
      <c r="C320" s="3" t="s">
        <v>247</v>
      </c>
    </row>
    <row r="321" spans="1:9" x14ac:dyDescent="0.2">
      <c r="C321" s="3" t="s">
        <v>248</v>
      </c>
    </row>
    <row r="322" spans="1:9" x14ac:dyDescent="0.2">
      <c r="C322" s="3" t="s">
        <v>249</v>
      </c>
    </row>
    <row r="323" spans="1:9" ht="17" thickBot="1" x14ac:dyDescent="0.25"/>
    <row r="324" spans="1:9" x14ac:dyDescent="0.2">
      <c r="A324" s="35" t="s">
        <v>250</v>
      </c>
      <c r="B324" s="19"/>
      <c r="C324" s="19"/>
      <c r="D324" s="19"/>
      <c r="E324" s="19"/>
      <c r="F324" s="19"/>
      <c r="G324" s="19"/>
      <c r="H324" s="19"/>
      <c r="I324" s="20"/>
    </row>
    <row r="325" spans="1:9" x14ac:dyDescent="0.2">
      <c r="A325" s="21" t="s">
        <v>251</v>
      </c>
      <c r="I325" s="22"/>
    </row>
    <row r="326" spans="1:9" x14ac:dyDescent="0.2">
      <c r="A326" s="21" t="s">
        <v>252</v>
      </c>
      <c r="I326" s="22"/>
    </row>
    <row r="327" spans="1:9" x14ac:dyDescent="0.2">
      <c r="A327" s="21" t="s">
        <v>253</v>
      </c>
      <c r="I327" s="22"/>
    </row>
    <row r="328" spans="1:9" x14ac:dyDescent="0.2">
      <c r="A328" s="21" t="s">
        <v>254</v>
      </c>
      <c r="I328" s="22"/>
    </row>
    <row r="329" spans="1:9" x14ac:dyDescent="0.2">
      <c r="A329" s="21"/>
      <c r="I329" s="22"/>
    </row>
    <row r="330" spans="1:9" x14ac:dyDescent="0.2">
      <c r="A330" s="21" t="s">
        <v>255</v>
      </c>
      <c r="I330" s="22"/>
    </row>
    <row r="331" spans="1:9" ht="17" thickBot="1" x14ac:dyDescent="0.25">
      <c r="A331" s="23" t="s">
        <v>256</v>
      </c>
      <c r="B331" s="24"/>
      <c r="C331" s="24"/>
      <c r="D331" s="24"/>
      <c r="E331" s="24"/>
      <c r="F331" s="24"/>
      <c r="G331" s="24"/>
      <c r="H331" s="24"/>
      <c r="I331" s="25"/>
    </row>
    <row r="333" spans="1:9" ht="18" x14ac:dyDescent="0.2">
      <c r="A333" s="33" t="s">
        <v>257</v>
      </c>
      <c r="B333" s="33"/>
      <c r="C333" s="33"/>
      <c r="D333" s="39" t="s">
        <v>316</v>
      </c>
      <c r="E333" s="33"/>
      <c r="F333" s="33"/>
      <c r="G333" s="33"/>
      <c r="H333" s="33"/>
    </row>
    <row r="335" spans="1:9" x14ac:dyDescent="0.2">
      <c r="A335" s="7" t="s">
        <v>152</v>
      </c>
    </row>
    <row r="336" spans="1:9" x14ac:dyDescent="0.2">
      <c r="A336" s="3" t="s">
        <v>162</v>
      </c>
    </row>
    <row r="337" spans="1:1" x14ac:dyDescent="0.2">
      <c r="A337" s="3" t="s">
        <v>258</v>
      </c>
    </row>
    <row r="338" spans="1:1" x14ac:dyDescent="0.2">
      <c r="A338" s="3" t="s">
        <v>259</v>
      </c>
    </row>
    <row r="339" spans="1:1" x14ac:dyDescent="0.2">
      <c r="A339" s="3" t="s">
        <v>260</v>
      </c>
    </row>
    <row r="341" spans="1:1" x14ac:dyDescent="0.2">
      <c r="A341" s="3" t="s">
        <v>168</v>
      </c>
    </row>
    <row r="342" spans="1:1" x14ac:dyDescent="0.2">
      <c r="A342" s="3" t="s">
        <v>169</v>
      </c>
    </row>
    <row r="343" spans="1:1" x14ac:dyDescent="0.2">
      <c r="A343" s="3" t="s">
        <v>261</v>
      </c>
    </row>
    <row r="344" spans="1:1" x14ac:dyDescent="0.2">
      <c r="A344" s="3" t="s">
        <v>262</v>
      </c>
    </row>
    <row r="345" spans="1:1" x14ac:dyDescent="0.2">
      <c r="A345" s="3" t="s">
        <v>263</v>
      </c>
    </row>
    <row r="346" spans="1:1" x14ac:dyDescent="0.2">
      <c r="A346" s="3" t="s">
        <v>264</v>
      </c>
    </row>
    <row r="348" spans="1:1" x14ac:dyDescent="0.2">
      <c r="A348" s="3" t="s">
        <v>112</v>
      </c>
    </row>
    <row r="349" spans="1:1" x14ac:dyDescent="0.2">
      <c r="A349" s="3" t="s">
        <v>265</v>
      </c>
    </row>
    <row r="350" spans="1:1" x14ac:dyDescent="0.2">
      <c r="A350" s="3" t="s">
        <v>266</v>
      </c>
    </row>
    <row r="351" spans="1:1" x14ac:dyDescent="0.2">
      <c r="A351" s="3" t="s">
        <v>267</v>
      </c>
    </row>
    <row r="352" spans="1:1" x14ac:dyDescent="0.2">
      <c r="A352" s="3" t="s">
        <v>268</v>
      </c>
    </row>
    <row r="354" spans="1:6" x14ac:dyDescent="0.2">
      <c r="A354" s="7" t="s">
        <v>161</v>
      </c>
    </row>
    <row r="355" spans="1:6" x14ac:dyDescent="0.2">
      <c r="A355" s="3" t="s">
        <v>269</v>
      </c>
    </row>
    <row r="357" spans="1:6" x14ac:dyDescent="0.2">
      <c r="B357" s="3" t="s">
        <v>270</v>
      </c>
      <c r="C357" s="3" t="s">
        <v>271</v>
      </c>
      <c r="D357" s="3" t="s">
        <v>272</v>
      </c>
      <c r="E357" s="3" t="s">
        <v>273</v>
      </c>
      <c r="F357" s="3" t="s">
        <v>274</v>
      </c>
    </row>
    <row r="358" spans="1:6" x14ac:dyDescent="0.2">
      <c r="B358" s="3" t="s">
        <v>275</v>
      </c>
      <c r="C358" s="3">
        <v>2</v>
      </c>
      <c r="D358" s="3">
        <v>90000</v>
      </c>
    </row>
    <row r="359" spans="1:6" x14ac:dyDescent="0.2">
      <c r="B359" s="3" t="s">
        <v>276</v>
      </c>
      <c r="C359" s="3">
        <v>3</v>
      </c>
      <c r="D359" s="3">
        <v>150000</v>
      </c>
    </row>
    <row r="360" spans="1:6" x14ac:dyDescent="0.2">
      <c r="B360" s="3" t="s">
        <v>277</v>
      </c>
      <c r="C360" s="3">
        <v>4</v>
      </c>
      <c r="D360" s="3">
        <v>180000</v>
      </c>
    </row>
    <row r="361" spans="1:6" x14ac:dyDescent="0.2">
      <c r="B361" s="3" t="s">
        <v>278</v>
      </c>
      <c r="C361" s="3">
        <v>7</v>
      </c>
      <c r="D361" s="3">
        <v>120000</v>
      </c>
    </row>
    <row r="362" spans="1:6" x14ac:dyDescent="0.2">
      <c r="B362" s="3" t="s">
        <v>279</v>
      </c>
      <c r="C362" s="3">
        <v>80</v>
      </c>
      <c r="D362" s="3">
        <v>800000</v>
      </c>
    </row>
    <row r="364" spans="1:6" x14ac:dyDescent="0.2">
      <c r="A364" s="3" t="s">
        <v>162</v>
      </c>
    </row>
    <row r="365" spans="1:6" x14ac:dyDescent="0.2">
      <c r="A365" s="3" t="s">
        <v>280</v>
      </c>
    </row>
    <row r="366" spans="1:6" x14ac:dyDescent="0.2">
      <c r="A366" s="3" t="s">
        <v>281</v>
      </c>
      <c r="C366" s="3" t="s">
        <v>282</v>
      </c>
    </row>
    <row r="367" spans="1:6" x14ac:dyDescent="0.2">
      <c r="A367" s="3" t="s">
        <v>283</v>
      </c>
    </row>
    <row r="368" spans="1:6" x14ac:dyDescent="0.2">
      <c r="A368" s="3" t="s">
        <v>284</v>
      </c>
    </row>
    <row r="369" spans="1:3" x14ac:dyDescent="0.2">
      <c r="A369" s="3" t="s">
        <v>285</v>
      </c>
    </row>
    <row r="370" spans="1:3" x14ac:dyDescent="0.2">
      <c r="A370" s="3" t="s">
        <v>286</v>
      </c>
      <c r="B370" s="42" t="s">
        <v>287</v>
      </c>
      <c r="C370" s="42"/>
    </row>
    <row r="372" spans="1:3" x14ac:dyDescent="0.2">
      <c r="A372" s="3" t="s">
        <v>168</v>
      </c>
    </row>
    <row r="373" spans="1:3" x14ac:dyDescent="0.2">
      <c r="A373" s="3" t="s">
        <v>169</v>
      </c>
    </row>
    <row r="374" spans="1:3" x14ac:dyDescent="0.2">
      <c r="A374" s="3" t="s">
        <v>288</v>
      </c>
    </row>
    <row r="375" spans="1:3" x14ac:dyDescent="0.2">
      <c r="A375" s="3" t="s">
        <v>289</v>
      </c>
    </row>
    <row r="376" spans="1:3" x14ac:dyDescent="0.2">
      <c r="A376" s="3" t="s">
        <v>263</v>
      </c>
    </row>
    <row r="377" spans="1:3" x14ac:dyDescent="0.2">
      <c r="A377" s="3" t="s">
        <v>290</v>
      </c>
    </row>
    <row r="379" spans="1:3" x14ac:dyDescent="0.2">
      <c r="A379" s="3" t="s">
        <v>112</v>
      </c>
    </row>
    <row r="380" spans="1:3" x14ac:dyDescent="0.2">
      <c r="A380" s="3" t="s">
        <v>291</v>
      </c>
    </row>
    <row r="381" spans="1:3" x14ac:dyDescent="0.2">
      <c r="A381" s="3" t="s">
        <v>292</v>
      </c>
    </row>
    <row r="382" spans="1:3" x14ac:dyDescent="0.2">
      <c r="A382" s="3" t="s">
        <v>293</v>
      </c>
    </row>
    <row r="383" spans="1:3" x14ac:dyDescent="0.2">
      <c r="A383" s="3" t="s">
        <v>294</v>
      </c>
    </row>
    <row r="385" spans="1:8" x14ac:dyDescent="0.2">
      <c r="A385" s="3" t="s">
        <v>295</v>
      </c>
    </row>
    <row r="387" spans="1:8" x14ac:dyDescent="0.2">
      <c r="A387" s="40" t="s">
        <v>317</v>
      </c>
      <c r="B387" s="41"/>
      <c r="C387" s="41"/>
      <c r="D387" s="41"/>
      <c r="E387" s="41"/>
      <c r="F387" s="41"/>
      <c r="G387" s="41"/>
      <c r="H387" s="41"/>
    </row>
    <row r="402" spans="1:8" x14ac:dyDescent="0.2">
      <c r="A402" s="3" t="s">
        <v>318</v>
      </c>
    </row>
    <row r="403" spans="1:8" x14ac:dyDescent="0.2">
      <c r="A403" s="3" t="s">
        <v>319</v>
      </c>
    </row>
    <row r="404" spans="1:8" x14ac:dyDescent="0.2">
      <c r="A404" s="3" t="s">
        <v>320</v>
      </c>
    </row>
    <row r="407" spans="1:8" x14ac:dyDescent="0.2">
      <c r="A407" s="40" t="s">
        <v>317</v>
      </c>
      <c r="B407" s="41"/>
      <c r="C407" s="41"/>
      <c r="D407" s="41"/>
      <c r="E407" s="41"/>
      <c r="F407" s="41"/>
      <c r="G407" s="41"/>
      <c r="H407" s="41"/>
    </row>
    <row r="423" spans="1:8" x14ac:dyDescent="0.2">
      <c r="A423" s="3" t="s">
        <v>321</v>
      </c>
    </row>
    <row r="424" spans="1:8" x14ac:dyDescent="0.2">
      <c r="A424" s="3" t="s">
        <v>322</v>
      </c>
    </row>
    <row r="425" spans="1:8" x14ac:dyDescent="0.2">
      <c r="A425" s="3" t="s">
        <v>323</v>
      </c>
    </row>
    <row r="427" spans="1:8" x14ac:dyDescent="0.2">
      <c r="A427" s="3" t="s">
        <v>324</v>
      </c>
    </row>
    <row r="429" spans="1:8" x14ac:dyDescent="0.2">
      <c r="A429" s="40" t="s">
        <v>317</v>
      </c>
      <c r="B429" s="41"/>
      <c r="C429" s="41"/>
      <c r="D429" s="41"/>
      <c r="E429" s="41"/>
      <c r="F429" s="41"/>
      <c r="G429" s="41"/>
      <c r="H429" s="41"/>
    </row>
    <row r="446" spans="1:2" x14ac:dyDescent="0.2">
      <c r="A446" s="3" t="s">
        <v>325</v>
      </c>
    </row>
    <row r="447" spans="1:2" x14ac:dyDescent="0.2">
      <c r="A447" s="3" t="s">
        <v>326</v>
      </c>
    </row>
    <row r="448" spans="1:2" x14ac:dyDescent="0.2">
      <c r="B448" s="3" t="s">
        <v>327</v>
      </c>
    </row>
    <row r="449" spans="1:2" x14ac:dyDescent="0.2">
      <c r="B449" s="3" t="s">
        <v>328</v>
      </c>
    </row>
    <row r="450" spans="1:2" x14ac:dyDescent="0.2">
      <c r="A450" s="3" t="s">
        <v>329</v>
      </c>
    </row>
    <row r="451" spans="1:2" x14ac:dyDescent="0.2">
      <c r="A451" s="3" t="s">
        <v>330</v>
      </c>
    </row>
    <row r="453" spans="1:2" x14ac:dyDescent="0.2">
      <c r="A453" s="3" t="s">
        <v>331</v>
      </c>
    </row>
    <row r="472" spans="1:1" x14ac:dyDescent="0.2">
      <c r="A472" s="3" t="s">
        <v>332</v>
      </c>
    </row>
    <row r="473" spans="1:1" x14ac:dyDescent="0.2">
      <c r="A473" s="3" t="s">
        <v>333</v>
      </c>
    </row>
    <row r="474" spans="1:1" x14ac:dyDescent="0.2">
      <c r="A474" s="3" t="s">
        <v>334</v>
      </c>
    </row>
    <row r="476" spans="1:1" x14ac:dyDescent="0.2">
      <c r="A476" s="3" t="s">
        <v>335</v>
      </c>
    </row>
    <row r="496" spans="1:1" x14ac:dyDescent="0.2">
      <c r="A496" s="3" t="s">
        <v>339</v>
      </c>
    </row>
    <row r="497" spans="1:1" x14ac:dyDescent="0.2">
      <c r="A497" s="3" t="s">
        <v>336</v>
      </c>
    </row>
    <row r="498" spans="1:1" x14ac:dyDescent="0.2">
      <c r="A498" s="3" t="s">
        <v>337</v>
      </c>
    </row>
    <row r="499" spans="1:1" x14ac:dyDescent="0.2">
      <c r="A499" s="3" t="s">
        <v>338</v>
      </c>
    </row>
    <row r="501" spans="1:1" x14ac:dyDescent="0.2">
      <c r="A501" s="3" t="s">
        <v>340</v>
      </c>
    </row>
    <row r="502" spans="1:1" x14ac:dyDescent="0.2">
      <c r="A502" s="3" t="s">
        <v>341</v>
      </c>
    </row>
    <row r="504" spans="1:1" x14ac:dyDescent="0.2">
      <c r="A504" s="3" t="s">
        <v>342</v>
      </c>
    </row>
    <row r="506" spans="1:1" x14ac:dyDescent="0.2">
      <c r="A506" s="3" t="s">
        <v>343</v>
      </c>
    </row>
  </sheetData>
  <mergeCells count="4">
    <mergeCell ref="C47:F47"/>
    <mergeCell ref="B140:C140"/>
    <mergeCell ref="B141:C141"/>
    <mergeCell ref="B370:C37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8FDA-3DF6-4E49-B1A0-7AA8DE674621}">
  <dimension ref="A1:J5139"/>
  <sheetViews>
    <sheetView rightToLeft="1" tabSelected="1" zoomScale="310" zoomScaleNormal="310" workbookViewId="0">
      <selection activeCell="G21" sqref="G21"/>
    </sheetView>
  </sheetViews>
  <sheetFormatPr baseColWidth="10" defaultRowHeight="16" x14ac:dyDescent="0.2"/>
  <cols>
    <col min="1" max="1" width="10.83203125" style="3"/>
    <col min="2" max="2" width="20.1640625" style="3" bestFit="1" customWidth="1"/>
    <col min="3" max="3" width="15" style="3" customWidth="1"/>
    <col min="4" max="4" width="10.6640625" style="3" customWidth="1"/>
    <col min="5" max="5" width="12.5" style="3" customWidth="1"/>
    <col min="6" max="6" width="11.33203125" style="3" customWidth="1"/>
    <col min="7" max="14" width="10.83203125" style="3"/>
    <col min="15" max="15" width="7.5" style="3" customWidth="1"/>
    <col min="16" max="16" width="11.1640625" style="3" customWidth="1"/>
    <col min="17" max="17" width="12.1640625" style="3" customWidth="1"/>
    <col min="18" max="16384" width="10.83203125" style="3"/>
  </cols>
  <sheetData>
    <row r="1" spans="1:10" x14ac:dyDescent="0.2">
      <c r="A1" s="1" t="s">
        <v>476</v>
      </c>
      <c r="B1" s="1"/>
      <c r="C1" s="1"/>
      <c r="D1" s="1"/>
      <c r="E1" s="1"/>
      <c r="F1" s="1"/>
      <c r="G1" s="1"/>
      <c r="H1" s="2">
        <v>45727</v>
      </c>
    </row>
    <row r="2" spans="1:10" ht="17" thickBot="1" x14ac:dyDescent="0.25"/>
    <row r="3" spans="1:10" x14ac:dyDescent="0.2">
      <c r="A3" s="18" t="s">
        <v>344</v>
      </c>
      <c r="B3" s="19"/>
      <c r="C3" s="19"/>
      <c r="D3" s="19"/>
      <c r="E3" s="19"/>
      <c r="F3" s="19"/>
      <c r="G3" s="19"/>
      <c r="H3" s="20"/>
    </row>
    <row r="4" spans="1:10" x14ac:dyDescent="0.2">
      <c r="A4" s="21" t="s">
        <v>345</v>
      </c>
      <c r="H4" s="22"/>
    </row>
    <row r="5" spans="1:10" x14ac:dyDescent="0.2">
      <c r="A5" s="21" t="s">
        <v>346</v>
      </c>
      <c r="H5" s="22"/>
    </row>
    <row r="6" spans="1:10" ht="17" thickBot="1" x14ac:dyDescent="0.25">
      <c r="A6" s="23" t="s">
        <v>347</v>
      </c>
      <c r="B6" s="24"/>
      <c r="C6" s="24"/>
      <c r="D6" s="24"/>
      <c r="E6" s="24"/>
      <c r="F6" s="24"/>
      <c r="G6" s="24"/>
      <c r="H6" s="25"/>
    </row>
    <row r="8" spans="1:10" x14ac:dyDescent="0.2">
      <c r="A8" s="7" t="s">
        <v>348</v>
      </c>
      <c r="B8" s="7"/>
      <c r="C8" s="7"/>
      <c r="D8" s="7"/>
      <c r="E8" s="7"/>
      <c r="F8" s="7"/>
      <c r="G8" s="7"/>
      <c r="H8" s="7"/>
    </row>
    <row r="9" spans="1:10" x14ac:dyDescent="0.2">
      <c r="A9" s="3" t="s">
        <v>349</v>
      </c>
    </row>
    <row r="10" spans="1:10" x14ac:dyDescent="0.2">
      <c r="C10" s="44" t="s">
        <v>350</v>
      </c>
    </row>
    <row r="11" spans="1:10" x14ac:dyDescent="0.2">
      <c r="C11" s="44" t="s">
        <v>351</v>
      </c>
    </row>
    <row r="12" spans="1:10" x14ac:dyDescent="0.2">
      <c r="A12" s="3" t="s">
        <v>352</v>
      </c>
      <c r="I12" s="45" t="s">
        <v>353</v>
      </c>
      <c r="J12" s="3" t="s">
        <v>577</v>
      </c>
    </row>
    <row r="13" spans="1:10" x14ac:dyDescent="0.2">
      <c r="A13" s="3" t="s">
        <v>354</v>
      </c>
    </row>
    <row r="14" spans="1:10" x14ac:dyDescent="0.2">
      <c r="A14" s="3" t="s">
        <v>579</v>
      </c>
    </row>
    <row r="15" spans="1:10" x14ac:dyDescent="0.2">
      <c r="A15" s="3" t="s">
        <v>355</v>
      </c>
    </row>
    <row r="16" spans="1:10" x14ac:dyDescent="0.2">
      <c r="A16" s="3" t="s">
        <v>356</v>
      </c>
    </row>
    <row r="17" spans="1:10" x14ac:dyDescent="0.2">
      <c r="A17" s="3" t="s">
        <v>357</v>
      </c>
      <c r="B17" s="46"/>
    </row>
    <row r="18" spans="1:10" x14ac:dyDescent="0.2">
      <c r="A18" s="3" t="s">
        <v>358</v>
      </c>
      <c r="B18" s="47"/>
      <c r="C18" s="47"/>
      <c r="D18" s="47"/>
      <c r="E18" s="48"/>
      <c r="I18" s="45" t="s">
        <v>359</v>
      </c>
      <c r="J18" s="3" t="s">
        <v>578</v>
      </c>
    </row>
    <row r="19" spans="1:10" x14ac:dyDescent="0.2">
      <c r="A19" s="3" t="s">
        <v>360</v>
      </c>
    </row>
    <row r="20" spans="1:10" x14ac:dyDescent="0.2">
      <c r="E20" s="46"/>
    </row>
    <row r="21" spans="1:10" x14ac:dyDescent="0.2">
      <c r="A21" s="7"/>
      <c r="B21" s="7"/>
      <c r="C21" s="7"/>
      <c r="D21" s="7"/>
      <c r="E21" s="7"/>
      <c r="F21" s="7"/>
      <c r="G21" s="7"/>
      <c r="H21" s="7"/>
    </row>
    <row r="23" spans="1:10" x14ac:dyDescent="0.2">
      <c r="E23" s="46"/>
    </row>
    <row r="24" spans="1:10" x14ac:dyDescent="0.2">
      <c r="A24" s="49" t="s">
        <v>361</v>
      </c>
      <c r="B24" s="49"/>
      <c r="C24" s="49"/>
      <c r="D24" s="49"/>
      <c r="E24" s="49"/>
      <c r="F24" s="49"/>
      <c r="G24" s="49"/>
      <c r="H24" s="49"/>
    </row>
    <row r="26" spans="1:10" x14ac:dyDescent="0.2">
      <c r="A26" s="3" t="s">
        <v>362</v>
      </c>
    </row>
    <row r="28" spans="1:10" x14ac:dyDescent="0.2">
      <c r="A28" s="3" t="s">
        <v>211</v>
      </c>
      <c r="B28" s="3" t="s">
        <v>93</v>
      </c>
      <c r="C28" s="3" t="s">
        <v>363</v>
      </c>
      <c r="D28" s="3" t="s">
        <v>233</v>
      </c>
      <c r="E28" s="3" t="s">
        <v>364</v>
      </c>
      <c r="F28" s="3" t="s">
        <v>365</v>
      </c>
    </row>
    <row r="29" spans="1:10" x14ac:dyDescent="0.2">
      <c r="A29" s="3">
        <v>3743</v>
      </c>
      <c r="B29" s="3" t="s">
        <v>234</v>
      </c>
      <c r="C29" s="3" t="s">
        <v>366</v>
      </c>
      <c r="D29" s="3">
        <v>50</v>
      </c>
      <c r="E29" s="3">
        <v>80</v>
      </c>
    </row>
    <row r="30" spans="1:10" x14ac:dyDescent="0.2">
      <c r="A30" s="3">
        <v>1776</v>
      </c>
      <c r="B30" s="3" t="s">
        <v>367</v>
      </c>
      <c r="C30" s="3" t="s">
        <v>368</v>
      </c>
      <c r="D30" s="3">
        <v>80</v>
      </c>
      <c r="E30" s="3">
        <v>30</v>
      </c>
    </row>
    <row r="31" spans="1:10" x14ac:dyDescent="0.2">
      <c r="A31" s="3">
        <v>2628</v>
      </c>
      <c r="B31" s="3" t="s">
        <v>235</v>
      </c>
      <c r="C31" s="3" t="s">
        <v>369</v>
      </c>
      <c r="D31" s="3">
        <v>90</v>
      </c>
      <c r="E31" s="3">
        <v>4000</v>
      </c>
    </row>
    <row r="32" spans="1:10" x14ac:dyDescent="0.2">
      <c r="A32" s="3">
        <v>2385</v>
      </c>
      <c r="B32" s="3" t="s">
        <v>370</v>
      </c>
      <c r="C32" s="3" t="s">
        <v>371</v>
      </c>
      <c r="D32" s="3">
        <v>220</v>
      </c>
      <c r="E32" s="3">
        <v>1000</v>
      </c>
    </row>
    <row r="33" spans="1:9" x14ac:dyDescent="0.2">
      <c r="A33" s="3">
        <v>3858</v>
      </c>
      <c r="B33" s="3" t="s">
        <v>372</v>
      </c>
      <c r="C33" s="3" t="s">
        <v>373</v>
      </c>
      <c r="D33" s="3">
        <v>310</v>
      </c>
      <c r="E33" s="3">
        <v>30</v>
      </c>
    </row>
    <row r="34" spans="1:9" x14ac:dyDescent="0.2">
      <c r="A34" s="3">
        <v>1194</v>
      </c>
      <c r="B34" s="3" t="s">
        <v>374</v>
      </c>
      <c r="C34" s="3" t="s">
        <v>375</v>
      </c>
      <c r="D34" s="3">
        <v>70</v>
      </c>
      <c r="E34" s="3">
        <v>1700</v>
      </c>
    </row>
    <row r="35" spans="1:9" x14ac:dyDescent="0.2">
      <c r="A35" s="3">
        <v>1585</v>
      </c>
      <c r="B35" s="3" t="s">
        <v>376</v>
      </c>
      <c r="C35" s="3" t="s">
        <v>377</v>
      </c>
      <c r="D35" s="3">
        <v>10</v>
      </c>
      <c r="E35" s="3">
        <v>80</v>
      </c>
    </row>
    <row r="36" spans="1:9" ht="17" thickBot="1" x14ac:dyDescent="0.25"/>
    <row r="37" spans="1:9" x14ac:dyDescent="0.2">
      <c r="A37" s="65" t="s">
        <v>477</v>
      </c>
      <c r="B37" s="56"/>
      <c r="C37" s="56"/>
      <c r="D37" s="56"/>
      <c r="E37" s="56"/>
      <c r="F37" s="56"/>
      <c r="G37" s="56"/>
      <c r="H37" s="57"/>
    </row>
    <row r="38" spans="1:9" ht="17" thickBot="1" x14ac:dyDescent="0.25">
      <c r="A38" s="58" t="s">
        <v>478</v>
      </c>
      <c r="B38" s="59"/>
      <c r="C38" s="59"/>
      <c r="D38" s="59"/>
      <c r="E38" s="59"/>
      <c r="F38" s="59"/>
      <c r="G38" s="59"/>
      <c r="H38" s="60"/>
    </row>
    <row r="40" spans="1:9" x14ac:dyDescent="0.2">
      <c r="A40" s="1" t="s">
        <v>211</v>
      </c>
      <c r="B40" s="1" t="s">
        <v>93</v>
      </c>
      <c r="C40" s="1" t="s">
        <v>363</v>
      </c>
      <c r="D40" s="1" t="s">
        <v>233</v>
      </c>
      <c r="E40" s="1" t="s">
        <v>364</v>
      </c>
      <c r="F40" s="1" t="s">
        <v>365</v>
      </c>
      <c r="G40" s="1"/>
    </row>
    <row r="41" spans="1:9" x14ac:dyDescent="0.2">
      <c r="A41" s="3">
        <v>3743</v>
      </c>
      <c r="B41" s="3" t="s">
        <v>234</v>
      </c>
      <c r="C41" s="3" t="s">
        <v>366</v>
      </c>
      <c r="D41" s="3">
        <v>50</v>
      </c>
      <c r="E41" s="3">
        <v>80</v>
      </c>
    </row>
    <row r="42" spans="1:9" x14ac:dyDescent="0.2">
      <c r="A42" s="3">
        <v>1776</v>
      </c>
      <c r="B42" s="3" t="s">
        <v>367</v>
      </c>
      <c r="C42" s="3" t="s">
        <v>368</v>
      </c>
      <c r="D42" s="3">
        <v>80</v>
      </c>
      <c r="E42" s="3">
        <v>30</v>
      </c>
    </row>
    <row r="43" spans="1:9" x14ac:dyDescent="0.2">
      <c r="A43" s="3">
        <v>2628</v>
      </c>
      <c r="B43" s="3" t="s">
        <v>235</v>
      </c>
      <c r="C43" s="3" t="s">
        <v>369</v>
      </c>
      <c r="D43" s="3">
        <v>90</v>
      </c>
      <c r="E43" s="3">
        <v>4000</v>
      </c>
      <c r="I43" s="3" t="s">
        <v>479</v>
      </c>
    </row>
    <row r="44" spans="1:9" x14ac:dyDescent="0.2">
      <c r="A44" s="3">
        <v>2385</v>
      </c>
      <c r="B44" s="3" t="s">
        <v>370</v>
      </c>
      <c r="C44" s="3" t="s">
        <v>371</v>
      </c>
      <c r="D44" s="3">
        <v>220</v>
      </c>
      <c r="E44" s="3">
        <v>1000</v>
      </c>
      <c r="I44" s="3" t="s">
        <v>480</v>
      </c>
    </row>
    <row r="45" spans="1:9" x14ac:dyDescent="0.2">
      <c r="A45" s="3">
        <v>3858</v>
      </c>
      <c r="B45" s="3" t="s">
        <v>372</v>
      </c>
      <c r="C45" s="3" t="s">
        <v>373</v>
      </c>
      <c r="D45" s="3">
        <v>310</v>
      </c>
      <c r="E45" s="3">
        <v>30</v>
      </c>
      <c r="I45" s="3" t="s">
        <v>481</v>
      </c>
    </row>
    <row r="46" spans="1:9" x14ac:dyDescent="0.2">
      <c r="A46" s="3">
        <v>1194</v>
      </c>
      <c r="B46" s="3" t="s">
        <v>374</v>
      </c>
      <c r="C46" s="3" t="s">
        <v>375</v>
      </c>
      <c r="D46" s="3">
        <v>70</v>
      </c>
      <c r="E46" s="3">
        <v>1700</v>
      </c>
      <c r="I46" s="3" t="s">
        <v>482</v>
      </c>
    </row>
    <row r="47" spans="1:9" x14ac:dyDescent="0.2">
      <c r="A47" s="3">
        <v>1585</v>
      </c>
      <c r="B47" s="3" t="s">
        <v>376</v>
      </c>
      <c r="C47" s="3" t="s">
        <v>377</v>
      </c>
      <c r="D47" s="3">
        <v>10</v>
      </c>
      <c r="E47" s="3">
        <v>80</v>
      </c>
    </row>
    <row r="48" spans="1:9" ht="17" thickBot="1" x14ac:dyDescent="0.25"/>
    <row r="49" spans="1:9" x14ac:dyDescent="0.2">
      <c r="A49" s="65" t="s">
        <v>483</v>
      </c>
      <c r="B49" s="56"/>
      <c r="C49" s="56"/>
      <c r="D49" s="56"/>
      <c r="E49" s="56"/>
      <c r="F49" s="56"/>
      <c r="G49" s="56"/>
      <c r="H49" s="57"/>
    </row>
    <row r="50" spans="1:9" ht="17" thickBot="1" x14ac:dyDescent="0.25">
      <c r="A50" s="58" t="s">
        <v>484</v>
      </c>
      <c r="B50" s="59"/>
      <c r="C50" s="59"/>
      <c r="D50" s="59"/>
      <c r="E50" s="59"/>
      <c r="F50" s="59"/>
      <c r="G50" s="59"/>
      <c r="H50" s="60"/>
    </row>
    <row r="52" spans="1:9" ht="48" customHeight="1" x14ac:dyDescent="0.2">
      <c r="A52" s="1" t="s">
        <v>211</v>
      </c>
      <c r="B52" s="1" t="s">
        <v>93</v>
      </c>
      <c r="C52" s="1" t="s">
        <v>363</v>
      </c>
      <c r="D52" s="1" t="s">
        <v>233</v>
      </c>
      <c r="E52" s="66" t="s">
        <v>364</v>
      </c>
      <c r="F52" s="66" t="s">
        <v>365</v>
      </c>
      <c r="G52" s="66"/>
    </row>
    <row r="53" spans="1:9" x14ac:dyDescent="0.2">
      <c r="A53" s="3">
        <v>3743</v>
      </c>
      <c r="B53" s="3" t="s">
        <v>234</v>
      </c>
      <c r="C53" s="3" t="s">
        <v>366</v>
      </c>
      <c r="D53" s="3">
        <v>50</v>
      </c>
      <c r="E53" s="3">
        <v>80</v>
      </c>
      <c r="I53" s="3" t="s">
        <v>485</v>
      </c>
    </row>
    <row r="54" spans="1:9" x14ac:dyDescent="0.2">
      <c r="A54" s="3">
        <v>1776</v>
      </c>
      <c r="B54" s="3" t="s">
        <v>367</v>
      </c>
      <c r="C54" s="3" t="s">
        <v>368</v>
      </c>
      <c r="D54" s="3">
        <v>80</v>
      </c>
      <c r="E54" s="3">
        <v>30</v>
      </c>
      <c r="I54" s="3" t="s">
        <v>486</v>
      </c>
    </row>
    <row r="55" spans="1:9" x14ac:dyDescent="0.2">
      <c r="A55" s="3">
        <v>2628</v>
      </c>
      <c r="B55" s="3" t="s">
        <v>235</v>
      </c>
      <c r="C55" s="3" t="s">
        <v>369</v>
      </c>
      <c r="D55" s="3">
        <v>90</v>
      </c>
      <c r="E55" s="3">
        <v>4000</v>
      </c>
      <c r="I55" s="3" t="s">
        <v>487</v>
      </c>
    </row>
    <row r="56" spans="1:9" x14ac:dyDescent="0.2">
      <c r="A56" s="3">
        <v>2385</v>
      </c>
      <c r="B56" s="3" t="s">
        <v>370</v>
      </c>
      <c r="C56" s="3" t="s">
        <v>371</v>
      </c>
      <c r="D56" s="3">
        <v>220</v>
      </c>
      <c r="E56" s="3">
        <v>1000</v>
      </c>
      <c r="I56" s="3" t="s">
        <v>488</v>
      </c>
    </row>
    <row r="57" spans="1:9" x14ac:dyDescent="0.2">
      <c r="A57" s="3">
        <v>3858</v>
      </c>
      <c r="B57" s="3" t="s">
        <v>372</v>
      </c>
      <c r="C57" s="3" t="s">
        <v>373</v>
      </c>
      <c r="D57" s="3">
        <v>310</v>
      </c>
      <c r="E57" s="3">
        <v>30</v>
      </c>
      <c r="I57" s="3" t="s">
        <v>489</v>
      </c>
    </row>
    <row r="58" spans="1:9" x14ac:dyDescent="0.2">
      <c r="A58" s="3">
        <v>1194</v>
      </c>
      <c r="B58" s="3" t="s">
        <v>374</v>
      </c>
      <c r="C58" s="3" t="s">
        <v>375</v>
      </c>
      <c r="D58" s="3">
        <v>70</v>
      </c>
      <c r="E58" s="3">
        <v>1700</v>
      </c>
      <c r="I58" s="3" t="s">
        <v>490</v>
      </c>
    </row>
    <row r="59" spans="1:9" x14ac:dyDescent="0.2">
      <c r="A59" s="3">
        <v>1585</v>
      </c>
      <c r="B59" s="3" t="s">
        <v>376</v>
      </c>
      <c r="C59" s="3" t="s">
        <v>377</v>
      </c>
      <c r="D59" s="3">
        <v>10</v>
      </c>
      <c r="E59" s="3">
        <v>80</v>
      </c>
      <c r="I59" s="3" t="s">
        <v>491</v>
      </c>
    </row>
    <row r="61" spans="1:9" x14ac:dyDescent="0.2">
      <c r="I61" s="3" t="s">
        <v>492</v>
      </c>
    </row>
    <row r="65" spans="1:9" ht="17" thickBot="1" x14ac:dyDescent="0.25"/>
    <row r="66" spans="1:9" x14ac:dyDescent="0.2">
      <c r="A66" s="65" t="s">
        <v>493</v>
      </c>
      <c r="B66" s="56"/>
      <c r="C66" s="56"/>
      <c r="D66" s="56"/>
      <c r="E66" s="56"/>
      <c r="F66" s="56"/>
      <c r="G66" s="56"/>
      <c r="H66" s="57"/>
    </row>
    <row r="67" spans="1:9" ht="17" thickBot="1" x14ac:dyDescent="0.25">
      <c r="A67" s="58" t="s">
        <v>494</v>
      </c>
      <c r="B67" s="59"/>
      <c r="C67" s="59"/>
      <c r="D67" s="59"/>
      <c r="E67" s="59"/>
      <c r="F67" s="59"/>
      <c r="G67" s="59"/>
      <c r="H67" s="60"/>
    </row>
    <row r="69" spans="1:9" ht="51" x14ac:dyDescent="0.2">
      <c r="A69" s="1" t="s">
        <v>211</v>
      </c>
      <c r="B69" s="1" t="s">
        <v>93</v>
      </c>
      <c r="C69" s="1" t="s">
        <v>363</v>
      </c>
      <c r="D69" s="1" t="s">
        <v>233</v>
      </c>
      <c r="E69" s="66" t="s">
        <v>495</v>
      </c>
      <c r="F69" s="66" t="s">
        <v>505</v>
      </c>
      <c r="G69" s="66"/>
    </row>
    <row r="70" spans="1:9" x14ac:dyDescent="0.2">
      <c r="A70" s="3">
        <v>3743</v>
      </c>
      <c r="B70" s="3" t="s">
        <v>234</v>
      </c>
      <c r="C70" s="3" t="s">
        <v>366</v>
      </c>
      <c r="D70" s="3">
        <v>50</v>
      </c>
      <c r="E70" s="3">
        <v>80</v>
      </c>
      <c r="I70" s="3" t="s">
        <v>496</v>
      </c>
    </row>
    <row r="71" spans="1:9" x14ac:dyDescent="0.2">
      <c r="A71" s="3">
        <v>1776</v>
      </c>
      <c r="B71" s="3" t="s">
        <v>367</v>
      </c>
      <c r="C71" s="3" t="s">
        <v>368</v>
      </c>
      <c r="D71" s="3">
        <v>80</v>
      </c>
      <c r="E71" s="3">
        <v>30</v>
      </c>
      <c r="I71" s="3" t="s">
        <v>497</v>
      </c>
    </row>
    <row r="72" spans="1:9" x14ac:dyDescent="0.2">
      <c r="A72" s="3">
        <v>2628</v>
      </c>
      <c r="B72" s="3" t="s">
        <v>235</v>
      </c>
      <c r="C72" s="3" t="s">
        <v>369</v>
      </c>
      <c r="D72" s="3">
        <v>90</v>
      </c>
      <c r="E72" s="3">
        <v>4000</v>
      </c>
      <c r="I72" s="3" t="s">
        <v>498</v>
      </c>
    </row>
    <row r="73" spans="1:9" x14ac:dyDescent="0.2">
      <c r="A73" s="3">
        <v>2385</v>
      </c>
      <c r="B73" s="3" t="s">
        <v>370</v>
      </c>
      <c r="C73" s="3" t="s">
        <v>371</v>
      </c>
      <c r="D73" s="3">
        <v>220</v>
      </c>
      <c r="E73" s="3">
        <v>1000</v>
      </c>
      <c r="I73" s="3" t="s">
        <v>499</v>
      </c>
    </row>
    <row r="74" spans="1:9" x14ac:dyDescent="0.2">
      <c r="A74" s="3">
        <v>3858</v>
      </c>
      <c r="B74" s="3" t="s">
        <v>372</v>
      </c>
      <c r="C74" s="3" t="s">
        <v>373</v>
      </c>
      <c r="D74" s="3">
        <v>310</v>
      </c>
      <c r="E74" s="3">
        <v>30</v>
      </c>
      <c r="I74" s="3" t="s">
        <v>500</v>
      </c>
    </row>
    <row r="75" spans="1:9" x14ac:dyDescent="0.2">
      <c r="A75" s="3">
        <v>1194</v>
      </c>
      <c r="B75" s="3" t="s">
        <v>374</v>
      </c>
      <c r="C75" s="3" t="s">
        <v>375</v>
      </c>
      <c r="D75" s="3">
        <v>70</v>
      </c>
      <c r="E75" s="3">
        <v>1700</v>
      </c>
      <c r="I75" s="3" t="s">
        <v>501</v>
      </c>
    </row>
    <row r="76" spans="1:9" x14ac:dyDescent="0.2">
      <c r="A76" s="3">
        <v>1585</v>
      </c>
      <c r="B76" s="3" t="s">
        <v>376</v>
      </c>
      <c r="C76" s="3" t="s">
        <v>377</v>
      </c>
      <c r="D76" s="3">
        <v>10</v>
      </c>
      <c r="E76" s="3">
        <v>80</v>
      </c>
      <c r="I76" s="3" t="s">
        <v>502</v>
      </c>
    </row>
    <row r="77" spans="1:9" x14ac:dyDescent="0.2">
      <c r="I77" s="3" t="s">
        <v>503</v>
      </c>
    </row>
    <row r="78" spans="1:9" x14ac:dyDescent="0.2">
      <c r="I78" s="3" t="s">
        <v>504</v>
      </c>
    </row>
    <row r="80" spans="1:9" x14ac:dyDescent="0.2">
      <c r="I80" s="3" t="s">
        <v>506</v>
      </c>
    </row>
    <row r="81" spans="1:9" x14ac:dyDescent="0.2">
      <c r="I81" s="3" t="s">
        <v>507</v>
      </c>
    </row>
    <row r="82" spans="1:9" x14ac:dyDescent="0.2">
      <c r="I82" s="3" t="s">
        <v>508</v>
      </c>
    </row>
    <row r="83" spans="1:9" ht="17" thickBot="1" x14ac:dyDescent="0.25"/>
    <row r="84" spans="1:9" x14ac:dyDescent="0.2">
      <c r="A84" s="65" t="s">
        <v>509</v>
      </c>
      <c r="B84" s="56"/>
      <c r="C84" s="56"/>
      <c r="D84" s="56"/>
      <c r="E84" s="56"/>
      <c r="F84" s="56"/>
      <c r="G84" s="56"/>
      <c r="H84" s="57"/>
    </row>
    <row r="85" spans="1:9" ht="17" thickBot="1" x14ac:dyDescent="0.25">
      <c r="A85" s="58" t="s">
        <v>510</v>
      </c>
      <c r="B85" s="59"/>
      <c r="C85" s="59"/>
      <c r="D85" s="59"/>
      <c r="E85" s="59"/>
      <c r="F85" s="59"/>
      <c r="G85" s="59"/>
      <c r="H85" s="60"/>
    </row>
    <row r="87" spans="1:9" ht="51" x14ac:dyDescent="0.2">
      <c r="A87" s="1" t="s">
        <v>211</v>
      </c>
      <c r="B87" s="1" t="s">
        <v>93</v>
      </c>
      <c r="C87" s="1" t="s">
        <v>363</v>
      </c>
      <c r="D87" s="1" t="s">
        <v>233</v>
      </c>
      <c r="E87" s="66" t="s">
        <v>495</v>
      </c>
      <c r="F87" s="66" t="s">
        <v>505</v>
      </c>
      <c r="G87" s="66"/>
    </row>
    <row r="88" spans="1:9" x14ac:dyDescent="0.2">
      <c r="A88" s="3">
        <v>3743</v>
      </c>
      <c r="B88" s="3" t="s">
        <v>234</v>
      </c>
      <c r="C88" s="3" t="s">
        <v>366</v>
      </c>
      <c r="D88" s="3">
        <v>50</v>
      </c>
      <c r="E88" s="50">
        <v>80</v>
      </c>
      <c r="I88" s="3" t="s">
        <v>511</v>
      </c>
    </row>
    <row r="89" spans="1:9" x14ac:dyDescent="0.2">
      <c r="A89" s="3">
        <v>1776</v>
      </c>
      <c r="B89" s="3" t="s">
        <v>367</v>
      </c>
      <c r="C89" s="3" t="s">
        <v>368</v>
      </c>
      <c r="D89" s="3">
        <v>80</v>
      </c>
      <c r="E89" s="50">
        <v>30</v>
      </c>
      <c r="I89" s="3" t="s">
        <v>512</v>
      </c>
    </row>
    <row r="90" spans="1:9" x14ac:dyDescent="0.2">
      <c r="A90" s="3">
        <v>2628</v>
      </c>
      <c r="B90" s="3" t="s">
        <v>235</v>
      </c>
      <c r="C90" s="3" t="s">
        <v>369</v>
      </c>
      <c r="D90" s="3">
        <v>90</v>
      </c>
      <c r="E90" s="50">
        <v>4000</v>
      </c>
      <c r="I90" s="3" t="s">
        <v>513</v>
      </c>
    </row>
    <row r="91" spans="1:9" x14ac:dyDescent="0.2">
      <c r="A91" s="3">
        <v>2385</v>
      </c>
      <c r="B91" s="3" t="s">
        <v>370</v>
      </c>
      <c r="C91" s="3" t="s">
        <v>371</v>
      </c>
      <c r="D91" s="3">
        <v>220</v>
      </c>
      <c r="E91" s="50">
        <v>1000</v>
      </c>
      <c r="I91" s="3" t="s">
        <v>514</v>
      </c>
    </row>
    <row r="92" spans="1:9" x14ac:dyDescent="0.2">
      <c r="A92" s="3">
        <v>3858</v>
      </c>
      <c r="B92" s="3" t="s">
        <v>372</v>
      </c>
      <c r="C92" s="3" t="s">
        <v>373</v>
      </c>
      <c r="D92" s="3">
        <v>310</v>
      </c>
      <c r="E92" s="50">
        <v>30</v>
      </c>
      <c r="I92" s="3" t="s">
        <v>515</v>
      </c>
    </row>
    <row r="93" spans="1:9" x14ac:dyDescent="0.2">
      <c r="A93" s="3">
        <v>1194</v>
      </c>
      <c r="B93" s="3" t="s">
        <v>374</v>
      </c>
      <c r="C93" s="3" t="s">
        <v>375</v>
      </c>
      <c r="D93" s="3">
        <v>70</v>
      </c>
      <c r="E93" s="50">
        <v>1700</v>
      </c>
      <c r="I93" s="3" t="s">
        <v>516</v>
      </c>
    </row>
    <row r="94" spans="1:9" x14ac:dyDescent="0.2">
      <c r="A94" s="3">
        <v>1585</v>
      </c>
      <c r="B94" s="3" t="s">
        <v>376</v>
      </c>
      <c r="C94" s="3" t="s">
        <v>377</v>
      </c>
      <c r="D94" s="3">
        <v>10</v>
      </c>
      <c r="E94" s="50">
        <v>80</v>
      </c>
      <c r="I94" s="3" t="s">
        <v>517</v>
      </c>
    </row>
    <row r="98" spans="1:9" x14ac:dyDescent="0.2">
      <c r="I98" s="3" t="s">
        <v>518</v>
      </c>
    </row>
    <row r="99" spans="1:9" x14ac:dyDescent="0.2">
      <c r="I99" s="3" t="s">
        <v>519</v>
      </c>
    </row>
    <row r="100" spans="1:9" x14ac:dyDescent="0.2">
      <c r="I100" s="3" t="s">
        <v>520</v>
      </c>
    </row>
    <row r="101" spans="1:9" x14ac:dyDescent="0.2">
      <c r="I101" s="3" t="s">
        <v>521</v>
      </c>
    </row>
    <row r="102" spans="1:9" x14ac:dyDescent="0.2">
      <c r="I102" s="3" t="s">
        <v>522</v>
      </c>
    </row>
    <row r="103" spans="1:9" ht="17" thickBot="1" x14ac:dyDescent="0.25"/>
    <row r="104" spans="1:9" x14ac:dyDescent="0.2">
      <c r="A104" s="65" t="s">
        <v>523</v>
      </c>
      <c r="B104" s="56"/>
      <c r="C104" s="56"/>
      <c r="D104" s="56"/>
      <c r="E104" s="56"/>
      <c r="F104" s="56"/>
      <c r="G104" s="56"/>
      <c r="H104" s="57"/>
    </row>
    <row r="105" spans="1:9" ht="17" thickBot="1" x14ac:dyDescent="0.25">
      <c r="A105" s="58" t="s">
        <v>524</v>
      </c>
      <c r="B105" s="59"/>
      <c r="C105" s="59"/>
      <c r="D105" s="59"/>
      <c r="E105" s="59"/>
      <c r="F105" s="59"/>
      <c r="G105" s="59"/>
      <c r="H105" s="60"/>
    </row>
    <row r="107" spans="1:9" ht="51" x14ac:dyDescent="0.2">
      <c r="A107" s="1" t="s">
        <v>211</v>
      </c>
      <c r="B107" s="1" t="s">
        <v>93</v>
      </c>
      <c r="C107" s="1" t="s">
        <v>363</v>
      </c>
      <c r="D107" s="1" t="s">
        <v>233</v>
      </c>
      <c r="E107" s="66" t="s">
        <v>495</v>
      </c>
      <c r="F107" s="66" t="s">
        <v>505</v>
      </c>
      <c r="G107" s="66"/>
    </row>
    <row r="108" spans="1:9" x14ac:dyDescent="0.2">
      <c r="A108" s="3">
        <v>3743</v>
      </c>
      <c r="B108" s="3" t="s">
        <v>234</v>
      </c>
      <c r="C108" s="3" t="s">
        <v>366</v>
      </c>
      <c r="D108" s="3">
        <v>50</v>
      </c>
      <c r="E108" s="51">
        <v>80</v>
      </c>
    </row>
    <row r="109" spans="1:9" x14ac:dyDescent="0.2">
      <c r="A109" s="3">
        <v>1776</v>
      </c>
      <c r="B109" s="3" t="s">
        <v>367</v>
      </c>
      <c r="C109" s="3" t="s">
        <v>368</v>
      </c>
      <c r="D109" s="3">
        <v>80</v>
      </c>
      <c r="E109" s="51">
        <v>30</v>
      </c>
    </row>
    <row r="110" spans="1:9" x14ac:dyDescent="0.2">
      <c r="A110" s="3">
        <v>2628</v>
      </c>
      <c r="B110" s="3" t="s">
        <v>235</v>
      </c>
      <c r="C110" s="3" t="s">
        <v>369</v>
      </c>
      <c r="D110" s="3">
        <v>90</v>
      </c>
      <c r="E110" s="51">
        <v>4000</v>
      </c>
    </row>
    <row r="111" spans="1:9" x14ac:dyDescent="0.2">
      <c r="A111" s="3">
        <v>2385</v>
      </c>
      <c r="B111" s="3" t="s">
        <v>370</v>
      </c>
      <c r="C111" s="3" t="s">
        <v>371</v>
      </c>
      <c r="D111" s="3">
        <v>220</v>
      </c>
      <c r="E111" s="51">
        <v>1000</v>
      </c>
    </row>
    <row r="112" spans="1:9" x14ac:dyDescent="0.2">
      <c r="A112" s="3">
        <v>3858</v>
      </c>
      <c r="B112" s="3" t="s">
        <v>372</v>
      </c>
      <c r="C112" s="3" t="s">
        <v>373</v>
      </c>
      <c r="D112" s="3">
        <v>310</v>
      </c>
      <c r="E112" s="51">
        <v>30</v>
      </c>
    </row>
    <row r="113" spans="1:9" x14ac:dyDescent="0.2">
      <c r="A113" s="3">
        <v>1194</v>
      </c>
      <c r="B113" s="3" t="s">
        <v>374</v>
      </c>
      <c r="C113" s="3" t="s">
        <v>375</v>
      </c>
      <c r="D113" s="3">
        <v>70</v>
      </c>
      <c r="E113" s="51">
        <v>1700</v>
      </c>
    </row>
    <row r="114" spans="1:9" x14ac:dyDescent="0.2">
      <c r="A114" s="3">
        <v>1585</v>
      </c>
      <c r="B114" s="3" t="s">
        <v>376</v>
      </c>
      <c r="C114" s="3" t="s">
        <v>377</v>
      </c>
      <c r="D114" s="3">
        <v>10</v>
      </c>
      <c r="E114" s="51">
        <v>80</v>
      </c>
      <c r="H114" s="3" t="s">
        <v>525</v>
      </c>
    </row>
    <row r="115" spans="1:9" x14ac:dyDescent="0.2">
      <c r="H115" s="3" t="s">
        <v>526</v>
      </c>
    </row>
    <row r="116" spans="1:9" x14ac:dyDescent="0.2">
      <c r="H116" s="3" t="s">
        <v>527</v>
      </c>
    </row>
    <row r="117" spans="1:9" x14ac:dyDescent="0.2">
      <c r="H117" s="3" t="s">
        <v>528</v>
      </c>
    </row>
    <row r="118" spans="1:9" x14ac:dyDescent="0.2">
      <c r="H118" s="3" t="s">
        <v>529</v>
      </c>
    </row>
    <row r="119" spans="1:9" x14ac:dyDescent="0.2">
      <c r="H119" s="3" t="s">
        <v>530</v>
      </c>
    </row>
    <row r="120" spans="1:9" x14ac:dyDescent="0.2">
      <c r="H120" s="3" t="s">
        <v>531</v>
      </c>
    </row>
    <row r="121" spans="1:9" ht="17" thickBot="1" x14ac:dyDescent="0.25"/>
    <row r="122" spans="1:9" x14ac:dyDescent="0.2">
      <c r="A122" s="65" t="s">
        <v>532</v>
      </c>
      <c r="B122" s="56"/>
      <c r="C122" s="56"/>
      <c r="D122" s="56"/>
      <c r="E122" s="56"/>
      <c r="F122" s="56"/>
      <c r="G122" s="56"/>
      <c r="H122" s="57"/>
    </row>
    <row r="123" spans="1:9" ht="17" thickBot="1" x14ac:dyDescent="0.25">
      <c r="A123" s="58" t="s">
        <v>533</v>
      </c>
      <c r="B123" s="59"/>
      <c r="C123" s="59"/>
      <c r="D123" s="59"/>
      <c r="E123" s="59"/>
      <c r="F123" s="59"/>
      <c r="G123" s="59"/>
      <c r="H123" s="60"/>
    </row>
    <row r="124" spans="1:9" ht="17" thickBot="1" x14ac:dyDescent="0.25"/>
    <row r="125" spans="1:9" ht="52" thickBot="1" x14ac:dyDescent="0.25">
      <c r="A125" s="67" t="s">
        <v>211</v>
      </c>
      <c r="B125" s="67" t="s">
        <v>93</v>
      </c>
      <c r="C125" s="67" t="s">
        <v>363</v>
      </c>
      <c r="D125" s="67" t="s">
        <v>233</v>
      </c>
      <c r="E125" s="68" t="s">
        <v>495</v>
      </c>
      <c r="F125" s="68" t="s">
        <v>505</v>
      </c>
      <c r="G125" s="68"/>
    </row>
    <row r="126" spans="1:9" ht="17" thickBot="1" x14ac:dyDescent="0.25">
      <c r="A126" s="69">
        <v>3743</v>
      </c>
      <c r="B126" s="69" t="s">
        <v>234</v>
      </c>
      <c r="C126" s="69" t="s">
        <v>366</v>
      </c>
      <c r="D126" s="69">
        <v>50</v>
      </c>
      <c r="E126" s="70">
        <v>80</v>
      </c>
      <c r="F126" s="69"/>
      <c r="G126" s="69"/>
      <c r="I126" s="3" t="s">
        <v>534</v>
      </c>
    </row>
    <row r="127" spans="1:9" ht="17" thickBot="1" x14ac:dyDescent="0.25">
      <c r="A127" s="69">
        <v>1776</v>
      </c>
      <c r="B127" s="69" t="s">
        <v>367</v>
      </c>
      <c r="C127" s="69" t="s">
        <v>368</v>
      </c>
      <c r="D127" s="69">
        <v>80</v>
      </c>
      <c r="E127" s="70">
        <v>30</v>
      </c>
      <c r="F127" s="69"/>
      <c r="G127" s="69"/>
      <c r="I127" s="3" t="s">
        <v>535</v>
      </c>
    </row>
    <row r="128" spans="1:9" ht="17" thickBot="1" x14ac:dyDescent="0.25">
      <c r="A128" s="69">
        <v>2628</v>
      </c>
      <c r="B128" s="69" t="s">
        <v>235</v>
      </c>
      <c r="C128" s="69" t="s">
        <v>369</v>
      </c>
      <c r="D128" s="69">
        <v>90</v>
      </c>
      <c r="E128" s="70">
        <v>4000</v>
      </c>
      <c r="F128" s="69"/>
      <c r="G128" s="69"/>
      <c r="I128" s="3" t="s">
        <v>527</v>
      </c>
    </row>
    <row r="129" spans="1:9" ht="17" thickBot="1" x14ac:dyDescent="0.25">
      <c r="A129" s="69">
        <v>2385</v>
      </c>
      <c r="B129" s="69" t="s">
        <v>370</v>
      </c>
      <c r="C129" s="69" t="s">
        <v>371</v>
      </c>
      <c r="D129" s="69">
        <v>220</v>
      </c>
      <c r="E129" s="70">
        <v>1000</v>
      </c>
      <c r="F129" s="69"/>
      <c r="G129" s="69"/>
      <c r="I129" s="3" t="s">
        <v>489</v>
      </c>
    </row>
    <row r="130" spans="1:9" ht="17" thickBot="1" x14ac:dyDescent="0.25">
      <c r="A130" s="69">
        <v>3858</v>
      </c>
      <c r="B130" s="69" t="s">
        <v>372</v>
      </c>
      <c r="C130" s="69" t="s">
        <v>373</v>
      </c>
      <c r="D130" s="69">
        <v>310</v>
      </c>
      <c r="E130" s="70">
        <v>30</v>
      </c>
      <c r="F130" s="69"/>
      <c r="G130" s="69"/>
      <c r="I130" s="3" t="s">
        <v>536</v>
      </c>
    </row>
    <row r="131" spans="1:9" ht="17" thickBot="1" x14ac:dyDescent="0.25">
      <c r="A131" s="69">
        <v>1194</v>
      </c>
      <c r="B131" s="69" t="s">
        <v>374</v>
      </c>
      <c r="C131" s="69" t="s">
        <v>375</v>
      </c>
      <c r="D131" s="69">
        <v>70</v>
      </c>
      <c r="E131" s="70">
        <v>1700</v>
      </c>
      <c r="F131" s="69"/>
      <c r="G131" s="69"/>
      <c r="I131" s="3" t="s">
        <v>537</v>
      </c>
    </row>
    <row r="132" spans="1:9" ht="17" thickBot="1" x14ac:dyDescent="0.25">
      <c r="A132" s="69">
        <v>1585</v>
      </c>
      <c r="B132" s="69" t="s">
        <v>376</v>
      </c>
      <c r="C132" s="69" t="s">
        <v>377</v>
      </c>
      <c r="D132" s="69">
        <v>10</v>
      </c>
      <c r="E132" s="70">
        <v>80</v>
      </c>
      <c r="F132" s="69"/>
      <c r="G132" s="69"/>
      <c r="I132" s="3" t="s">
        <v>538</v>
      </c>
    </row>
    <row r="134" spans="1:9" x14ac:dyDescent="0.2">
      <c r="I134" s="3" t="s">
        <v>539</v>
      </c>
    </row>
    <row r="135" spans="1:9" x14ac:dyDescent="0.2">
      <c r="I135" s="3" t="s">
        <v>540</v>
      </c>
    </row>
    <row r="153" spans="1:9" ht="17" thickBot="1" x14ac:dyDescent="0.25"/>
    <row r="154" spans="1:9" x14ac:dyDescent="0.2">
      <c r="A154" s="65" t="s">
        <v>541</v>
      </c>
      <c r="B154" s="56"/>
      <c r="C154" s="56"/>
      <c r="D154" s="56"/>
      <c r="E154" s="56"/>
      <c r="F154" s="56"/>
      <c r="G154" s="56"/>
      <c r="H154" s="57"/>
    </row>
    <row r="155" spans="1:9" ht="17" thickBot="1" x14ac:dyDescent="0.25">
      <c r="A155" s="58" t="s">
        <v>542</v>
      </c>
      <c r="B155" s="59"/>
      <c r="C155" s="59"/>
      <c r="D155" s="59"/>
      <c r="E155" s="59"/>
      <c r="F155" s="59"/>
      <c r="G155" s="59"/>
      <c r="H155" s="60"/>
    </row>
    <row r="156" spans="1:9" ht="17" thickBot="1" x14ac:dyDescent="0.25"/>
    <row r="157" spans="1:9" ht="52" thickBot="1" x14ac:dyDescent="0.25">
      <c r="A157" s="67" t="s">
        <v>211</v>
      </c>
      <c r="B157" s="67" t="s">
        <v>93</v>
      </c>
      <c r="C157" s="67" t="s">
        <v>363</v>
      </c>
      <c r="D157" s="67" t="s">
        <v>233</v>
      </c>
      <c r="E157" s="68" t="s">
        <v>495</v>
      </c>
      <c r="F157" s="68" t="s">
        <v>505</v>
      </c>
      <c r="G157" s="68" t="s">
        <v>543</v>
      </c>
    </row>
    <row r="158" spans="1:9" ht="17" thickBot="1" x14ac:dyDescent="0.25">
      <c r="A158" s="69">
        <v>3743</v>
      </c>
      <c r="B158" s="69" t="s">
        <v>234</v>
      </c>
      <c r="C158" s="69" t="s">
        <v>366</v>
      </c>
      <c r="D158" s="69">
        <v>50</v>
      </c>
      <c r="E158" s="70">
        <v>80</v>
      </c>
      <c r="F158" s="69"/>
      <c r="G158" s="71">
        <v>45352</v>
      </c>
      <c r="I158" s="3" t="s">
        <v>544</v>
      </c>
    </row>
    <row r="159" spans="1:9" ht="17" thickBot="1" x14ac:dyDescent="0.25">
      <c r="A159" s="69">
        <v>1776</v>
      </c>
      <c r="B159" s="69" t="s">
        <v>367</v>
      </c>
      <c r="C159" s="69" t="s">
        <v>368</v>
      </c>
      <c r="D159" s="69">
        <v>80</v>
      </c>
      <c r="E159" s="70">
        <v>30</v>
      </c>
      <c r="F159" s="69"/>
      <c r="G159" s="71">
        <f>G158+12</f>
        <v>45364</v>
      </c>
      <c r="I159" s="3" t="s">
        <v>545</v>
      </c>
    </row>
    <row r="160" spans="1:9" ht="17" thickBot="1" x14ac:dyDescent="0.25">
      <c r="A160" s="69">
        <v>2628</v>
      </c>
      <c r="B160" s="69" t="s">
        <v>235</v>
      </c>
      <c r="C160" s="69" t="s">
        <v>369</v>
      </c>
      <c r="D160" s="69">
        <v>90</v>
      </c>
      <c r="E160" s="70">
        <v>4000</v>
      </c>
      <c r="F160" s="69"/>
      <c r="G160" s="71">
        <f t="shared" ref="G160:G164" si="0">G159+12</f>
        <v>45376</v>
      </c>
      <c r="I160" s="3" t="s">
        <v>546</v>
      </c>
    </row>
    <row r="161" spans="1:10" ht="17" thickBot="1" x14ac:dyDescent="0.25">
      <c r="A161" s="69">
        <v>2385</v>
      </c>
      <c r="B161" s="69" t="s">
        <v>370</v>
      </c>
      <c r="C161" s="69" t="s">
        <v>371</v>
      </c>
      <c r="D161" s="69">
        <v>220</v>
      </c>
      <c r="E161" s="70">
        <v>1000</v>
      </c>
      <c r="F161" s="69"/>
      <c r="G161" s="71">
        <f t="shared" si="0"/>
        <v>45388</v>
      </c>
      <c r="I161" s="3" t="s">
        <v>547</v>
      </c>
    </row>
    <row r="162" spans="1:10" ht="17" thickBot="1" x14ac:dyDescent="0.25">
      <c r="A162" s="69">
        <v>3858</v>
      </c>
      <c r="B162" s="69" t="s">
        <v>372</v>
      </c>
      <c r="C162" s="69" t="s">
        <v>373</v>
      </c>
      <c r="D162" s="69">
        <v>310</v>
      </c>
      <c r="E162" s="70">
        <v>30</v>
      </c>
      <c r="F162" s="69"/>
      <c r="G162" s="71">
        <f t="shared" si="0"/>
        <v>45400</v>
      </c>
      <c r="I162" s="3" t="s">
        <v>548</v>
      </c>
    </row>
    <row r="163" spans="1:10" ht="17" thickBot="1" x14ac:dyDescent="0.25">
      <c r="A163" s="69">
        <v>1194</v>
      </c>
      <c r="B163" s="69" t="s">
        <v>374</v>
      </c>
      <c r="C163" s="69" t="s">
        <v>375</v>
      </c>
      <c r="D163" s="69">
        <v>70</v>
      </c>
      <c r="E163" s="70">
        <v>1700</v>
      </c>
      <c r="F163" s="69"/>
      <c r="G163" s="71">
        <f t="shared" si="0"/>
        <v>45412</v>
      </c>
      <c r="I163" s="3" t="s">
        <v>549</v>
      </c>
    </row>
    <row r="164" spans="1:10" ht="17" thickBot="1" x14ac:dyDescent="0.25">
      <c r="A164" s="69">
        <v>1585</v>
      </c>
      <c r="B164" s="69" t="s">
        <v>376</v>
      </c>
      <c r="C164" s="69" t="s">
        <v>377</v>
      </c>
      <c r="D164" s="69">
        <v>10</v>
      </c>
      <c r="E164" s="70">
        <v>80</v>
      </c>
      <c r="F164" s="69"/>
      <c r="G164" s="71">
        <f t="shared" si="0"/>
        <v>45424</v>
      </c>
      <c r="I164" s="3" t="s">
        <v>550</v>
      </c>
    </row>
    <row r="165" spans="1:10" x14ac:dyDescent="0.2">
      <c r="I165" s="3" t="s">
        <v>551</v>
      </c>
    </row>
    <row r="166" spans="1:10" x14ac:dyDescent="0.2">
      <c r="I166" s="3" t="s">
        <v>552</v>
      </c>
    </row>
    <row r="167" spans="1:10" x14ac:dyDescent="0.2">
      <c r="A167" s="64"/>
      <c r="B167" s="64"/>
      <c r="C167" s="64"/>
      <c r="D167" s="64"/>
      <c r="E167" s="64"/>
      <c r="F167" s="64"/>
      <c r="G167" s="64"/>
      <c r="H167" s="64"/>
      <c r="J167" s="3" t="str">
        <f ca="1">_xlfn.FORMULATEXT(G159)</f>
        <v>=G158+12</v>
      </c>
    </row>
    <row r="168" spans="1:10" x14ac:dyDescent="0.2">
      <c r="A168" s="64"/>
      <c r="B168" s="64"/>
      <c r="C168" s="64"/>
      <c r="D168" s="64"/>
      <c r="E168" s="64"/>
      <c r="F168" s="64"/>
      <c r="G168" s="64"/>
      <c r="H168" s="64" t="s">
        <v>378</v>
      </c>
      <c r="I168" s="3" t="s">
        <v>553</v>
      </c>
    </row>
    <row r="169" spans="1:10" x14ac:dyDescent="0.2">
      <c r="A169" s="64"/>
      <c r="B169" s="64"/>
      <c r="C169" s="64"/>
      <c r="D169" s="64"/>
      <c r="E169" s="64"/>
      <c r="F169" s="64"/>
      <c r="G169" s="64"/>
      <c r="H169" s="64" t="s">
        <v>378</v>
      </c>
      <c r="I169" s="3" t="s">
        <v>554</v>
      </c>
    </row>
    <row r="170" spans="1:10" x14ac:dyDescent="0.2">
      <c r="A170" s="64"/>
      <c r="B170" s="64"/>
      <c r="C170" s="64"/>
      <c r="D170" s="64"/>
      <c r="E170" s="64"/>
      <c r="F170" s="64"/>
      <c r="G170" s="64"/>
      <c r="H170" s="64"/>
      <c r="I170" s="3" t="s">
        <v>555</v>
      </c>
    </row>
    <row r="171" spans="1:10" x14ac:dyDescent="0.2">
      <c r="A171" s="64"/>
      <c r="B171" s="64"/>
      <c r="C171" s="64"/>
      <c r="D171" s="64"/>
      <c r="E171" s="64"/>
      <c r="F171" s="64"/>
      <c r="G171" s="64"/>
      <c r="H171" s="64"/>
      <c r="I171" s="3" t="s">
        <v>556</v>
      </c>
    </row>
    <row r="172" spans="1:10" x14ac:dyDescent="0.2">
      <c r="A172" s="64"/>
      <c r="B172" s="64"/>
      <c r="C172" s="64"/>
      <c r="D172" s="64"/>
      <c r="E172" s="64"/>
      <c r="F172" s="64"/>
      <c r="G172" s="64"/>
      <c r="H172" s="64"/>
      <c r="I172" s="3" t="s">
        <v>557</v>
      </c>
    </row>
    <row r="173" spans="1:10" ht="17" thickBot="1" x14ac:dyDescent="0.25">
      <c r="A173" s="64"/>
      <c r="B173" s="64"/>
      <c r="C173" s="64"/>
      <c r="D173" s="64"/>
      <c r="E173" s="64"/>
      <c r="F173" s="64"/>
      <c r="G173" s="64"/>
      <c r="H173" s="64"/>
      <c r="I173" s="3" t="s">
        <v>558</v>
      </c>
    </row>
    <row r="174" spans="1:10" x14ac:dyDescent="0.2">
      <c r="A174" s="65" t="s">
        <v>559</v>
      </c>
      <c r="B174" s="56"/>
      <c r="C174" s="56"/>
      <c r="D174" s="56"/>
      <c r="E174" s="56"/>
      <c r="F174" s="56"/>
      <c r="G174" s="56"/>
      <c r="H174" s="57"/>
    </row>
    <row r="175" spans="1:10" ht="17" thickBot="1" x14ac:dyDescent="0.25">
      <c r="A175" s="58" t="s">
        <v>560</v>
      </c>
      <c r="B175" s="59"/>
      <c r="C175" s="59"/>
      <c r="D175" s="59"/>
      <c r="E175" s="59"/>
      <c r="F175" s="59"/>
      <c r="G175" s="59"/>
      <c r="H175" s="60"/>
    </row>
    <row r="176" spans="1:10" ht="17" thickBot="1" x14ac:dyDescent="0.25">
      <c r="A176" s="64"/>
      <c r="B176" s="64"/>
      <c r="C176" s="64"/>
      <c r="D176" s="64"/>
      <c r="E176" s="64"/>
      <c r="F176" s="64"/>
      <c r="G176" s="64"/>
      <c r="H176" s="64"/>
      <c r="J176" s="3" t="s">
        <v>562</v>
      </c>
    </row>
    <row r="177" spans="1:10" ht="52" thickBot="1" x14ac:dyDescent="0.25">
      <c r="A177" s="67" t="s">
        <v>211</v>
      </c>
      <c r="B177" s="67" t="s">
        <v>93</v>
      </c>
      <c r="C177" s="67" t="s">
        <v>363</v>
      </c>
      <c r="D177" s="67" t="s">
        <v>233</v>
      </c>
      <c r="E177" s="68" t="s">
        <v>495</v>
      </c>
      <c r="F177" s="68" t="s">
        <v>505</v>
      </c>
      <c r="G177" s="68" t="s">
        <v>543</v>
      </c>
      <c r="H177" s="64"/>
      <c r="J177" s="3" t="s">
        <v>561</v>
      </c>
    </row>
    <row r="178" spans="1:10" ht="17" thickBot="1" x14ac:dyDescent="0.25">
      <c r="A178" s="69">
        <v>3743</v>
      </c>
      <c r="B178" s="69" t="s">
        <v>234</v>
      </c>
      <c r="C178" s="69" t="s">
        <v>366</v>
      </c>
      <c r="D178" s="69">
        <v>50</v>
      </c>
      <c r="E178" s="70">
        <v>80</v>
      </c>
      <c r="F178" s="72">
        <f>E178*(1+J$178)</f>
        <v>94.399999999999991</v>
      </c>
      <c r="G178" s="71">
        <v>45352</v>
      </c>
      <c r="H178" s="64"/>
      <c r="J178" s="53">
        <v>0.18</v>
      </c>
    </row>
    <row r="179" spans="1:10" ht="17" thickBot="1" x14ac:dyDescent="0.25">
      <c r="A179" s="69">
        <v>1776</v>
      </c>
      <c r="B179" s="69" t="s">
        <v>367</v>
      </c>
      <c r="C179" s="69" t="s">
        <v>368</v>
      </c>
      <c r="D179" s="69">
        <v>80</v>
      </c>
      <c r="E179" s="70">
        <v>30</v>
      </c>
      <c r="F179" s="72">
        <f t="shared" ref="F179:F184" si="1">E179*(1+J$178)</f>
        <v>35.4</v>
      </c>
      <c r="G179" s="71">
        <f>G178+12</f>
        <v>45364</v>
      </c>
      <c r="H179" s="64"/>
    </row>
    <row r="180" spans="1:10" ht="17" thickBot="1" x14ac:dyDescent="0.25">
      <c r="A180" s="69">
        <v>2628</v>
      </c>
      <c r="B180" s="69" t="s">
        <v>235</v>
      </c>
      <c r="C180" s="69" t="s">
        <v>369</v>
      </c>
      <c r="D180" s="69">
        <v>90</v>
      </c>
      <c r="E180" s="70">
        <v>4000</v>
      </c>
      <c r="F180" s="72">
        <f t="shared" si="1"/>
        <v>4720</v>
      </c>
      <c r="G180" s="71">
        <f t="shared" ref="G180:G184" si="2">G179+12</f>
        <v>45376</v>
      </c>
      <c r="H180" s="64"/>
    </row>
    <row r="181" spans="1:10" ht="17" thickBot="1" x14ac:dyDescent="0.25">
      <c r="A181" s="69">
        <v>2385</v>
      </c>
      <c r="B181" s="69" t="s">
        <v>370</v>
      </c>
      <c r="C181" s="69" t="s">
        <v>371</v>
      </c>
      <c r="D181" s="69">
        <v>220</v>
      </c>
      <c r="E181" s="70">
        <v>1000</v>
      </c>
      <c r="F181" s="72">
        <f t="shared" si="1"/>
        <v>1180</v>
      </c>
      <c r="G181" s="71">
        <f t="shared" si="2"/>
        <v>45388</v>
      </c>
      <c r="H181" s="64"/>
    </row>
    <row r="182" spans="1:10" ht="17" thickBot="1" x14ac:dyDescent="0.25">
      <c r="A182" s="69">
        <v>3858</v>
      </c>
      <c r="B182" s="69" t="s">
        <v>372</v>
      </c>
      <c r="C182" s="69" t="s">
        <v>373</v>
      </c>
      <c r="D182" s="69">
        <v>310</v>
      </c>
      <c r="E182" s="70">
        <v>30</v>
      </c>
      <c r="F182" s="72">
        <f t="shared" si="1"/>
        <v>35.4</v>
      </c>
      <c r="G182" s="71">
        <f t="shared" si="2"/>
        <v>45400</v>
      </c>
      <c r="H182" s="64"/>
    </row>
    <row r="183" spans="1:10" ht="17" thickBot="1" x14ac:dyDescent="0.25">
      <c r="A183" s="69">
        <v>1194</v>
      </c>
      <c r="B183" s="69" t="s">
        <v>374</v>
      </c>
      <c r="C183" s="69" t="s">
        <v>375</v>
      </c>
      <c r="D183" s="69">
        <v>70</v>
      </c>
      <c r="E183" s="70">
        <v>1700</v>
      </c>
      <c r="F183" s="72">
        <f t="shared" si="1"/>
        <v>2006</v>
      </c>
      <c r="G183" s="71">
        <f t="shared" si="2"/>
        <v>45412</v>
      </c>
      <c r="H183" s="64"/>
    </row>
    <row r="184" spans="1:10" ht="17" thickBot="1" x14ac:dyDescent="0.25">
      <c r="A184" s="69">
        <v>1585</v>
      </c>
      <c r="B184" s="69" t="s">
        <v>376</v>
      </c>
      <c r="C184" s="69" t="s">
        <v>377</v>
      </c>
      <c r="D184" s="69">
        <v>10</v>
      </c>
      <c r="E184" s="70">
        <v>80</v>
      </c>
      <c r="F184" s="72">
        <f t="shared" si="1"/>
        <v>94.399999999999991</v>
      </c>
      <c r="G184" s="71">
        <f t="shared" si="2"/>
        <v>45424</v>
      </c>
      <c r="H184" s="64"/>
    </row>
    <row r="185" spans="1:10" x14ac:dyDescent="0.2">
      <c r="A185" s="64"/>
      <c r="B185" s="64"/>
      <c r="C185" s="64"/>
      <c r="D185" s="64"/>
      <c r="E185" s="64"/>
      <c r="F185" s="64"/>
      <c r="G185" s="64"/>
      <c r="H185" s="64"/>
    </row>
    <row r="186" spans="1:10" x14ac:dyDescent="0.2">
      <c r="A186" s="64"/>
      <c r="B186" s="64"/>
      <c r="C186" s="9" t="s">
        <v>563</v>
      </c>
      <c r="D186" s="64"/>
      <c r="E186" s="64"/>
      <c r="F186" s="9" t="str">
        <f ca="1">_xlfn.FORMULATEXT(F178)</f>
        <v>=E178*(1+J$178)</v>
      </c>
      <c r="G186" s="64"/>
      <c r="H186" s="64"/>
    </row>
    <row r="187" spans="1:10" x14ac:dyDescent="0.2">
      <c r="A187" s="64"/>
      <c r="B187" s="64"/>
      <c r="C187" s="64"/>
      <c r="D187" s="64"/>
      <c r="E187" s="64"/>
      <c r="F187" s="64"/>
      <c r="G187" s="64"/>
      <c r="H187" s="64"/>
    </row>
    <row r="188" spans="1:10" x14ac:dyDescent="0.2">
      <c r="A188" s="64"/>
      <c r="B188" s="64"/>
      <c r="C188" s="64"/>
      <c r="D188" s="64"/>
      <c r="E188" s="64"/>
      <c r="F188" s="64"/>
      <c r="G188" s="64"/>
      <c r="H188" s="64"/>
    </row>
    <row r="189" spans="1:10" x14ac:dyDescent="0.2">
      <c r="A189" s="64"/>
      <c r="B189" s="64"/>
      <c r="C189" s="9" t="s">
        <v>565</v>
      </c>
      <c r="D189" s="64"/>
      <c r="E189" s="64"/>
      <c r="F189" s="9" t="s">
        <v>564</v>
      </c>
      <c r="G189" s="64"/>
      <c r="H189" s="64"/>
    </row>
    <row r="190" spans="1:10" x14ac:dyDescent="0.2">
      <c r="A190" s="64"/>
      <c r="B190" s="64"/>
      <c r="C190" s="9" t="s">
        <v>566</v>
      </c>
      <c r="D190" s="64"/>
      <c r="E190" s="64"/>
      <c r="F190" s="64"/>
      <c r="G190" s="64"/>
      <c r="H190" s="64"/>
    </row>
    <row r="191" spans="1:10" x14ac:dyDescent="0.2">
      <c r="A191" s="64"/>
      <c r="B191" s="64"/>
      <c r="C191" s="9" t="s">
        <v>567</v>
      </c>
      <c r="D191" s="64"/>
      <c r="E191" s="64"/>
      <c r="F191" s="64"/>
      <c r="G191" s="64"/>
      <c r="H191" s="64"/>
    </row>
    <row r="192" spans="1:10" x14ac:dyDescent="0.2">
      <c r="A192" s="64"/>
      <c r="B192" s="64"/>
      <c r="C192" s="9" t="s">
        <v>568</v>
      </c>
      <c r="D192" s="64"/>
      <c r="E192" s="64"/>
      <c r="F192" s="64"/>
      <c r="G192" s="64"/>
      <c r="H192" s="64"/>
    </row>
    <row r="193" spans="1:8" x14ac:dyDescent="0.2">
      <c r="A193" s="64"/>
      <c r="B193" s="64"/>
      <c r="C193" s="9" t="s">
        <v>569</v>
      </c>
      <c r="D193" s="64"/>
      <c r="E193" s="64"/>
      <c r="F193" s="64"/>
      <c r="G193" s="64"/>
      <c r="H193" s="64"/>
    </row>
    <row r="194" spans="1:8" x14ac:dyDescent="0.2">
      <c r="A194" s="64"/>
      <c r="B194" s="64"/>
      <c r="C194" s="9" t="s">
        <v>570</v>
      </c>
      <c r="D194" s="64"/>
      <c r="E194" s="64"/>
      <c r="F194" s="64"/>
      <c r="G194" s="64"/>
      <c r="H194" s="64"/>
    </row>
    <row r="195" spans="1:8" ht="17" thickBot="1" x14ac:dyDescent="0.25">
      <c r="A195" s="64"/>
      <c r="B195" s="64"/>
      <c r="C195" s="64"/>
      <c r="D195" s="64"/>
      <c r="E195" s="64"/>
      <c r="F195" s="64"/>
      <c r="G195" s="64"/>
      <c r="H195" s="64"/>
    </row>
    <row r="196" spans="1:8" x14ac:dyDescent="0.2">
      <c r="A196" s="65" t="s">
        <v>571</v>
      </c>
      <c r="B196" s="73"/>
      <c r="C196" s="73"/>
      <c r="D196" s="73"/>
      <c r="E196" s="73"/>
      <c r="F196" s="73"/>
      <c r="G196" s="74"/>
      <c r="H196" s="64"/>
    </row>
    <row r="197" spans="1:8" x14ac:dyDescent="0.2">
      <c r="A197" s="75" t="s">
        <v>572</v>
      </c>
      <c r="B197" s="76"/>
      <c r="C197" s="76"/>
      <c r="D197" s="76"/>
      <c r="E197" s="76"/>
      <c r="F197" s="76"/>
      <c r="G197" s="77"/>
      <c r="H197" s="64"/>
    </row>
    <row r="198" spans="1:8" x14ac:dyDescent="0.2">
      <c r="A198" s="75" t="s">
        <v>573</v>
      </c>
      <c r="B198" s="76"/>
      <c r="C198" s="76"/>
      <c r="D198" s="76"/>
      <c r="E198" s="76"/>
      <c r="F198" s="76"/>
      <c r="G198" s="77"/>
      <c r="H198" s="64"/>
    </row>
    <row r="199" spans="1:8" x14ac:dyDescent="0.2">
      <c r="A199" s="75" t="s">
        <v>574</v>
      </c>
      <c r="B199" s="76"/>
      <c r="C199" s="76"/>
      <c r="D199" s="76"/>
      <c r="E199" s="76"/>
      <c r="F199" s="76"/>
      <c r="G199" s="77"/>
      <c r="H199" s="64"/>
    </row>
    <row r="200" spans="1:8" x14ac:dyDescent="0.2">
      <c r="A200" s="75" t="s">
        <v>575</v>
      </c>
      <c r="B200" s="76"/>
      <c r="C200" s="76"/>
      <c r="D200" s="76"/>
      <c r="E200" s="76"/>
      <c r="F200" s="76"/>
      <c r="G200" s="77"/>
      <c r="H200" s="64"/>
    </row>
    <row r="201" spans="1:8" ht="17" thickBot="1" x14ac:dyDescent="0.25">
      <c r="A201" s="78" t="s">
        <v>576</v>
      </c>
      <c r="B201" s="79"/>
      <c r="C201" s="79"/>
      <c r="D201" s="79"/>
      <c r="E201" s="79"/>
      <c r="F201" s="79"/>
      <c r="G201" s="80"/>
      <c r="H201" s="64"/>
    </row>
    <row r="202" spans="1:8" x14ac:dyDescent="0.2">
      <c r="A202" s="64"/>
      <c r="B202" s="64"/>
      <c r="C202" s="64"/>
      <c r="D202" s="64"/>
      <c r="E202" s="64"/>
      <c r="F202" s="64"/>
      <c r="G202" s="64"/>
      <c r="H202" s="64"/>
    </row>
    <row r="203" spans="1:8" x14ac:dyDescent="0.2">
      <c r="A203" s="64"/>
      <c r="B203" s="64"/>
      <c r="C203" s="64"/>
      <c r="D203" s="64"/>
      <c r="E203" s="64"/>
      <c r="F203" s="64"/>
      <c r="G203" s="64"/>
      <c r="H203" s="64"/>
    </row>
    <row r="204" spans="1:8" x14ac:dyDescent="0.2">
      <c r="A204" s="64"/>
      <c r="B204" s="64"/>
      <c r="C204" s="64"/>
      <c r="D204" s="64"/>
      <c r="E204" s="64"/>
      <c r="F204" s="64"/>
      <c r="G204" s="64"/>
      <c r="H204" s="64"/>
    </row>
    <row r="205" spans="1:8" x14ac:dyDescent="0.2">
      <c r="A205" s="64"/>
      <c r="B205" s="64"/>
      <c r="C205" s="64"/>
      <c r="D205" s="64"/>
      <c r="E205" s="64"/>
      <c r="F205" s="64"/>
      <c r="G205" s="64"/>
      <c r="H205" s="64"/>
    </row>
    <row r="206" spans="1:8" x14ac:dyDescent="0.2">
      <c r="A206" s="64"/>
      <c r="B206" s="64"/>
      <c r="C206" s="64"/>
      <c r="D206" s="64"/>
      <c r="E206" s="64"/>
      <c r="F206" s="64"/>
      <c r="G206" s="64"/>
      <c r="H206" s="64"/>
    </row>
    <row r="207" spans="1:8" x14ac:dyDescent="0.2">
      <c r="A207" s="64"/>
      <c r="B207" s="64"/>
      <c r="C207" s="64"/>
      <c r="D207" s="64"/>
      <c r="E207" s="64"/>
      <c r="F207" s="64"/>
      <c r="G207" s="64"/>
      <c r="H207" s="64"/>
    </row>
    <row r="208" spans="1:8" x14ac:dyDescent="0.2">
      <c r="A208" s="64"/>
      <c r="B208" s="64"/>
      <c r="C208" s="64"/>
      <c r="D208" s="64"/>
      <c r="E208" s="64"/>
      <c r="F208" s="64"/>
      <c r="G208" s="64"/>
      <c r="H208" s="64"/>
    </row>
    <row r="209" spans="1:8" x14ac:dyDescent="0.2">
      <c r="A209" s="64"/>
      <c r="B209" s="64"/>
      <c r="C209" s="64"/>
      <c r="D209" s="64"/>
      <c r="E209" s="64"/>
      <c r="F209" s="64"/>
      <c r="G209" s="64"/>
      <c r="H209" s="64"/>
    </row>
    <row r="210" spans="1:8" x14ac:dyDescent="0.2">
      <c r="A210" s="64"/>
      <c r="B210" s="64"/>
      <c r="C210" s="64"/>
      <c r="D210" s="64"/>
      <c r="E210" s="64"/>
      <c r="F210" s="64"/>
      <c r="G210" s="64"/>
      <c r="H210" s="64"/>
    </row>
    <row r="211" spans="1:8" x14ac:dyDescent="0.2">
      <c r="A211" s="64"/>
      <c r="B211" s="64"/>
      <c r="C211" s="64"/>
      <c r="D211" s="64"/>
      <c r="E211" s="64"/>
      <c r="F211" s="64"/>
      <c r="G211" s="64"/>
      <c r="H211" s="64"/>
    </row>
    <row r="212" spans="1:8" x14ac:dyDescent="0.2">
      <c r="A212" s="64"/>
      <c r="B212" s="64"/>
      <c r="C212" s="64"/>
      <c r="D212" s="64"/>
      <c r="E212" s="64"/>
      <c r="F212" s="64"/>
      <c r="G212" s="64"/>
      <c r="H212" s="64"/>
    </row>
    <row r="213" spans="1:8" x14ac:dyDescent="0.2">
      <c r="A213" s="64"/>
      <c r="B213" s="64"/>
      <c r="C213" s="64"/>
      <c r="D213" s="64"/>
      <c r="E213" s="64"/>
      <c r="F213" s="64"/>
      <c r="G213" s="64"/>
      <c r="H213" s="64"/>
    </row>
    <row r="214" spans="1:8" x14ac:dyDescent="0.2">
      <c r="A214" s="64"/>
      <c r="B214" s="64"/>
      <c r="C214" s="64"/>
      <c r="D214" s="64"/>
      <c r="E214" s="64"/>
      <c r="F214" s="64"/>
      <c r="G214" s="64"/>
      <c r="H214" s="64"/>
    </row>
    <row r="215" spans="1:8" x14ac:dyDescent="0.2">
      <c r="A215" s="64"/>
      <c r="B215" s="64"/>
      <c r="C215" s="64"/>
      <c r="D215" s="64"/>
      <c r="E215" s="64"/>
      <c r="F215" s="64"/>
      <c r="G215" s="64"/>
      <c r="H215" s="64"/>
    </row>
    <row r="216" spans="1:8" x14ac:dyDescent="0.2">
      <c r="A216" s="64"/>
      <c r="B216" s="64"/>
      <c r="C216" s="64"/>
      <c r="D216" s="64"/>
      <c r="E216" s="64"/>
      <c r="F216" s="64"/>
      <c r="G216" s="64"/>
      <c r="H216" s="64"/>
    </row>
    <row r="217" spans="1:8" x14ac:dyDescent="0.2">
      <c r="A217" s="64"/>
      <c r="B217" s="64"/>
      <c r="C217" s="64"/>
      <c r="D217" s="64"/>
      <c r="E217" s="64"/>
      <c r="F217" s="64"/>
      <c r="G217" s="64"/>
      <c r="H217" s="64"/>
    </row>
    <row r="218" spans="1:8" x14ac:dyDescent="0.2">
      <c r="A218" s="64"/>
      <c r="B218" s="64"/>
      <c r="C218" s="64"/>
      <c r="D218" s="64"/>
      <c r="E218" s="64"/>
      <c r="F218" s="64"/>
      <c r="G218" s="64"/>
      <c r="H218" s="64"/>
    </row>
    <row r="219" spans="1:8" x14ac:dyDescent="0.2">
      <c r="A219" s="64"/>
      <c r="B219" s="64"/>
      <c r="C219" s="64"/>
      <c r="D219" s="64"/>
      <c r="E219" s="64"/>
      <c r="F219" s="64"/>
      <c r="G219" s="64"/>
      <c r="H219" s="64"/>
    </row>
    <row r="220" spans="1:8" x14ac:dyDescent="0.2">
      <c r="A220" s="64"/>
      <c r="B220" s="64"/>
      <c r="C220" s="64"/>
      <c r="D220" s="64"/>
      <c r="E220" s="64"/>
      <c r="F220" s="64"/>
      <c r="G220" s="64"/>
      <c r="H220" s="64"/>
    </row>
    <row r="221" spans="1:8" x14ac:dyDescent="0.2">
      <c r="A221" s="64"/>
      <c r="B221" s="64"/>
      <c r="C221" s="64"/>
      <c r="D221" s="64"/>
      <c r="E221" s="64"/>
      <c r="F221" s="64"/>
      <c r="G221" s="64"/>
      <c r="H221" s="64"/>
    </row>
    <row r="222" spans="1:8" x14ac:dyDescent="0.2">
      <c r="A222" s="64"/>
      <c r="B222" s="64"/>
      <c r="C222" s="64"/>
      <c r="D222" s="64"/>
      <c r="E222" s="64"/>
      <c r="F222" s="64"/>
      <c r="G222" s="64"/>
      <c r="H222" s="64"/>
    </row>
    <row r="223" spans="1:8" x14ac:dyDescent="0.2">
      <c r="A223" s="64"/>
      <c r="B223" s="64"/>
      <c r="C223" s="64"/>
      <c r="D223" s="64"/>
      <c r="E223" s="64"/>
      <c r="F223" s="64"/>
      <c r="G223" s="64"/>
      <c r="H223" s="64"/>
    </row>
    <row r="224" spans="1:8" x14ac:dyDescent="0.2">
      <c r="A224" s="64"/>
      <c r="B224" s="64"/>
      <c r="C224" s="64"/>
      <c r="D224" s="64"/>
      <c r="E224" s="64"/>
      <c r="F224" s="64"/>
      <c r="G224" s="64"/>
      <c r="H224" s="64"/>
    </row>
    <row r="225" spans="1:10" x14ac:dyDescent="0.2">
      <c r="A225" s="64"/>
      <c r="B225" s="64"/>
      <c r="C225" s="64"/>
      <c r="D225" s="64"/>
      <c r="E225" s="64"/>
      <c r="F225" s="64"/>
      <c r="G225" s="64"/>
      <c r="H225" s="64"/>
    </row>
    <row r="226" spans="1:10" x14ac:dyDescent="0.2">
      <c r="A226" s="64"/>
      <c r="B226" s="64"/>
      <c r="C226" s="64"/>
      <c r="D226" s="64"/>
      <c r="E226" s="64"/>
      <c r="F226" s="64"/>
      <c r="G226" s="64"/>
      <c r="H226" s="64"/>
    </row>
    <row r="227" spans="1:10" x14ac:dyDescent="0.2">
      <c r="A227" s="64"/>
      <c r="B227" s="64"/>
      <c r="C227" s="64"/>
      <c r="D227" s="64"/>
      <c r="E227" s="64"/>
      <c r="F227" s="64"/>
      <c r="G227" s="64"/>
      <c r="H227" s="64"/>
    </row>
    <row r="228" spans="1:10" x14ac:dyDescent="0.2">
      <c r="A228" s="64"/>
      <c r="B228" s="64"/>
      <c r="C228" s="64"/>
      <c r="D228" s="64"/>
      <c r="E228" s="64"/>
      <c r="F228" s="64"/>
      <c r="G228" s="64"/>
      <c r="H228" s="64"/>
    </row>
    <row r="229" spans="1:10" x14ac:dyDescent="0.2">
      <c r="A229" s="64"/>
      <c r="B229" s="64"/>
      <c r="C229" s="64"/>
      <c r="D229" s="64"/>
      <c r="E229" s="64"/>
      <c r="F229" s="64"/>
      <c r="G229" s="64"/>
      <c r="H229" s="64"/>
    </row>
    <row r="230" spans="1:10" x14ac:dyDescent="0.2">
      <c r="A230" s="64" t="s">
        <v>381</v>
      </c>
      <c r="B230" s="64"/>
      <c r="C230" s="64"/>
      <c r="D230" s="64"/>
      <c r="E230" s="64"/>
      <c r="F230" s="64"/>
      <c r="G230" s="64"/>
      <c r="H230" s="64"/>
    </row>
    <row r="231" spans="1:10" x14ac:dyDescent="0.2">
      <c r="A231" s="3" t="s">
        <v>382</v>
      </c>
    </row>
    <row r="232" spans="1:10" x14ac:dyDescent="0.2">
      <c r="A232" s="3" t="s">
        <v>383</v>
      </c>
    </row>
    <row r="234" spans="1:10" x14ac:dyDescent="0.2">
      <c r="A234" s="3" t="s">
        <v>174</v>
      </c>
    </row>
    <row r="235" spans="1:10" ht="17" thickBot="1" x14ac:dyDescent="0.25"/>
    <row r="236" spans="1:10" ht="17" thickBot="1" x14ac:dyDescent="0.25">
      <c r="A236" s="4" t="s">
        <v>384</v>
      </c>
      <c r="B236" s="5"/>
      <c r="C236" s="5"/>
      <c r="D236" s="5"/>
      <c r="E236" s="5"/>
      <c r="F236" s="5"/>
      <c r="G236" s="5"/>
      <c r="H236" s="5"/>
      <c r="I236" s="5"/>
      <c r="J236" s="6"/>
    </row>
    <row r="237" spans="1:10" x14ac:dyDescent="0.2">
      <c r="B237" s="3" t="s">
        <v>385</v>
      </c>
    </row>
    <row r="238" spans="1:10" x14ac:dyDescent="0.2">
      <c r="B238" s="3" t="s">
        <v>386</v>
      </c>
    </row>
    <row r="239" spans="1:10" x14ac:dyDescent="0.2">
      <c r="B239" s="3" t="s">
        <v>387</v>
      </c>
    </row>
    <row r="240" spans="1:10" x14ac:dyDescent="0.2">
      <c r="C240" s="3" t="s">
        <v>388</v>
      </c>
    </row>
    <row r="241" spans="1:10" x14ac:dyDescent="0.2">
      <c r="C241" s="3" t="s">
        <v>389</v>
      </c>
    </row>
    <row r="242" spans="1:10" x14ac:dyDescent="0.2">
      <c r="C242" s="3" t="s">
        <v>390</v>
      </c>
    </row>
    <row r="244" spans="1:10" x14ac:dyDescent="0.2">
      <c r="A244" s="3" t="s">
        <v>211</v>
      </c>
      <c r="B244" s="3" t="s">
        <v>93</v>
      </c>
      <c r="C244" s="3" t="s">
        <v>363</v>
      </c>
      <c r="D244" s="3" t="s">
        <v>233</v>
      </c>
      <c r="E244" s="3" t="s">
        <v>364</v>
      </c>
      <c r="F244" s="3" t="s">
        <v>365</v>
      </c>
    </row>
    <row r="245" spans="1:10" x14ac:dyDescent="0.2">
      <c r="A245" s="3">
        <v>3743</v>
      </c>
      <c r="B245" s="3" t="s">
        <v>234</v>
      </c>
      <c r="C245" s="3" t="s">
        <v>366</v>
      </c>
      <c r="D245" s="50">
        <v>50</v>
      </c>
      <c r="E245" s="50">
        <v>80</v>
      </c>
    </row>
    <row r="246" spans="1:10" x14ac:dyDescent="0.2">
      <c r="A246" s="3">
        <v>1776</v>
      </c>
      <c r="B246" s="3" t="s">
        <v>367</v>
      </c>
      <c r="C246" s="3" t="s">
        <v>368</v>
      </c>
      <c r="D246" s="50">
        <v>80</v>
      </c>
      <c r="E246" s="50">
        <v>30</v>
      </c>
    </row>
    <row r="247" spans="1:10" x14ac:dyDescent="0.2">
      <c r="A247" s="3">
        <v>2628</v>
      </c>
      <c r="B247" s="3" t="s">
        <v>235</v>
      </c>
      <c r="C247" s="3" t="s">
        <v>369</v>
      </c>
      <c r="D247" s="50">
        <v>90</v>
      </c>
      <c r="E247" s="50">
        <v>4000</v>
      </c>
    </row>
    <row r="248" spans="1:10" x14ac:dyDescent="0.2">
      <c r="A248" s="3">
        <v>2385</v>
      </c>
      <c r="B248" s="3" t="s">
        <v>370</v>
      </c>
      <c r="C248" s="3" t="s">
        <v>371</v>
      </c>
      <c r="D248" s="50">
        <v>220</v>
      </c>
      <c r="E248" s="50">
        <v>1000</v>
      </c>
    </row>
    <row r="249" spans="1:10" x14ac:dyDescent="0.2">
      <c r="A249" s="3">
        <v>3858</v>
      </c>
      <c r="B249" s="3" t="s">
        <v>372</v>
      </c>
      <c r="C249" s="3" t="s">
        <v>373</v>
      </c>
      <c r="D249" s="50">
        <v>310</v>
      </c>
      <c r="E249" s="50">
        <v>30</v>
      </c>
    </row>
    <row r="250" spans="1:10" x14ac:dyDescent="0.2">
      <c r="A250" s="3">
        <v>1194</v>
      </c>
      <c r="B250" s="3" t="s">
        <v>374</v>
      </c>
      <c r="C250" s="3" t="s">
        <v>375</v>
      </c>
      <c r="D250" s="50">
        <v>70</v>
      </c>
      <c r="E250" s="50">
        <v>1700</v>
      </c>
    </row>
    <row r="251" spans="1:10" x14ac:dyDescent="0.2">
      <c r="A251" s="3">
        <v>1585</v>
      </c>
      <c r="B251" s="3" t="s">
        <v>376</v>
      </c>
      <c r="C251" s="3" t="s">
        <v>377</v>
      </c>
      <c r="D251" s="50">
        <v>10</v>
      </c>
      <c r="E251" s="50">
        <v>80</v>
      </c>
    </row>
    <row r="252" spans="1:10" ht="17" thickBot="1" x14ac:dyDescent="0.25"/>
    <row r="253" spans="1:10" ht="17" thickBot="1" x14ac:dyDescent="0.25">
      <c r="A253" s="4" t="s">
        <v>391</v>
      </c>
      <c r="B253" s="5"/>
      <c r="C253" s="5"/>
      <c r="D253" s="5"/>
      <c r="E253" s="5"/>
      <c r="F253" s="5"/>
      <c r="G253" s="5"/>
      <c r="H253" s="5"/>
      <c r="I253" s="5"/>
      <c r="J253" s="6"/>
    </row>
    <row r="255" spans="1:10" x14ac:dyDescent="0.2">
      <c r="A255" s="3" t="s">
        <v>392</v>
      </c>
    </row>
    <row r="256" spans="1:10" x14ac:dyDescent="0.2">
      <c r="B256" s="3" t="s">
        <v>393</v>
      </c>
    </row>
    <row r="257" spans="1:10" x14ac:dyDescent="0.2">
      <c r="B257" s="3" t="s">
        <v>394</v>
      </c>
    </row>
    <row r="259" spans="1:10" x14ac:dyDescent="0.2">
      <c r="A259" s="3" t="s">
        <v>211</v>
      </c>
      <c r="B259" s="3" t="s">
        <v>93</v>
      </c>
      <c r="C259" s="3" t="s">
        <v>363</v>
      </c>
      <c r="D259" s="3" t="s">
        <v>233</v>
      </c>
      <c r="E259" s="3" t="s">
        <v>364</v>
      </c>
      <c r="F259" s="3" t="s">
        <v>365</v>
      </c>
    </row>
    <row r="260" spans="1:10" x14ac:dyDescent="0.2">
      <c r="A260" s="3">
        <v>3743</v>
      </c>
      <c r="B260" s="3" t="s">
        <v>234</v>
      </c>
      <c r="C260" s="3" t="s">
        <v>366</v>
      </c>
      <c r="D260" s="50">
        <v>50</v>
      </c>
      <c r="E260" s="51">
        <v>80</v>
      </c>
    </row>
    <row r="261" spans="1:10" x14ac:dyDescent="0.2">
      <c r="A261" s="3">
        <v>1776</v>
      </c>
      <c r="B261" s="3" t="s">
        <v>367</v>
      </c>
      <c r="C261" s="3" t="s">
        <v>368</v>
      </c>
      <c r="D261" s="50">
        <v>80</v>
      </c>
      <c r="E261" s="51">
        <v>30</v>
      </c>
    </row>
    <row r="262" spans="1:10" x14ac:dyDescent="0.2">
      <c r="A262" s="3">
        <v>2628</v>
      </c>
      <c r="B262" s="3" t="s">
        <v>235</v>
      </c>
      <c r="C262" s="3" t="s">
        <v>369</v>
      </c>
      <c r="D262" s="50">
        <v>90</v>
      </c>
      <c r="E262" s="51">
        <v>4000</v>
      </c>
    </row>
    <row r="263" spans="1:10" x14ac:dyDescent="0.2">
      <c r="A263" s="3">
        <v>2385</v>
      </c>
      <c r="B263" s="3" t="s">
        <v>370</v>
      </c>
      <c r="C263" s="3" t="s">
        <v>371</v>
      </c>
      <c r="D263" s="50">
        <v>220</v>
      </c>
      <c r="E263" s="51">
        <v>1000</v>
      </c>
    </row>
    <row r="264" spans="1:10" x14ac:dyDescent="0.2">
      <c r="A264" s="3">
        <v>3858</v>
      </c>
      <c r="B264" s="3" t="s">
        <v>372</v>
      </c>
      <c r="C264" s="3" t="s">
        <v>373</v>
      </c>
      <c r="D264" s="50">
        <v>310</v>
      </c>
      <c r="E264" s="51">
        <v>30</v>
      </c>
    </row>
    <row r="265" spans="1:10" x14ac:dyDescent="0.2">
      <c r="A265" s="3">
        <v>1194</v>
      </c>
      <c r="B265" s="3" t="s">
        <v>374</v>
      </c>
      <c r="C265" s="3" t="s">
        <v>375</v>
      </c>
      <c r="D265" s="50">
        <v>70</v>
      </c>
      <c r="E265" s="51">
        <v>1700</v>
      </c>
    </row>
    <row r="266" spans="1:10" x14ac:dyDescent="0.2">
      <c r="A266" s="3">
        <v>1585</v>
      </c>
      <c r="B266" s="3" t="s">
        <v>376</v>
      </c>
      <c r="C266" s="3" t="s">
        <v>377</v>
      </c>
      <c r="D266" s="50">
        <v>10</v>
      </c>
      <c r="E266" s="51">
        <v>80</v>
      </c>
    </row>
    <row r="267" spans="1:10" ht="17" thickBot="1" x14ac:dyDescent="0.25"/>
    <row r="268" spans="1:10" ht="17" thickBot="1" x14ac:dyDescent="0.25">
      <c r="A268" s="4" t="s">
        <v>395</v>
      </c>
      <c r="B268" s="5"/>
      <c r="C268" s="5"/>
      <c r="D268" s="5"/>
      <c r="E268" s="5"/>
      <c r="F268" s="5"/>
      <c r="G268" s="5"/>
      <c r="H268" s="5"/>
      <c r="I268" s="5"/>
      <c r="J268" s="6"/>
    </row>
    <row r="270" spans="1:10" x14ac:dyDescent="0.2">
      <c r="A270" s="3" t="s">
        <v>211</v>
      </c>
      <c r="B270" s="3" t="s">
        <v>93</v>
      </c>
      <c r="C270" s="3" t="s">
        <v>363</v>
      </c>
      <c r="D270" s="3" t="s">
        <v>233</v>
      </c>
      <c r="E270" s="3" t="s">
        <v>364</v>
      </c>
      <c r="F270" s="3" t="s">
        <v>365</v>
      </c>
      <c r="I270" s="3" t="s">
        <v>396</v>
      </c>
    </row>
    <row r="271" spans="1:10" x14ac:dyDescent="0.2">
      <c r="A271" s="3">
        <v>3743</v>
      </c>
      <c r="B271" s="3" t="s">
        <v>234</v>
      </c>
      <c r="C271" s="3" t="s">
        <v>366</v>
      </c>
      <c r="D271" s="50">
        <v>50</v>
      </c>
      <c r="E271" s="51">
        <v>80</v>
      </c>
      <c r="F271" s="52">
        <f>E271*(1+I$271)</f>
        <v>94.399999999999991</v>
      </c>
      <c r="I271" s="53">
        <v>0.18</v>
      </c>
    </row>
    <row r="272" spans="1:10" x14ac:dyDescent="0.2">
      <c r="A272" s="3">
        <v>1776</v>
      </c>
      <c r="B272" s="3" t="s">
        <v>367</v>
      </c>
      <c r="C272" s="3" t="s">
        <v>368</v>
      </c>
      <c r="D272" s="50">
        <v>80</v>
      </c>
      <c r="E272" s="51">
        <v>30</v>
      </c>
      <c r="F272" s="52">
        <f t="shared" ref="F272:F277" si="3">E272*(1+I$271)</f>
        <v>35.4</v>
      </c>
    </row>
    <row r="273" spans="1:6" x14ac:dyDescent="0.2">
      <c r="A273" s="3">
        <v>2628</v>
      </c>
      <c r="B273" s="3" t="s">
        <v>235</v>
      </c>
      <c r="C273" s="3" t="s">
        <v>369</v>
      </c>
      <c r="D273" s="50">
        <v>90</v>
      </c>
      <c r="E273" s="51">
        <v>4000</v>
      </c>
      <c r="F273" s="52">
        <f>E273*(1+I$271)</f>
        <v>4720</v>
      </c>
    </row>
    <row r="274" spans="1:6" x14ac:dyDescent="0.2">
      <c r="A274" s="3">
        <v>2385</v>
      </c>
      <c r="B274" s="3" t="s">
        <v>370</v>
      </c>
      <c r="C274" s="3" t="s">
        <v>371</v>
      </c>
      <c r="D274" s="50">
        <v>220</v>
      </c>
      <c r="E274" s="51">
        <v>1000</v>
      </c>
      <c r="F274" s="52">
        <f t="shared" si="3"/>
        <v>1180</v>
      </c>
    </row>
    <row r="275" spans="1:6" x14ac:dyDescent="0.2">
      <c r="A275" s="3">
        <v>3858</v>
      </c>
      <c r="B275" s="3" t="s">
        <v>372</v>
      </c>
      <c r="C275" s="3" t="s">
        <v>373</v>
      </c>
      <c r="D275" s="50">
        <v>310</v>
      </c>
      <c r="E275" s="51">
        <v>30</v>
      </c>
      <c r="F275" s="52">
        <f t="shared" si="3"/>
        <v>35.4</v>
      </c>
    </row>
    <row r="276" spans="1:6" x14ac:dyDescent="0.2">
      <c r="A276" s="3">
        <v>1194</v>
      </c>
      <c r="B276" s="3" t="s">
        <v>374</v>
      </c>
      <c r="C276" s="3" t="s">
        <v>375</v>
      </c>
      <c r="D276" s="50">
        <v>70</v>
      </c>
      <c r="E276" s="51">
        <v>1700</v>
      </c>
      <c r="F276" s="52">
        <f t="shared" si="3"/>
        <v>2006</v>
      </c>
    </row>
    <row r="277" spans="1:6" x14ac:dyDescent="0.2">
      <c r="A277" s="3">
        <v>1585</v>
      </c>
      <c r="B277" s="3" t="s">
        <v>376</v>
      </c>
      <c r="C277" s="3" t="s">
        <v>377</v>
      </c>
      <c r="D277" s="50">
        <v>10</v>
      </c>
      <c r="E277" s="51">
        <v>80</v>
      </c>
      <c r="F277" s="52">
        <f t="shared" si="3"/>
        <v>94.399999999999991</v>
      </c>
    </row>
    <row r="279" spans="1:6" x14ac:dyDescent="0.2">
      <c r="A279" s="3" t="s">
        <v>397</v>
      </c>
    </row>
    <row r="280" spans="1:6" x14ac:dyDescent="0.2">
      <c r="A280" s="3" t="s">
        <v>398</v>
      </c>
      <c r="D280" s="26"/>
    </row>
    <row r="281" spans="1:6" x14ac:dyDescent="0.2">
      <c r="A281" s="3" t="s">
        <v>399</v>
      </c>
      <c r="D281" s="54"/>
      <c r="E281" s="55" t="s">
        <v>400</v>
      </c>
    </row>
    <row r="283" spans="1:6" x14ac:dyDescent="0.2">
      <c r="B283" s="3" t="s">
        <v>401</v>
      </c>
      <c r="E283" s="3" t="s">
        <v>402</v>
      </c>
    </row>
    <row r="284" spans="1:6" x14ac:dyDescent="0.2">
      <c r="B284" s="3" t="s">
        <v>403</v>
      </c>
      <c r="D284" s="3" t="s">
        <v>404</v>
      </c>
    </row>
    <row r="285" spans="1:6" x14ac:dyDescent="0.2">
      <c r="B285" s="3" t="s">
        <v>405</v>
      </c>
    </row>
    <row r="287" spans="1:6" x14ac:dyDescent="0.2">
      <c r="A287" s="3" t="s">
        <v>406</v>
      </c>
    </row>
    <row r="288" spans="1:6" x14ac:dyDescent="0.2">
      <c r="A288" s="3" t="s">
        <v>407</v>
      </c>
    </row>
    <row r="289" spans="1:9" x14ac:dyDescent="0.2">
      <c r="A289" s="3" t="s">
        <v>408</v>
      </c>
    </row>
    <row r="291" spans="1:9" x14ac:dyDescent="0.2">
      <c r="D291" s="54"/>
      <c r="E291" s="55" t="s">
        <v>409</v>
      </c>
    </row>
    <row r="293" spans="1:9" x14ac:dyDescent="0.2">
      <c r="E293" s="3" t="s">
        <v>402</v>
      </c>
    </row>
    <row r="294" spans="1:9" x14ac:dyDescent="0.2">
      <c r="B294" s="3" t="s">
        <v>410</v>
      </c>
    </row>
    <row r="295" spans="1:9" x14ac:dyDescent="0.2">
      <c r="B295" s="3" t="s">
        <v>411</v>
      </c>
    </row>
    <row r="296" spans="1:9" x14ac:dyDescent="0.2">
      <c r="B296" s="3" t="s">
        <v>412</v>
      </c>
    </row>
    <row r="297" spans="1:9" x14ac:dyDescent="0.2">
      <c r="B297" s="3" t="s">
        <v>413</v>
      </c>
    </row>
    <row r="298" spans="1:9" x14ac:dyDescent="0.2">
      <c r="B298" s="3" t="s">
        <v>414</v>
      </c>
    </row>
    <row r="299" spans="1:9" x14ac:dyDescent="0.2">
      <c r="B299" s="3" t="s">
        <v>415</v>
      </c>
    </row>
    <row r="300" spans="1:9" ht="17" thickBot="1" x14ac:dyDescent="0.25"/>
    <row r="301" spans="1:9" x14ac:dyDescent="0.2">
      <c r="A301" s="18" t="s">
        <v>379</v>
      </c>
      <c r="B301" s="56"/>
      <c r="C301" s="56"/>
      <c r="D301" s="56"/>
      <c r="E301" s="56"/>
      <c r="F301" s="56"/>
      <c r="G301" s="56"/>
      <c r="H301" s="57"/>
    </row>
    <row r="302" spans="1:9" ht="17" thickBot="1" x14ac:dyDescent="0.25">
      <c r="A302" s="58" t="s">
        <v>416</v>
      </c>
      <c r="B302" s="59"/>
      <c r="C302" s="59"/>
      <c r="D302" s="59"/>
      <c r="E302" s="59"/>
      <c r="F302" s="59"/>
      <c r="G302" s="59"/>
      <c r="H302" s="60"/>
    </row>
    <row r="304" spans="1:9" x14ac:dyDescent="0.2">
      <c r="A304" s="3" t="s">
        <v>211</v>
      </c>
      <c r="B304" s="3" t="s">
        <v>93</v>
      </c>
      <c r="C304" s="3" t="s">
        <v>363</v>
      </c>
      <c r="D304" s="3" t="s">
        <v>233</v>
      </c>
      <c r="E304" s="3" t="s">
        <v>364</v>
      </c>
      <c r="F304" s="3" t="s">
        <v>365</v>
      </c>
      <c r="G304" s="3" t="s">
        <v>417</v>
      </c>
      <c r="I304" s="3" t="s">
        <v>396</v>
      </c>
    </row>
    <row r="305" spans="1:9" x14ac:dyDescent="0.2">
      <c r="A305" s="3">
        <v>3743</v>
      </c>
      <c r="B305" s="3" t="s">
        <v>234</v>
      </c>
      <c r="C305" s="3" t="s">
        <v>366</v>
      </c>
      <c r="D305" s="50">
        <v>50</v>
      </c>
      <c r="E305" s="51">
        <v>80</v>
      </c>
      <c r="F305" s="52">
        <f>E305*(1+I$271)</f>
        <v>94.399999999999991</v>
      </c>
      <c r="G305" s="61">
        <f>F305*(1-I$308)</f>
        <v>89.679999999999993</v>
      </c>
      <c r="I305" s="53">
        <v>0.18</v>
      </c>
    </row>
    <row r="306" spans="1:9" x14ac:dyDescent="0.2">
      <c r="A306" s="3">
        <v>1776</v>
      </c>
      <c r="B306" s="3" t="s">
        <v>367</v>
      </c>
      <c r="C306" s="3" t="s">
        <v>368</v>
      </c>
      <c r="D306" s="50">
        <v>80</v>
      </c>
      <c r="E306" s="51">
        <v>30</v>
      </c>
      <c r="F306" s="52">
        <f t="shared" ref="F306" si="4">E306*(1+I$271)</f>
        <v>35.4</v>
      </c>
      <c r="G306" s="61">
        <f t="shared" ref="G306:G309" si="5">F306*(1-I$308)</f>
        <v>33.629999999999995</v>
      </c>
    </row>
    <row r="307" spans="1:9" x14ac:dyDescent="0.2">
      <c r="A307" s="3">
        <v>2628</v>
      </c>
      <c r="B307" s="3" t="s">
        <v>235</v>
      </c>
      <c r="C307" s="3" t="s">
        <v>369</v>
      </c>
      <c r="D307" s="50">
        <v>90</v>
      </c>
      <c r="E307" s="51">
        <v>4000</v>
      </c>
      <c r="F307" s="52">
        <f>E307*(1+I$271)</f>
        <v>4720</v>
      </c>
      <c r="G307" s="61">
        <f t="shared" si="5"/>
        <v>4484</v>
      </c>
      <c r="I307" s="3" t="s">
        <v>418</v>
      </c>
    </row>
    <row r="308" spans="1:9" x14ac:dyDescent="0.2">
      <c r="A308" s="3">
        <v>2385</v>
      </c>
      <c r="B308" s="3" t="s">
        <v>370</v>
      </c>
      <c r="C308" s="3" t="s">
        <v>371</v>
      </c>
      <c r="D308" s="50">
        <v>220</v>
      </c>
      <c r="E308" s="51">
        <v>1000</v>
      </c>
      <c r="F308" s="52">
        <f t="shared" ref="F308:F311" si="6">E308*(1+I$271)</f>
        <v>1180</v>
      </c>
      <c r="G308" s="61">
        <f>F308*(1-I$308)</f>
        <v>1121</v>
      </c>
      <c r="I308" s="53">
        <v>0.05</v>
      </c>
    </row>
    <row r="309" spans="1:9" x14ac:dyDescent="0.2">
      <c r="A309" s="3">
        <v>3858</v>
      </c>
      <c r="B309" s="3" t="s">
        <v>372</v>
      </c>
      <c r="C309" s="3" t="s">
        <v>373</v>
      </c>
      <c r="D309" s="50">
        <v>310</v>
      </c>
      <c r="E309" s="51">
        <v>30</v>
      </c>
      <c r="F309" s="52">
        <f t="shared" si="6"/>
        <v>35.4</v>
      </c>
      <c r="G309" s="61">
        <f t="shared" si="5"/>
        <v>33.629999999999995</v>
      </c>
    </row>
    <row r="310" spans="1:9" x14ac:dyDescent="0.2">
      <c r="A310" s="3">
        <v>1194</v>
      </c>
      <c r="B310" s="3" t="s">
        <v>374</v>
      </c>
      <c r="C310" s="3" t="s">
        <v>375</v>
      </c>
      <c r="D310" s="50">
        <v>70</v>
      </c>
      <c r="E310" s="51">
        <v>1700</v>
      </c>
      <c r="F310" s="52">
        <f t="shared" si="6"/>
        <v>2006</v>
      </c>
      <c r="G310" s="61">
        <f>F310*(1-I$308)</f>
        <v>1905.6999999999998</v>
      </c>
    </row>
    <row r="311" spans="1:9" x14ac:dyDescent="0.2">
      <c r="A311" s="3">
        <v>1585</v>
      </c>
      <c r="B311" s="3" t="s">
        <v>376</v>
      </c>
      <c r="C311" s="3" t="s">
        <v>377</v>
      </c>
      <c r="D311" s="50">
        <v>10</v>
      </c>
      <c r="E311" s="51">
        <v>80</v>
      </c>
      <c r="F311" s="52">
        <f t="shared" si="6"/>
        <v>94.399999999999991</v>
      </c>
      <c r="G311" s="61">
        <f>F311*(1-I$308)</f>
        <v>89.679999999999993</v>
      </c>
    </row>
    <row r="313" spans="1:9" x14ac:dyDescent="0.2">
      <c r="A313" s="3" t="s">
        <v>419</v>
      </c>
    </row>
    <row r="315" spans="1:9" x14ac:dyDescent="0.2">
      <c r="A315" s="3" t="s">
        <v>420</v>
      </c>
    </row>
    <row r="316" spans="1:9" x14ac:dyDescent="0.2">
      <c r="E316" s="3" t="s">
        <v>421</v>
      </c>
    </row>
    <row r="318" spans="1:9" x14ac:dyDescent="0.2">
      <c r="F318" s="3" t="s">
        <v>422</v>
      </c>
    </row>
    <row r="319" spans="1:9" x14ac:dyDescent="0.2">
      <c r="B319" s="3" t="s">
        <v>423</v>
      </c>
      <c r="D319" s="45" t="s">
        <v>424</v>
      </c>
    </row>
    <row r="320" spans="1:9" x14ac:dyDescent="0.2">
      <c r="B320" s="3" t="s">
        <v>425</v>
      </c>
    </row>
    <row r="321" spans="1:9" x14ac:dyDescent="0.2">
      <c r="B321" s="3" t="s">
        <v>426</v>
      </c>
      <c r="E321" s="3" t="s">
        <v>427</v>
      </c>
    </row>
    <row r="322" spans="1:9" x14ac:dyDescent="0.2">
      <c r="B322" s="3" t="s">
        <v>428</v>
      </c>
    </row>
    <row r="323" spans="1:9" x14ac:dyDescent="0.2">
      <c r="B323" s="3" t="s">
        <v>429</v>
      </c>
    </row>
    <row r="324" spans="1:9" x14ac:dyDescent="0.2">
      <c r="B324" s="3" t="s">
        <v>430</v>
      </c>
    </row>
    <row r="325" spans="1:9" x14ac:dyDescent="0.2">
      <c r="B325" s="3" t="s">
        <v>431</v>
      </c>
    </row>
    <row r="326" spans="1:9" ht="17" thickBot="1" x14ac:dyDescent="0.25"/>
    <row r="327" spans="1:9" ht="17" thickBot="1" x14ac:dyDescent="0.25">
      <c r="A327" s="4" t="s">
        <v>380</v>
      </c>
      <c r="B327" s="29"/>
      <c r="C327" s="29"/>
      <c r="D327" s="29"/>
      <c r="E327" s="29"/>
      <c r="F327" s="29"/>
      <c r="G327" s="29"/>
      <c r="H327" s="30"/>
    </row>
    <row r="329" spans="1:9" ht="51" x14ac:dyDescent="0.2">
      <c r="A329" s="3" t="s">
        <v>211</v>
      </c>
      <c r="B329" s="3" t="s">
        <v>93</v>
      </c>
      <c r="C329" s="3" t="s">
        <v>363</v>
      </c>
      <c r="D329" s="3" t="s">
        <v>233</v>
      </c>
      <c r="E329" s="62" t="s">
        <v>364</v>
      </c>
      <c r="F329" s="62" t="s">
        <v>365</v>
      </c>
      <c r="G329" s="62" t="s">
        <v>417</v>
      </c>
      <c r="I329" s="3" t="s">
        <v>396</v>
      </c>
    </row>
    <row r="330" spans="1:9" x14ac:dyDescent="0.2">
      <c r="A330" s="3">
        <v>3743</v>
      </c>
      <c r="B330" s="3" t="s">
        <v>234</v>
      </c>
      <c r="C330" s="3" t="s">
        <v>366</v>
      </c>
      <c r="D330" s="50">
        <v>50</v>
      </c>
      <c r="E330" s="51">
        <v>80</v>
      </c>
      <c r="F330" s="52">
        <f>E330*(1+I$271)</f>
        <v>94.399999999999991</v>
      </c>
      <c r="G330" s="61">
        <f>F330*(1-I$308)</f>
        <v>89.679999999999993</v>
      </c>
      <c r="I330" s="53">
        <v>0.18</v>
      </c>
    </row>
    <row r="331" spans="1:9" x14ac:dyDescent="0.2">
      <c r="A331" s="3">
        <v>1776</v>
      </c>
      <c r="B331" s="3" t="s">
        <v>367</v>
      </c>
      <c r="C331" s="3" t="s">
        <v>368</v>
      </c>
      <c r="D331" s="50">
        <v>80</v>
      </c>
      <c r="E331" s="51">
        <v>30</v>
      </c>
      <c r="F331" s="52">
        <f t="shared" ref="F331" si="7">E331*(1+I$271)</f>
        <v>35.4</v>
      </c>
      <c r="G331" s="61">
        <f t="shared" ref="G331:G332" si="8">F331*(1-I$308)</f>
        <v>33.629999999999995</v>
      </c>
    </row>
    <row r="332" spans="1:9" x14ac:dyDescent="0.2">
      <c r="A332" s="3">
        <v>2628</v>
      </c>
      <c r="B332" s="3" t="s">
        <v>235</v>
      </c>
      <c r="C332" s="3" t="s">
        <v>369</v>
      </c>
      <c r="D332" s="50">
        <v>90</v>
      </c>
      <c r="E332" s="51">
        <v>4000</v>
      </c>
      <c r="F332" s="52">
        <f>E332*(1+I$271)</f>
        <v>4720</v>
      </c>
      <c r="G332" s="61">
        <f t="shared" si="8"/>
        <v>4484</v>
      </c>
      <c r="I332" s="3" t="s">
        <v>418</v>
      </c>
    </row>
    <row r="333" spans="1:9" x14ac:dyDescent="0.2">
      <c r="A333" s="3">
        <v>2385</v>
      </c>
      <c r="B333" s="3" t="s">
        <v>370</v>
      </c>
      <c r="C333" s="3" t="s">
        <v>371</v>
      </c>
      <c r="D333" s="50">
        <v>220</v>
      </c>
      <c r="E333" s="51">
        <v>1000</v>
      </c>
      <c r="F333" s="52">
        <f t="shared" ref="F333:F336" si="9">E333*(1+I$271)</f>
        <v>1180</v>
      </c>
      <c r="G333" s="61">
        <f>F333*(1-I$308)</f>
        <v>1121</v>
      </c>
      <c r="I333" s="53">
        <v>0.05</v>
      </c>
    </row>
    <row r="334" spans="1:9" x14ac:dyDescent="0.2">
      <c r="A334" s="3">
        <v>3858</v>
      </c>
      <c r="B334" s="3" t="s">
        <v>372</v>
      </c>
      <c r="C334" s="3" t="s">
        <v>373</v>
      </c>
      <c r="D334" s="50">
        <v>310</v>
      </c>
      <c r="E334" s="51">
        <v>30</v>
      </c>
      <c r="F334" s="52">
        <f t="shared" si="9"/>
        <v>35.4</v>
      </c>
      <c r="G334" s="61">
        <f t="shared" ref="G334" si="10">F334*(1-I$308)</f>
        <v>33.629999999999995</v>
      </c>
    </row>
    <row r="335" spans="1:9" x14ac:dyDescent="0.2">
      <c r="A335" s="3">
        <v>1194</v>
      </c>
      <c r="B335" s="3" t="s">
        <v>374</v>
      </c>
      <c r="C335" s="3" t="s">
        <v>375</v>
      </c>
      <c r="D335" s="50">
        <v>70</v>
      </c>
      <c r="E335" s="51">
        <v>1700</v>
      </c>
      <c r="F335" s="52">
        <f t="shared" si="9"/>
        <v>2006</v>
      </c>
      <c r="G335" s="61">
        <f>F335*(1-I$308)</f>
        <v>1905.6999999999998</v>
      </c>
    </row>
    <row r="336" spans="1:9" x14ac:dyDescent="0.2">
      <c r="A336" s="3">
        <v>1585</v>
      </c>
      <c r="B336" s="3" t="s">
        <v>376</v>
      </c>
      <c r="C336" s="3" t="s">
        <v>377</v>
      </c>
      <c r="D336" s="50">
        <v>10</v>
      </c>
      <c r="E336" s="51">
        <v>80</v>
      </c>
      <c r="F336" s="52">
        <f t="shared" si="9"/>
        <v>94.399999999999991</v>
      </c>
      <c r="G336" s="61">
        <f>F336*(1-I$308)</f>
        <v>89.679999999999993</v>
      </c>
    </row>
    <row r="338" spans="1:8" x14ac:dyDescent="0.2">
      <c r="A338" s="3" t="s">
        <v>432</v>
      </c>
    </row>
    <row r="339" spans="1:8" x14ac:dyDescent="0.2">
      <c r="A339" s="3" t="s">
        <v>433</v>
      </c>
    </row>
    <row r="340" spans="1:8" x14ac:dyDescent="0.2">
      <c r="B340" s="3" t="s">
        <v>434</v>
      </c>
    </row>
    <row r="341" spans="1:8" x14ac:dyDescent="0.2">
      <c r="C341" s="3" t="s">
        <v>435</v>
      </c>
    </row>
    <row r="342" spans="1:8" x14ac:dyDescent="0.2">
      <c r="D342" s="3" t="s">
        <v>436</v>
      </c>
    </row>
    <row r="343" spans="1:8" x14ac:dyDescent="0.2">
      <c r="E343" s="3" t="s">
        <v>437</v>
      </c>
    </row>
    <row r="344" spans="1:8" ht="17" thickBot="1" x14ac:dyDescent="0.25"/>
    <row r="345" spans="1:8" ht="17" thickBot="1" x14ac:dyDescent="0.25">
      <c r="A345" s="4" t="s">
        <v>381</v>
      </c>
      <c r="B345" s="5"/>
      <c r="C345" s="5"/>
      <c r="D345" s="5"/>
      <c r="E345" s="5"/>
      <c r="F345" s="5"/>
      <c r="G345" s="5"/>
      <c r="H345" s="6"/>
    </row>
    <row r="347" spans="1:8" x14ac:dyDescent="0.2">
      <c r="A347" s="3" t="s">
        <v>438</v>
      </c>
    </row>
    <row r="348" spans="1:8" x14ac:dyDescent="0.2">
      <c r="A348" s="3" t="s">
        <v>439</v>
      </c>
    </row>
    <row r="350" spans="1:8" ht="68" x14ac:dyDescent="0.2">
      <c r="D350" s="17" t="s">
        <v>440</v>
      </c>
      <c r="E350" s="3" t="s">
        <v>441</v>
      </c>
    </row>
    <row r="351" spans="1:8" x14ac:dyDescent="0.2">
      <c r="D351" s="3">
        <v>134</v>
      </c>
      <c r="E351" s="3">
        <v>50000</v>
      </c>
    </row>
    <row r="352" spans="1:8" x14ac:dyDescent="0.2">
      <c r="D352" s="3">
        <v>341</v>
      </c>
      <c r="E352" s="3">
        <v>60000</v>
      </c>
    </row>
    <row r="353" spans="1:9" x14ac:dyDescent="0.2">
      <c r="D353" s="3">
        <v>124</v>
      </c>
      <c r="E353" s="3">
        <v>70000</v>
      </c>
    </row>
    <row r="354" spans="1:9" x14ac:dyDescent="0.2">
      <c r="D354" s="3">
        <v>134</v>
      </c>
      <c r="E354" s="3">
        <v>80000</v>
      </c>
    </row>
    <row r="356" spans="1:9" x14ac:dyDescent="0.2">
      <c r="A356" s="3" t="s">
        <v>442</v>
      </c>
    </row>
    <row r="357" spans="1:9" x14ac:dyDescent="0.2">
      <c r="B357" s="3" t="s">
        <v>443</v>
      </c>
    </row>
    <row r="358" spans="1:9" x14ac:dyDescent="0.2">
      <c r="B358" s="3" t="s">
        <v>444</v>
      </c>
    </row>
    <row r="359" spans="1:9" x14ac:dyDescent="0.2">
      <c r="B359" s="3" t="s">
        <v>445</v>
      </c>
    </row>
    <row r="360" spans="1:9" x14ac:dyDescent="0.2">
      <c r="B360" s="3" t="s">
        <v>446</v>
      </c>
    </row>
    <row r="362" spans="1:9" x14ac:dyDescent="0.2">
      <c r="A362" s="7" t="s">
        <v>447</v>
      </c>
    </row>
    <row r="363" spans="1:9" ht="17" thickBot="1" x14ac:dyDescent="0.25"/>
    <row r="364" spans="1:9" x14ac:dyDescent="0.2">
      <c r="A364" s="35" t="s">
        <v>382</v>
      </c>
      <c r="B364" s="19"/>
      <c r="C364" s="19"/>
      <c r="D364" s="19"/>
      <c r="E364" s="19"/>
      <c r="F364" s="19"/>
      <c r="G364" s="19"/>
      <c r="H364" s="19"/>
      <c r="I364" s="20"/>
    </row>
    <row r="365" spans="1:9" ht="17" thickBot="1" x14ac:dyDescent="0.25">
      <c r="A365" s="23" t="s">
        <v>383</v>
      </c>
      <c r="B365" s="24"/>
      <c r="C365" s="24"/>
      <c r="D365" s="24"/>
      <c r="E365" s="24"/>
      <c r="F365" s="24"/>
      <c r="G365" s="24"/>
      <c r="H365" s="24"/>
      <c r="I365" s="25"/>
    </row>
    <row r="367" spans="1:9" ht="51" x14ac:dyDescent="0.2">
      <c r="A367" s="3" t="s">
        <v>211</v>
      </c>
      <c r="B367" s="3" t="s">
        <v>93</v>
      </c>
      <c r="C367" s="3" t="s">
        <v>363</v>
      </c>
      <c r="D367" s="3" t="s">
        <v>233</v>
      </c>
      <c r="E367" s="62" t="s">
        <v>364</v>
      </c>
      <c r="F367" s="62" t="s">
        <v>365</v>
      </c>
      <c r="G367" s="62" t="s">
        <v>417</v>
      </c>
      <c r="H367" s="63" t="s">
        <v>448</v>
      </c>
      <c r="I367" s="3" t="s">
        <v>396</v>
      </c>
    </row>
    <row r="368" spans="1:9" x14ac:dyDescent="0.2">
      <c r="A368" s="3">
        <v>3743</v>
      </c>
      <c r="B368" s="3" t="s">
        <v>234</v>
      </c>
      <c r="C368" s="3" t="s">
        <v>366</v>
      </c>
      <c r="D368" s="50">
        <v>50</v>
      </c>
      <c r="E368" s="51">
        <v>80</v>
      </c>
      <c r="F368" s="52">
        <f>E368*(1+I$271)</f>
        <v>94.399999999999991</v>
      </c>
      <c r="G368" s="61">
        <f>F368*(1-I$308)</f>
        <v>89.679999999999993</v>
      </c>
      <c r="H368" s="46">
        <v>45292</v>
      </c>
      <c r="I368" s="53">
        <v>0.18</v>
      </c>
    </row>
    <row r="369" spans="1:9" x14ac:dyDescent="0.2">
      <c r="A369" s="3">
        <v>1776</v>
      </c>
      <c r="B369" s="3" t="s">
        <v>367</v>
      </c>
      <c r="C369" s="3" t="s">
        <v>368</v>
      </c>
      <c r="D369" s="50">
        <v>80</v>
      </c>
      <c r="E369" s="51">
        <v>30</v>
      </c>
      <c r="F369" s="52">
        <f t="shared" ref="F369" si="11">E369*(1+I$271)</f>
        <v>35.4</v>
      </c>
      <c r="G369" s="61">
        <f t="shared" ref="G369:G370" si="12">F369*(1-I$308)</f>
        <v>33.629999999999995</v>
      </c>
      <c r="H369" s="46">
        <v>45292</v>
      </c>
    </row>
    <row r="370" spans="1:9" x14ac:dyDescent="0.2">
      <c r="A370" s="3">
        <v>2628</v>
      </c>
      <c r="B370" s="3" t="s">
        <v>235</v>
      </c>
      <c r="C370" s="3" t="s">
        <v>369</v>
      </c>
      <c r="D370" s="50">
        <v>90</v>
      </c>
      <c r="E370" s="51">
        <v>4000</v>
      </c>
      <c r="F370" s="52">
        <f>E370*(1+I$271)</f>
        <v>4720</v>
      </c>
      <c r="G370" s="61">
        <f t="shared" si="12"/>
        <v>4484</v>
      </c>
      <c r="H370" s="46">
        <v>45292</v>
      </c>
      <c r="I370" s="3" t="s">
        <v>418</v>
      </c>
    </row>
    <row r="371" spans="1:9" x14ac:dyDescent="0.2">
      <c r="A371" s="3">
        <v>2385</v>
      </c>
      <c r="B371" s="3" t="s">
        <v>370</v>
      </c>
      <c r="C371" s="3" t="s">
        <v>371</v>
      </c>
      <c r="D371" s="50">
        <v>220</v>
      </c>
      <c r="E371" s="51">
        <v>1000</v>
      </c>
      <c r="F371" s="52">
        <f t="shared" ref="F371:F374" si="13">E371*(1+I$271)</f>
        <v>1180</v>
      </c>
      <c r="G371" s="61">
        <f>F371*(1-I$308)</f>
        <v>1121</v>
      </c>
      <c r="H371" s="46">
        <v>45292</v>
      </c>
      <c r="I371" s="53">
        <v>0.05</v>
      </c>
    </row>
    <row r="372" spans="1:9" x14ac:dyDescent="0.2">
      <c r="A372" s="3">
        <v>3858</v>
      </c>
      <c r="B372" s="3" t="s">
        <v>372</v>
      </c>
      <c r="C372" s="3" t="s">
        <v>373</v>
      </c>
      <c r="D372" s="50">
        <v>310</v>
      </c>
      <c r="E372" s="51">
        <v>30</v>
      </c>
      <c r="F372" s="52">
        <f t="shared" si="13"/>
        <v>35.4</v>
      </c>
      <c r="G372" s="61">
        <f t="shared" ref="G372" si="14">F372*(1-I$308)</f>
        <v>33.629999999999995</v>
      </c>
      <c r="H372" s="46">
        <v>45296</v>
      </c>
    </row>
    <row r="373" spans="1:9" x14ac:dyDescent="0.2">
      <c r="A373" s="3">
        <v>1194</v>
      </c>
      <c r="B373" s="3" t="s">
        <v>374</v>
      </c>
      <c r="C373" s="3" t="s">
        <v>375</v>
      </c>
      <c r="D373" s="50">
        <v>70</v>
      </c>
      <c r="E373" s="51">
        <v>1700</v>
      </c>
      <c r="F373" s="52">
        <f t="shared" si="13"/>
        <v>2006</v>
      </c>
      <c r="G373" s="61">
        <f>F373*(1-I$308)</f>
        <v>1905.6999999999998</v>
      </c>
      <c r="H373" s="46">
        <v>45296</v>
      </c>
    </row>
    <row r="374" spans="1:9" x14ac:dyDescent="0.2">
      <c r="A374" s="3">
        <v>1585</v>
      </c>
      <c r="B374" s="3" t="s">
        <v>376</v>
      </c>
      <c r="C374" s="3" t="s">
        <v>377</v>
      </c>
      <c r="D374" s="50">
        <v>10</v>
      </c>
      <c r="E374" s="51">
        <v>80</v>
      </c>
      <c r="F374" s="52">
        <f t="shared" si="13"/>
        <v>94.399999999999991</v>
      </c>
      <c r="G374" s="61">
        <f>F374*(1-I$308)</f>
        <v>89.679999999999993</v>
      </c>
      <c r="H374" s="46">
        <v>45296</v>
      </c>
    </row>
    <row r="376" spans="1:9" x14ac:dyDescent="0.2">
      <c r="A376" s="3" t="s">
        <v>449</v>
      </c>
    </row>
    <row r="378" spans="1:9" x14ac:dyDescent="0.2">
      <c r="B378" s="3" t="s">
        <v>450</v>
      </c>
    </row>
    <row r="379" spans="1:9" x14ac:dyDescent="0.2">
      <c r="B379" s="3" t="s">
        <v>451</v>
      </c>
    </row>
    <row r="380" spans="1:9" x14ac:dyDescent="0.2">
      <c r="B380" s="3" t="s">
        <v>452</v>
      </c>
    </row>
    <row r="382" spans="1:9" x14ac:dyDescent="0.2">
      <c r="B382" s="3" t="s">
        <v>453</v>
      </c>
      <c r="F382" s="3" t="s">
        <v>454</v>
      </c>
    </row>
    <row r="383" spans="1:9" x14ac:dyDescent="0.2">
      <c r="B383" s="3" t="s">
        <v>455</v>
      </c>
    </row>
    <row r="385" spans="2:8" x14ac:dyDescent="0.2">
      <c r="E385" s="11" t="s">
        <v>456</v>
      </c>
      <c r="F385" s="11" t="s">
        <v>456</v>
      </c>
      <c r="G385" s="11" t="s">
        <v>457</v>
      </c>
    </row>
    <row r="386" spans="2:8" x14ac:dyDescent="0.2">
      <c r="E386" s="11" t="s">
        <v>458</v>
      </c>
      <c r="F386" s="11" t="s">
        <v>459</v>
      </c>
      <c r="G386" s="11" t="s">
        <v>460</v>
      </c>
    </row>
    <row r="387" spans="2:8" x14ac:dyDescent="0.2">
      <c r="E387" s="11">
        <v>2024</v>
      </c>
      <c r="F387" s="11" t="s">
        <v>461</v>
      </c>
      <c r="G387" s="11" t="s">
        <v>461</v>
      </c>
    </row>
    <row r="389" spans="2:8" x14ac:dyDescent="0.2">
      <c r="B389" s="3" t="s">
        <v>462</v>
      </c>
    </row>
    <row r="390" spans="2:8" x14ac:dyDescent="0.2">
      <c r="B390" s="3" t="s">
        <v>463</v>
      </c>
    </row>
    <row r="391" spans="2:8" x14ac:dyDescent="0.2">
      <c r="C391" s="3" t="s">
        <v>464</v>
      </c>
      <c r="D391" s="46">
        <v>43934</v>
      </c>
      <c r="F391" s="3" t="s">
        <v>465</v>
      </c>
      <c r="H391" s="46">
        <v>35657</v>
      </c>
    </row>
    <row r="392" spans="2:8" x14ac:dyDescent="0.2">
      <c r="C392" s="3" t="s">
        <v>466</v>
      </c>
      <c r="D392" s="46">
        <v>44215</v>
      </c>
      <c r="F392" s="3" t="s">
        <v>467</v>
      </c>
      <c r="H392" s="46">
        <v>45725</v>
      </c>
    </row>
    <row r="393" spans="2:8" x14ac:dyDescent="0.2">
      <c r="C393" s="3" t="s">
        <v>468</v>
      </c>
      <c r="D393" s="3">
        <f>D392-D391</f>
        <v>281</v>
      </c>
      <c r="F393" s="3" t="s">
        <v>469</v>
      </c>
      <c r="H393" s="3">
        <f>H392-H391</f>
        <v>10068</v>
      </c>
    </row>
    <row r="395" spans="2:8" x14ac:dyDescent="0.2">
      <c r="B395" s="3" t="s">
        <v>470</v>
      </c>
      <c r="E395" s="3" t="s">
        <v>471</v>
      </c>
    </row>
    <row r="397" spans="2:8" x14ac:dyDescent="0.2">
      <c r="C397" s="3" t="s">
        <v>472</v>
      </c>
    </row>
    <row r="398" spans="2:8" x14ac:dyDescent="0.2">
      <c r="E398" s="3" t="s">
        <v>473</v>
      </c>
    </row>
    <row r="400" spans="2:8" x14ac:dyDescent="0.2">
      <c r="B400" s="3" t="s">
        <v>474</v>
      </c>
    </row>
    <row r="5139" spans="1:1" x14ac:dyDescent="0.2">
      <c r="A5139" s="3" t="s">
        <v>475</v>
      </c>
    </row>
  </sheetData>
  <mergeCells count="1">
    <mergeCell ref="A24:H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מפגש 1</vt:lpstr>
      <vt:lpstr>מפגש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2025-03-02T12:14:42Z</dcterms:created>
  <dcterms:modified xsi:type="dcterms:W3CDTF">2025-03-11T17:12:55Z</dcterms:modified>
</cp:coreProperties>
</file>