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0" documentId="8_{FEC105AA-0195-4573-B6CB-9CEC0F2A394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ransactions" sheetId="1" r:id="rId1"/>
    <sheet name="Profit and Loss" sheetId="2" r:id="rId2"/>
    <sheet name="Balance Sheet" sheetId="3" r:id="rId3"/>
    <sheet name="Assumptions" sheetId="4" r:id="rId4"/>
    <sheet name="Transaction List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3" l="1"/>
  <c r="D46" i="3"/>
  <c r="D38" i="3"/>
  <c r="D36" i="3"/>
  <c r="D29" i="3"/>
  <c r="D19" i="3"/>
  <c r="D11" i="3"/>
  <c r="D5" i="3"/>
  <c r="D21" i="3" s="1"/>
  <c r="O26" i="2"/>
  <c r="N26" i="2"/>
  <c r="M26" i="2"/>
  <c r="L26" i="2"/>
  <c r="K26" i="2"/>
  <c r="J26" i="2"/>
  <c r="I26" i="2"/>
  <c r="H26" i="2"/>
  <c r="G26" i="2"/>
  <c r="F26" i="2"/>
  <c r="E26" i="2"/>
  <c r="D26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O27" i="2" s="1"/>
  <c r="N19" i="2"/>
  <c r="N27" i="2" s="1"/>
  <c r="M19" i="2"/>
  <c r="M27" i="2" s="1"/>
  <c r="L19" i="2"/>
  <c r="L27" i="2" s="1"/>
  <c r="K19" i="2"/>
  <c r="K27" i="2" s="1"/>
  <c r="J19" i="2"/>
  <c r="J27" i="2" s="1"/>
  <c r="I19" i="2"/>
  <c r="I27" i="2" s="1"/>
  <c r="H19" i="2"/>
  <c r="H27" i="2" s="1"/>
  <c r="G19" i="2"/>
  <c r="G27" i="2" s="1"/>
  <c r="F19" i="2"/>
  <c r="F27" i="2" s="1"/>
  <c r="E19" i="2"/>
  <c r="E27" i="2" s="1"/>
  <c r="D19" i="2"/>
  <c r="D27" i="2" s="1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O13" i="2" s="1"/>
  <c r="N11" i="2"/>
  <c r="N13" i="2" s="1"/>
  <c r="M11" i="2"/>
  <c r="M13" i="2" s="1"/>
  <c r="L11" i="2"/>
  <c r="L13" i="2" s="1"/>
  <c r="K11" i="2"/>
  <c r="K13" i="2" s="1"/>
  <c r="J11" i="2"/>
  <c r="J13" i="2" s="1"/>
  <c r="I11" i="2"/>
  <c r="I13" i="2" s="1"/>
  <c r="H11" i="2"/>
  <c r="H13" i="2" s="1"/>
  <c r="G11" i="2"/>
  <c r="G13" i="2" s="1"/>
  <c r="F11" i="2"/>
  <c r="F13" i="2" s="1"/>
  <c r="E11" i="2"/>
  <c r="E13" i="2" s="1"/>
  <c r="D11" i="2"/>
  <c r="D13" i="2" s="1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O8" i="2" s="1"/>
  <c r="O15" i="2" s="1"/>
  <c r="O31" i="2" s="1"/>
  <c r="N5" i="2"/>
  <c r="N8" i="2" s="1"/>
  <c r="N15" i="2" s="1"/>
  <c r="N31" i="2" s="1"/>
  <c r="M5" i="2"/>
  <c r="M8" i="2" s="1"/>
  <c r="M15" i="2" s="1"/>
  <c r="M31" i="2" s="1"/>
  <c r="L5" i="2"/>
  <c r="L8" i="2" s="1"/>
  <c r="L15" i="2" s="1"/>
  <c r="L31" i="2" s="1"/>
  <c r="K5" i="2"/>
  <c r="K8" i="2" s="1"/>
  <c r="K15" i="2" s="1"/>
  <c r="K31" i="2" s="1"/>
  <c r="J5" i="2"/>
  <c r="J8" i="2" s="1"/>
  <c r="J15" i="2" s="1"/>
  <c r="J31" i="2" s="1"/>
  <c r="I5" i="2"/>
  <c r="I8" i="2" s="1"/>
  <c r="I15" i="2" s="1"/>
  <c r="I31" i="2" s="1"/>
  <c r="H5" i="2"/>
  <c r="H8" i="2" s="1"/>
  <c r="H15" i="2" s="1"/>
  <c r="H31" i="2" s="1"/>
  <c r="G5" i="2"/>
  <c r="G8" i="2" s="1"/>
  <c r="G15" i="2" s="1"/>
  <c r="G31" i="2" s="1"/>
  <c r="F5" i="2"/>
  <c r="F8" i="2" s="1"/>
  <c r="F15" i="2" s="1"/>
  <c r="F31" i="2" s="1"/>
  <c r="E5" i="2"/>
  <c r="E8" i="2" s="1"/>
  <c r="E15" i="2" s="1"/>
  <c r="E31" i="2" s="1"/>
  <c r="D5" i="2"/>
  <c r="D8" i="2" s="1"/>
  <c r="D15" i="2" s="1"/>
  <c r="D31" i="2" s="1"/>
</calcChain>
</file>

<file path=xl/sharedStrings.xml><?xml version="1.0" encoding="utf-8"?>
<sst xmlns="http://schemas.openxmlformats.org/spreadsheetml/2006/main" count="111" uniqueCount="92">
  <si>
    <t>Transactions</t>
  </si>
  <si>
    <t>Category</t>
  </si>
  <si>
    <t>Date</t>
  </si>
  <si>
    <t>Month</t>
  </si>
  <si>
    <t>Amount</t>
  </si>
  <si>
    <t>Discription</t>
  </si>
  <si>
    <t>Purchase Equipment</t>
  </si>
  <si>
    <t>Jan</t>
  </si>
  <si>
    <t>Purchase of one lawnmower</t>
  </si>
  <si>
    <t>vehicle</t>
  </si>
  <si>
    <t>01/15/2022</t>
  </si>
  <si>
    <t>Purchase of a company van with a loan</t>
  </si>
  <si>
    <t>Services</t>
  </si>
  <si>
    <t>01/31/2022</t>
  </si>
  <si>
    <t>Income from gardening services</t>
  </si>
  <si>
    <t>Salaries</t>
  </si>
  <si>
    <t>Employees salaries(Jan)</t>
  </si>
  <si>
    <t>Feb</t>
  </si>
  <si>
    <t>Purchase of Additinal lawnmower</t>
  </si>
  <si>
    <t>02/28/2022</t>
  </si>
  <si>
    <t>Income from gardening services(Feb)</t>
  </si>
  <si>
    <t>Employees salaries(Feb)</t>
  </si>
  <si>
    <t>03/31/2022</t>
  </si>
  <si>
    <t>Mar</t>
  </si>
  <si>
    <t>Income from gardening services(Mar)</t>
  </si>
  <si>
    <t>30/30/2022</t>
  </si>
  <si>
    <t>Employees salaries(Mar)</t>
  </si>
  <si>
    <t>Profit and Loss</t>
  </si>
  <si>
    <t>Income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</si>
  <si>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</si>
  <si>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</si>
  <si>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</si>
  <si>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</si>
  <si>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</si>
  <si>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</si>
  <si>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</si>
  <si>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</si>
  <si>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</si>
  <si>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Revenue</t>
  </si>
  <si>
    <t>customers Sales  1</t>
  </si>
  <si>
    <t>Customers Sales  2</t>
  </si>
  <si>
    <t>Total Sales</t>
  </si>
  <si>
    <t>Cost of Sales</t>
  </si>
  <si>
    <t>Cost of Goods Sold 1</t>
  </si>
  <si>
    <t>Cost of Goods Sold 2</t>
  </si>
  <si>
    <t>Total Cost of Sales</t>
  </si>
  <si>
    <t>Net Income</t>
  </si>
  <si>
    <t>Expenses</t>
  </si>
  <si>
    <t>Vehicle</t>
  </si>
  <si>
    <t>Advertising</t>
  </si>
  <si>
    <t>Office Supplies</t>
  </si>
  <si>
    <t>Repairs</t>
  </si>
  <si>
    <t>Utilities</t>
  </si>
  <si>
    <t>Rent</t>
  </si>
  <si>
    <t>Total Expenses</t>
  </si>
  <si>
    <t>Total Profit(Loss)</t>
  </si>
  <si>
    <t>Assets</t>
  </si>
  <si>
    <t>Cash and Cash Equivalents</t>
  </si>
  <si>
    <t>Checking Accounts</t>
  </si>
  <si>
    <t>Saving Accounts</t>
  </si>
  <si>
    <t xml:space="preserve">Total Cash </t>
  </si>
  <si>
    <t>Current Assets</t>
  </si>
  <si>
    <t>Accounts Receivables</t>
  </si>
  <si>
    <t>Inventory</t>
  </si>
  <si>
    <t>Prepayments</t>
  </si>
  <si>
    <t>Total Current Assets</t>
  </si>
  <si>
    <t>Property, plant and Equipment</t>
  </si>
  <si>
    <t>Vehicles</t>
  </si>
  <si>
    <t>Furnitures&amp;Fixters</t>
  </si>
  <si>
    <t>Equipments</t>
  </si>
  <si>
    <t>Buildings</t>
  </si>
  <si>
    <t>Land</t>
  </si>
  <si>
    <t>Total Property, Plant and Equipment</t>
  </si>
  <si>
    <t>Total Assets</t>
  </si>
  <si>
    <t>Liablilities and Owners Equity</t>
  </si>
  <si>
    <t>Current Liabilities</t>
  </si>
  <si>
    <t>Accounts Payable</t>
  </si>
  <si>
    <t>Notes Payable</t>
  </si>
  <si>
    <t>Other Current Liabilities</t>
  </si>
  <si>
    <t>Total Current Liabilities</t>
  </si>
  <si>
    <t>Non Current Liabilities</t>
  </si>
  <si>
    <t>Long- Term Notes Payable</t>
  </si>
  <si>
    <t>Loans</t>
  </si>
  <si>
    <t>Other Non Current Liabilities</t>
  </si>
  <si>
    <t>Total Non Current Liabilities</t>
  </si>
  <si>
    <t>Total Liabilities</t>
  </si>
  <si>
    <t>Owners' Equity</t>
  </si>
  <si>
    <t>Capital Stock</t>
  </si>
  <si>
    <t>Retained Earnings</t>
  </si>
  <si>
    <t>Other</t>
  </si>
  <si>
    <t>Total Owners' Equity</t>
  </si>
  <si>
    <t>Balance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</si>
</sst>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FF0000"/>
      <name val="Calibri"/>
    </font>
    <font>
      <b/>
      <sz val="11"/>
      <color rgb="FFFF0000"/>
      <name val="Calibri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26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14" fontId="0" fillId="0" borderId="0" xfId="0" applyNumberFormat="1"/>
    <xf numFmtId="0" fontId="1" fillId="2" borderId="9" xfId="0" applyFont="1" applyFill="1" applyBorder="1"/>
    <xf numFmtId="0" fontId="0" fillId="2" borderId="9" xfId="0" applyFill="1" applyBorder="1"/>
    <xf numFmtId="14" fontId="0" fillId="2" borderId="9" xfId="0" applyNumberFormat="1" applyFill="1" applyBorder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0" xfId="0" applyFill="1"/>
    <xf numFmtId="0" fontId="0" fillId="3" borderId="5" xfId="0" applyFill="1" applyBorder="1"/>
    <xf numFmtId="0" fontId="0" fillId="4" borderId="0" xfId="0" applyFill="1"/>
    <xf numFmtId="0" fontId="0" fillId="4" borderId="5" xfId="0" applyFill="1" applyBorder="1"/>
    <xf numFmtId="0" fontId="4" fillId="0" borderId="1" xfId="0" applyFont="1" applyBorder="1"/>
    <xf numFmtId="0" fontId="0" fillId="4" borderId="2" xfId="0" applyFill="1" applyBorder="1"/>
    <xf numFmtId="0" fontId="0" fillId="4" borderId="3" xfId="0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1" fillId="4" borderId="13" xfId="0" applyFont="1" applyFill="1" applyBorder="1"/>
    <xf numFmtId="0" fontId="5" fillId="0" borderId="10" xfId="0" applyFont="1" applyBorder="1"/>
    <xf numFmtId="0" fontId="6" fillId="0" borderId="11" xfId="0" applyFont="1" applyBorder="1"/>
    <xf numFmtId="0" fontId="5" fillId="0" borderId="7" xfId="0" applyFont="1" applyBorder="1"/>
    <xf numFmtId="0" fontId="6" fillId="0" borderId="7" xfId="0" applyFont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13" xfId="0" applyBorder="1"/>
    <xf numFmtId="0" fontId="4" fillId="0" borderId="13" xfId="0" applyFont="1" applyBorder="1"/>
    <xf numFmtId="0" fontId="0" fillId="0" borderId="14" xfId="0" applyBorder="1"/>
    <xf numFmtId="0" fontId="0" fillId="0" borderId="15" xfId="0" applyBorder="1"/>
    <xf numFmtId="0" fontId="0" fillId="6" borderId="0" xfId="0" applyFill="1"/>
    <xf numFmtId="0" fontId="0" fillId="6" borderId="5" xfId="0" applyFill="1" applyBorder="1"/>
    <xf numFmtId="0" fontId="6" fillId="7" borderId="7" xfId="0" applyFont="1" applyFill="1" applyBorder="1"/>
    <xf numFmtId="0" fontId="5" fillId="7" borderId="7" xfId="0" applyFont="1" applyFill="1" applyBorder="1"/>
    <xf numFmtId="0" fontId="2" fillId="0" borderId="16" xfId="0" applyFont="1" applyBorder="1"/>
    <xf numFmtId="164" fontId="1" fillId="2" borderId="9" xfId="0" applyNumberFormat="1" applyFont="1" applyFill="1" applyBorder="1"/>
    <xf numFmtId="164" fontId="0" fillId="0" borderId="0" xfId="0" applyNumberFormat="1"/>
    <xf numFmtId="164" fontId="0" fillId="2" borderId="9" xfId="0" applyNumberFormat="1" applyFill="1" applyBorder="1"/>
    <xf numFmtId="0" fontId="5" fillId="8" borderId="10" xfId="0" applyFont="1" applyFill="1" applyBorder="1"/>
    <xf numFmtId="0" fontId="6" fillId="8" borderId="11" xfId="0" applyFont="1" applyFill="1" applyBorder="1"/>
    <xf numFmtId="0" fontId="6" fillId="8" borderId="12" xfId="0" applyFont="1" applyFill="1" applyBorder="1"/>
    <xf numFmtId="0" fontId="0" fillId="9" borderId="17" xfId="0" applyFill="1" applyBorder="1"/>
    <xf numFmtId="0" fontId="0" fillId="9" borderId="9" xfId="0" applyFill="1" applyBorder="1"/>
    <xf numFmtId="164" fontId="0" fillId="9" borderId="14" xfId="0" applyNumberFormat="1" applyFill="1" applyBorder="1"/>
    <xf numFmtId="0" fontId="0" fillId="9" borderId="18" xfId="0" applyFill="1" applyBorder="1"/>
    <xf numFmtId="0" fontId="5" fillId="9" borderId="10" xfId="0" applyFont="1" applyFill="1" applyBorder="1"/>
    <xf numFmtId="164" fontId="0" fillId="9" borderId="16" xfId="0" applyNumberFormat="1" applyFill="1" applyBorder="1"/>
    <xf numFmtId="0" fontId="7" fillId="10" borderId="10" xfId="0" applyFont="1" applyFill="1" applyBorder="1"/>
    <xf numFmtId="0" fontId="0" fillId="10" borderId="11" xfId="0" applyFill="1" applyBorder="1"/>
    <xf numFmtId="164" fontId="0" fillId="10" borderId="16" xfId="0" applyNumberFormat="1" applyFill="1" applyBorder="1"/>
    <xf numFmtId="164" fontId="0" fillId="0" borderId="7" xfId="0" applyNumberFormat="1" applyBorder="1"/>
    <xf numFmtId="0" fontId="0" fillId="9" borderId="20" xfId="0" applyFill="1" applyBorder="1"/>
    <xf numFmtId="0" fontId="8" fillId="9" borderId="21" xfId="0" applyFont="1" applyFill="1" applyBorder="1"/>
    <xf numFmtId="0" fontId="0" fillId="9" borderId="22" xfId="0" applyFill="1" applyBorder="1"/>
    <xf numFmtId="164" fontId="0" fillId="9" borderId="15" xfId="0" applyNumberFormat="1" applyFill="1" applyBorder="1"/>
    <xf numFmtId="0" fontId="0" fillId="9" borderId="19" xfId="0" applyFill="1" applyBorder="1"/>
    <xf numFmtId="0" fontId="8" fillId="9" borderId="23" xfId="0" applyFont="1" applyFill="1" applyBorder="1"/>
    <xf numFmtId="0" fontId="0" fillId="9" borderId="24" xfId="0" applyFill="1" applyBorder="1"/>
    <xf numFmtId="0" fontId="0" fillId="9" borderId="23" xfId="0" applyFill="1" applyBorder="1"/>
    <xf numFmtId="164" fontId="0" fillId="9" borderId="7" xfId="0" applyNumberFormat="1" applyFill="1" applyBorder="1"/>
    <xf numFmtId="0" fontId="2" fillId="0" borderId="7" xfId="0" applyFont="1" applyBorder="1"/>
    <xf numFmtId="0" fontId="8" fillId="11" borderId="10" xfId="0" applyFont="1" applyFill="1" applyBorder="1"/>
    <xf numFmtId="0" fontId="0" fillId="11" borderId="11" xfId="0" applyFill="1" applyBorder="1"/>
    <xf numFmtId="164" fontId="0" fillId="11" borderId="12" xfId="0" applyNumberFormat="1" applyFill="1" applyBorder="1"/>
    <xf numFmtId="0" fontId="8" fillId="12" borderId="7" xfId="0" applyFont="1" applyFill="1" applyBorder="1"/>
    <xf numFmtId="0" fontId="0" fillId="12" borderId="0" xfId="0" applyFill="1"/>
    <xf numFmtId="164" fontId="0" fillId="12" borderId="0" xfId="0" applyNumberFormat="1" applyFill="1"/>
    <xf numFmtId="0" fontId="0" fillId="12" borderId="1" xfId="0" applyFill="1" applyBorder="1"/>
    <xf numFmtId="164" fontId="0" fillId="12" borderId="3" xfId="0" applyNumberFormat="1" applyFill="1" applyBorder="1"/>
    <xf numFmtId="0" fontId="0" fillId="12" borderId="4" xfId="0" applyFill="1" applyBorder="1"/>
    <xf numFmtId="164" fontId="0" fillId="12" borderId="5" xfId="0" applyNumberFormat="1" applyFill="1" applyBorder="1"/>
    <xf numFmtId="0" fontId="0" fillId="12" borderId="6" xfId="0" applyFill="1" applyBorder="1"/>
    <xf numFmtId="164" fontId="0" fillId="12" borderId="8" xfId="0" applyNumberFormat="1" applyFill="1" applyBorder="1"/>
    <xf numFmtId="0" fontId="5" fillId="12" borderId="6" xfId="0" applyFont="1" applyFill="1" applyBorder="1"/>
    <xf numFmtId="0" fontId="5" fillId="12" borderId="10" xfId="0" applyFont="1" applyFill="1" applyBorder="1"/>
    <xf numFmtId="164" fontId="0" fillId="12" borderId="12" xfId="0" applyNumberFormat="1" applyFill="1" applyBorder="1"/>
    <xf numFmtId="0" fontId="8" fillId="12" borderId="10" xfId="0" applyFont="1" applyFill="1" applyBorder="1"/>
    <xf numFmtId="0" fontId="0" fillId="12" borderId="11" xfId="0" applyFill="1" applyBorder="1"/>
    <xf numFmtId="0" fontId="9" fillId="1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H13" sqref="H13"/>
    </sheetView>
  </sheetViews>
  <sheetFormatPr defaultRowHeight="15"/>
  <cols>
    <col min="1" max="1" width="20.42578125" bestFit="1" customWidth="1"/>
    <col min="2" max="2" width="11.140625" bestFit="1" customWidth="1"/>
    <col min="3" max="3" width="7.140625" bestFit="1" customWidth="1"/>
    <col min="4" max="4" width="12" style="45" bestFit="1" customWidth="1"/>
    <col min="5" max="5" width="36.5703125" customWidth="1"/>
  </cols>
  <sheetData>
    <row r="1" spans="1:6" ht="26.25">
      <c r="A1" s="5" t="s">
        <v>0</v>
      </c>
    </row>
    <row r="2" spans="1:6">
      <c r="A2" s="2" t="s">
        <v>1</v>
      </c>
      <c r="B2" s="2" t="s">
        <v>2</v>
      </c>
      <c r="C2" s="2" t="s">
        <v>3</v>
      </c>
      <c r="D2" s="44" t="s">
        <v>4</v>
      </c>
      <c r="E2" s="2" t="s">
        <v>5</v>
      </c>
    </row>
    <row r="3" spans="1:6">
      <c r="A3" s="3" t="s">
        <v>6</v>
      </c>
      <c r="B3" s="4">
        <v>44562</v>
      </c>
      <c r="C3" s="3" t="s">
        <v>7</v>
      </c>
      <c r="D3" s="46">
        <v>-500</v>
      </c>
      <c r="E3" s="3" t="s">
        <v>8</v>
      </c>
    </row>
    <row r="4" spans="1:6">
      <c r="A4" s="3" t="s">
        <v>9</v>
      </c>
      <c r="B4" s="3" t="s">
        <v>10</v>
      </c>
      <c r="C4" s="3" t="s">
        <v>7</v>
      </c>
      <c r="D4" s="46">
        <v>-15000</v>
      </c>
      <c r="E4" s="3" t="s">
        <v>11</v>
      </c>
    </row>
    <row r="5" spans="1:6">
      <c r="A5" s="3" t="s">
        <v>12</v>
      </c>
      <c r="B5" s="3" t="s">
        <v>13</v>
      </c>
      <c r="C5" s="3" t="s">
        <v>7</v>
      </c>
      <c r="D5" s="46">
        <v>1500</v>
      </c>
      <c r="E5" s="3" t="s">
        <v>14</v>
      </c>
    </row>
    <row r="6" spans="1:6">
      <c r="A6" s="3" t="s">
        <v>15</v>
      </c>
      <c r="B6" s="3" t="s">
        <v>13</v>
      </c>
      <c r="C6" s="3" t="s">
        <v>7</v>
      </c>
      <c r="D6" s="46">
        <v>-2000</v>
      </c>
      <c r="E6" s="3" t="s">
        <v>16</v>
      </c>
    </row>
    <row r="7" spans="1:6">
      <c r="A7" s="3" t="s">
        <v>6</v>
      </c>
      <c r="B7" s="4">
        <v>44836</v>
      </c>
      <c r="C7" s="3" t="s">
        <v>17</v>
      </c>
      <c r="D7" s="46">
        <v>-2000</v>
      </c>
      <c r="E7" s="3" t="s">
        <v>18</v>
      </c>
    </row>
    <row r="8" spans="1:6">
      <c r="A8" s="3" t="s">
        <v>12</v>
      </c>
      <c r="B8" s="3" t="s">
        <v>19</v>
      </c>
      <c r="C8" s="3" t="s">
        <v>17</v>
      </c>
      <c r="D8" s="46">
        <v>2000</v>
      </c>
      <c r="E8" s="3" t="s">
        <v>20</v>
      </c>
    </row>
    <row r="9" spans="1:6">
      <c r="A9" s="3" t="s">
        <v>15</v>
      </c>
      <c r="B9" s="3" t="s">
        <v>19</v>
      </c>
      <c r="C9" s="3" t="s">
        <v>17</v>
      </c>
      <c r="D9" s="46">
        <v>-1500</v>
      </c>
      <c r="E9" s="3" t="s">
        <v>21</v>
      </c>
    </row>
    <row r="10" spans="1:6">
      <c r="A10" s="3" t="s">
        <v>12</v>
      </c>
      <c r="B10" s="3" t="s">
        <v>22</v>
      </c>
      <c r="C10" s="3" t="s">
        <v>23</v>
      </c>
      <c r="D10" s="46">
        <v>4000</v>
      </c>
      <c r="E10" s="3" t="s">
        <v>24</v>
      </c>
    </row>
    <row r="11" spans="1:6">
      <c r="A11" s="3" t="s">
        <v>15</v>
      </c>
      <c r="B11" s="3" t="s">
        <v>25</v>
      </c>
      <c r="C11" s="3" t="s">
        <v>23</v>
      </c>
      <c r="D11" s="46">
        <v>-3500</v>
      </c>
      <c r="E11" s="3" t="s">
        <v>26</v>
      </c>
    </row>
    <row r="15" spans="1:6">
      <c r="F15" s="1"/>
    </row>
    <row r="19" spans="6:6">
      <c r="F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C681-0B00-4F39-B658-C4FCADEFDBA4}">
  <dimension ref="A1:O31"/>
  <sheetViews>
    <sheetView topLeftCell="A2" workbookViewId="0">
      <selection activeCell="D15" sqref="D15"/>
    </sheetView>
  </sheetViews>
  <sheetFormatPr defaultRowHeight="15"/>
  <cols>
    <col min="1" max="1" width="25.28515625" bestFit="1" customWidth="1"/>
    <col min="2" max="2" width="12.140625" bestFit="1" customWidth="1"/>
    <col min="3" max="3" width="18.85546875" bestFit="1" customWidth="1"/>
  </cols>
  <sheetData>
    <row r="1" spans="1:15" ht="26.25">
      <c r="A1" s="6" t="s">
        <v>27</v>
      </c>
    </row>
    <row r="3" spans="1:15">
      <c r="A3" s="17" t="s">
        <v>28</v>
      </c>
      <c r="B3" s="7"/>
      <c r="C3" s="7"/>
      <c r="D3" s="32" t="s">
        <v>7</v>
      </c>
      <c r="E3" s="33" t="s">
        <v>17</v>
      </c>
      <c r="F3" s="33" t="s">
        <v>23</v>
      </c>
      <c r="G3" s="33" t="s">
        <v>29</v>
      </c>
      <c r="H3" s="33" t="s">
        <v>30</v>
      </c>
      <c r="I3" s="33" t="s">
        <v>31</v>
      </c>
      <c r="J3" s="33" t="s">
        <v>32</v>
      </c>
      <c r="K3" s="33" t="s">
        <v>33</v>
      </c>
      <c r="L3" s="33" t="s">
        <v>34</v>
      </c>
      <c r="M3" s="33" t="s">
        <v>35</v>
      </c>
      <c r="N3" s="33" t="s">
        <v>36</v>
      </c>
      <c r="O3" s="34" t="s">
        <v>37</v>
      </c>
    </row>
    <row r="4" spans="1:15">
      <c r="A4" s="9"/>
      <c r="B4" s="22" t="s">
        <v>38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</row>
    <row r="5" spans="1:15">
      <c r="A5" s="9"/>
      <c r="B5" s="23"/>
      <c r="C5" s="13" t="s">
        <v>12</v>
      </c>
      <c r="D5" s="13">
        <f>SUMIFS(Transactions!$D:$D,Transactions!$A:$A,'Profit and Loss'!$C5,Transactions!$C:$C,'Profit and Loss'!D$3)</f>
        <v>1500</v>
      </c>
      <c r="E5" s="13">
        <f>SUMIFS(Transactions!$D:$D,Transactions!$A:$A,'Profit and Loss'!$C5,Transactions!$C:$C,'Profit and Loss'!E$3)</f>
        <v>2000</v>
      </c>
      <c r="F5" s="13">
        <f>SUMIFS(Transactions!$D:$D,Transactions!$A:$A,'Profit and Loss'!$C5,Transactions!$C:$C,'Profit and Loss'!F$3)</f>
        <v>4000</v>
      </c>
      <c r="G5" s="13">
        <f>SUMIFS(Transactions!$D:$D,Transactions!$A:$A,'Profit and Loss'!$C5,Transactions!$C:$C,'Profit and Loss'!G$3)</f>
        <v>0</v>
      </c>
      <c r="H5" s="13">
        <f>SUMIFS(Transactions!$D:$D,Transactions!$A:$A,'Profit and Loss'!$C5,Transactions!$C:$C,'Profit and Loss'!H$3)</f>
        <v>0</v>
      </c>
      <c r="I5" s="13">
        <f>SUMIFS(Transactions!$D:$D,Transactions!$A:$A,'Profit and Loss'!$C5,Transactions!$C:$C,'Profit and Loss'!I$3)</f>
        <v>0</v>
      </c>
      <c r="J5" s="13">
        <f>SUMIFS(Transactions!$D:$D,Transactions!$A:$A,'Profit and Loss'!$C5,Transactions!$C:$C,'Profit and Loss'!J$3)</f>
        <v>0</v>
      </c>
      <c r="K5" s="13">
        <f>SUMIFS(Transactions!$D:$D,Transactions!$A:$A,'Profit and Loss'!$C5,Transactions!$C:$C,'Profit and Loss'!K$3)</f>
        <v>0</v>
      </c>
      <c r="L5" s="13">
        <f>SUMIFS(Transactions!$D:$D,Transactions!$A:$A,'Profit and Loss'!$C5,Transactions!$C:$C,'Profit and Loss'!L$3)</f>
        <v>0</v>
      </c>
      <c r="M5" s="13">
        <f>SUMIFS(Transactions!$D:$D,Transactions!$A:$A,'Profit and Loss'!$C5,Transactions!$C:$C,'Profit and Loss'!M$3)</f>
        <v>0</v>
      </c>
      <c r="N5" s="13">
        <f>SUMIFS(Transactions!$D:$D,Transactions!$A:$A,'Profit and Loss'!$C5,Transactions!$C:$C,'Profit and Loss'!N$3)</f>
        <v>0</v>
      </c>
      <c r="O5" s="13">
        <f>SUMIFS(Transactions!$D:$D,Transactions!$A:$A,'Profit and Loss'!$C5,Transactions!$C:$C,'Profit and Loss'!O$3)</f>
        <v>0</v>
      </c>
    </row>
    <row r="6" spans="1:15">
      <c r="A6" s="9"/>
      <c r="B6" s="23"/>
      <c r="C6" s="13" t="s">
        <v>39</v>
      </c>
      <c r="D6" s="13">
        <f>SUMIFS(Transactions!$D:$D,Transactions!$A:$A,'Profit and Loss'!$C6,Transactions!$C:$C,'Profit and Loss'!D$3)</f>
        <v>0</v>
      </c>
      <c r="E6" s="13">
        <f>SUMIFS(Transactions!$D:$D,Transactions!$A:$A,'Profit and Loss'!$C6,Transactions!$C:$C,'Profit and Loss'!E$3)</f>
        <v>0</v>
      </c>
      <c r="F6" s="13">
        <f>SUMIFS(Transactions!$D:$D,Transactions!$A:$A,'Profit and Loss'!$C6,Transactions!$C:$C,'Profit and Loss'!F$3)</f>
        <v>0</v>
      </c>
      <c r="G6" s="13">
        <f>SUMIFS(Transactions!$D:$D,Transactions!$A:$A,'Profit and Loss'!$C6,Transactions!$C:$C,'Profit and Loss'!G$3)</f>
        <v>0</v>
      </c>
      <c r="H6" s="13">
        <f>SUMIFS(Transactions!$D:$D,Transactions!$A:$A,'Profit and Loss'!$C6,Transactions!$C:$C,'Profit and Loss'!H$3)</f>
        <v>0</v>
      </c>
      <c r="I6" s="13">
        <f>SUMIFS(Transactions!$D:$D,Transactions!$A:$A,'Profit and Loss'!$C6,Transactions!$C:$C,'Profit and Loss'!I$3)</f>
        <v>0</v>
      </c>
      <c r="J6" s="13">
        <f>SUMIFS(Transactions!$D:$D,Transactions!$A:$A,'Profit and Loss'!$C6,Transactions!$C:$C,'Profit and Loss'!J$3)</f>
        <v>0</v>
      </c>
      <c r="K6" s="13">
        <f>SUMIFS(Transactions!$D:$D,Transactions!$A:$A,'Profit and Loss'!$C6,Transactions!$C:$C,'Profit and Loss'!K$3)</f>
        <v>0</v>
      </c>
      <c r="L6" s="13">
        <f>SUMIFS(Transactions!$D:$D,Transactions!$A:$A,'Profit and Loss'!$C6,Transactions!$C:$C,'Profit and Loss'!L$3)</f>
        <v>0</v>
      </c>
      <c r="M6" s="13">
        <f>SUMIFS(Transactions!$D:$D,Transactions!$A:$A,'Profit and Loss'!$C6,Transactions!$C:$C,'Profit and Loss'!M$3)</f>
        <v>0</v>
      </c>
      <c r="N6" s="13">
        <f>SUMIFS(Transactions!$D:$D,Transactions!$A:$A,'Profit and Loss'!$C6,Transactions!$C:$C,'Profit and Loss'!N$3)</f>
        <v>0</v>
      </c>
      <c r="O6" s="14">
        <f>SUMIFS(Transactions!$D:$D,Transactions!$A:$A,'Profit and Loss'!$C6,Transactions!$C:$C,'Profit and Loss'!O$3)</f>
        <v>0</v>
      </c>
    </row>
    <row r="7" spans="1:15">
      <c r="A7" s="9"/>
      <c r="B7" s="24"/>
      <c r="C7" s="13" t="s">
        <v>40</v>
      </c>
      <c r="D7" s="13">
        <f>SUMIFS(Transactions!$D:$D,Transactions!$A:$A,'Profit and Loss'!$C7,Transactions!$C:$C,'Profit and Loss'!D$3)</f>
        <v>0</v>
      </c>
      <c r="E7" s="13">
        <f>SUMIFS(Transactions!$D:$D,Transactions!$A:$A,'Profit and Loss'!$C7,Transactions!$C:$C,'Profit and Loss'!E$3)</f>
        <v>0</v>
      </c>
      <c r="F7" s="13">
        <f>SUMIFS(Transactions!$D:$D,Transactions!$A:$A,'Profit and Loss'!$C7,Transactions!$C:$C,'Profit and Loss'!F$3)</f>
        <v>0</v>
      </c>
      <c r="G7" s="13">
        <f>SUMIFS(Transactions!$D:$D,Transactions!$A:$A,'Profit and Loss'!$C7,Transactions!$C:$C,'Profit and Loss'!G$3)</f>
        <v>0</v>
      </c>
      <c r="H7" s="13">
        <f>SUMIFS(Transactions!$D:$D,Transactions!$A:$A,'Profit and Loss'!$C7,Transactions!$C:$C,'Profit and Loss'!H$3)</f>
        <v>0</v>
      </c>
      <c r="I7" s="13">
        <f>SUMIFS(Transactions!$D:$D,Transactions!$A:$A,'Profit and Loss'!$C7,Transactions!$C:$C,'Profit and Loss'!I$3)</f>
        <v>0</v>
      </c>
      <c r="J7" s="13">
        <f>SUMIFS(Transactions!$D:$D,Transactions!$A:$A,'Profit and Loss'!$C7,Transactions!$C:$C,'Profit and Loss'!J$3)</f>
        <v>0</v>
      </c>
      <c r="K7" s="13">
        <f>SUMIFS(Transactions!$D:$D,Transactions!$A:$A,'Profit and Loss'!$C7,Transactions!$C:$C,'Profit and Loss'!K$3)</f>
        <v>0</v>
      </c>
      <c r="L7" s="13">
        <f>SUMIFS(Transactions!$D:$D,Transactions!$A:$A,'Profit and Loss'!$C7,Transactions!$C:$C,'Profit and Loss'!L$3)</f>
        <v>0</v>
      </c>
      <c r="M7" s="13">
        <f>SUMIFS(Transactions!$D:$D,Transactions!$A:$A,'Profit and Loss'!$C7,Transactions!$C:$C,'Profit and Loss'!M$3)</f>
        <v>0</v>
      </c>
      <c r="N7" s="13">
        <f>SUMIFS(Transactions!$D:$D,Transactions!$A:$A,'Profit and Loss'!$C7,Transactions!$C:$C,'Profit and Loss'!N$3)</f>
        <v>0</v>
      </c>
      <c r="O7" s="14">
        <f>SUMIFS(Transactions!$D:$D,Transactions!$A:$A,'Profit and Loss'!$C7,Transactions!$C:$C,'Profit and Loss'!O$3)</f>
        <v>0</v>
      </c>
    </row>
    <row r="8" spans="1:15">
      <c r="A8" s="9"/>
      <c r="C8" s="28" t="s">
        <v>41</v>
      </c>
      <c r="D8" s="29">
        <f>SUM(D5:D7)</f>
        <v>1500</v>
      </c>
      <c r="E8" s="29">
        <f t="shared" ref="E8:O8" si="0">SUM(E5:E7)</f>
        <v>2000</v>
      </c>
      <c r="F8" s="29">
        <f t="shared" si="0"/>
        <v>4000</v>
      </c>
      <c r="G8" s="29">
        <f t="shared" si="0"/>
        <v>0</v>
      </c>
      <c r="H8" s="29">
        <f t="shared" si="0"/>
        <v>0</v>
      </c>
      <c r="I8" s="29">
        <f t="shared" si="0"/>
        <v>0</v>
      </c>
      <c r="J8" s="29">
        <f t="shared" si="0"/>
        <v>0</v>
      </c>
      <c r="K8" s="29">
        <f t="shared" si="0"/>
        <v>0</v>
      </c>
      <c r="L8" s="29">
        <f t="shared" si="0"/>
        <v>0</v>
      </c>
      <c r="M8" s="29">
        <f t="shared" si="0"/>
        <v>0</v>
      </c>
      <c r="N8" s="29">
        <f t="shared" si="0"/>
        <v>0</v>
      </c>
      <c r="O8" s="29">
        <f t="shared" si="0"/>
        <v>0</v>
      </c>
    </row>
    <row r="9" spans="1:15">
      <c r="A9" s="9"/>
      <c r="O9" s="10"/>
    </row>
    <row r="10" spans="1:15">
      <c r="A10" s="9"/>
      <c r="O10" s="10"/>
    </row>
    <row r="11" spans="1:15">
      <c r="A11" s="9"/>
      <c r="B11" s="27" t="s">
        <v>42</v>
      </c>
      <c r="C11" s="18" t="s">
        <v>43</v>
      </c>
      <c r="D11" s="18">
        <f>SUMIFS(Transactions!$D:$D,Transactions!$A:$A,'Profit and Loss'!$C11,Transactions!$C:$C,'Profit and Loss'!D$3)</f>
        <v>0</v>
      </c>
      <c r="E11" s="18">
        <f>SUMIFS(Transactions!$D:$D,Transactions!$A:$A,'Profit and Loss'!$C11,Transactions!$C:$C,'Profit and Loss'!E$3)</f>
        <v>0</v>
      </c>
      <c r="F11" s="18">
        <f>SUMIFS(Transactions!$D:$D,Transactions!$A:$A,'Profit and Loss'!$C11,Transactions!$C:$C,'Profit and Loss'!F$3)</f>
        <v>0</v>
      </c>
      <c r="G11" s="18">
        <f>SUMIFS(Transactions!$D:$D,Transactions!$A:$A,'Profit and Loss'!$C11,Transactions!$C:$C,'Profit and Loss'!G$3)</f>
        <v>0</v>
      </c>
      <c r="H11" s="18">
        <f>SUMIFS(Transactions!$D:$D,Transactions!$A:$A,'Profit and Loss'!$C11,Transactions!$C:$C,'Profit and Loss'!H$3)</f>
        <v>0</v>
      </c>
      <c r="I11" s="18">
        <f>SUMIFS(Transactions!$D:$D,Transactions!$A:$A,'Profit and Loss'!$C11,Transactions!$C:$C,'Profit and Loss'!I$3)</f>
        <v>0</v>
      </c>
      <c r="J11" s="18">
        <f>SUMIFS(Transactions!$D:$D,Transactions!$A:$A,'Profit and Loss'!$C11,Transactions!$C:$C,'Profit and Loss'!J$3)</f>
        <v>0</v>
      </c>
      <c r="K11" s="18">
        <f>SUMIFS(Transactions!$D:$D,Transactions!$A:$A,'Profit and Loss'!$C11,Transactions!$C:$C,'Profit and Loss'!K$3)</f>
        <v>0</v>
      </c>
      <c r="L11" s="18">
        <f>SUMIFS(Transactions!$D:$D,Transactions!$A:$A,'Profit and Loss'!$C11,Transactions!$C:$C,'Profit and Loss'!L$3)</f>
        <v>0</v>
      </c>
      <c r="M11" s="18">
        <f>SUMIFS(Transactions!$D:$D,Transactions!$A:$A,'Profit and Loss'!$C11,Transactions!$C:$C,'Profit and Loss'!M$3)</f>
        <v>0</v>
      </c>
      <c r="N11" s="18">
        <f>SUMIFS(Transactions!$D:$D,Transactions!$A:$A,'Profit and Loss'!$C11,Transactions!$C:$C,'Profit and Loss'!N$3)</f>
        <v>0</v>
      </c>
      <c r="O11" s="19">
        <f>SUMIFS(Transactions!$D:$D,Transactions!$A:$A,'Profit and Loss'!$C11,Transactions!$C:$C,'Profit and Loss'!O$3)</f>
        <v>0</v>
      </c>
    </row>
    <row r="12" spans="1:15">
      <c r="A12" s="9"/>
      <c r="B12" s="25"/>
      <c r="C12" s="15" t="s">
        <v>44</v>
      </c>
      <c r="D12" s="15">
        <f>SUMIFS(Transactions!$D:$D,Transactions!$A:$A,'Profit and Loss'!$C12,Transactions!$C:$C,'Profit and Loss'!D$3)</f>
        <v>0</v>
      </c>
      <c r="E12" s="15">
        <f>SUMIFS(Transactions!$D:$D,Transactions!$A:$A,'Profit and Loss'!$C12,Transactions!$C:$C,'Profit and Loss'!E$3)</f>
        <v>0</v>
      </c>
      <c r="F12" s="15">
        <f>SUMIFS(Transactions!$D:$D,Transactions!$A:$A,'Profit and Loss'!$C12,Transactions!$C:$C,'Profit and Loss'!F$3)</f>
        <v>0</v>
      </c>
      <c r="G12" s="15">
        <f>SUMIFS(Transactions!$D:$D,Transactions!$A:$A,'Profit and Loss'!$C12,Transactions!$C:$C,'Profit and Loss'!G$3)</f>
        <v>0</v>
      </c>
      <c r="H12" s="15">
        <f>SUMIFS(Transactions!$D:$D,Transactions!$A:$A,'Profit and Loss'!$C12,Transactions!$C:$C,'Profit and Loss'!H$3)</f>
        <v>0</v>
      </c>
      <c r="I12" s="15">
        <f>SUMIFS(Transactions!$D:$D,Transactions!$A:$A,'Profit and Loss'!$C12,Transactions!$C:$C,'Profit and Loss'!I$3)</f>
        <v>0</v>
      </c>
      <c r="J12" s="15">
        <f>SUMIFS(Transactions!$D:$D,Transactions!$A:$A,'Profit and Loss'!$C12,Transactions!$C:$C,'Profit and Loss'!J$3)</f>
        <v>0</v>
      </c>
      <c r="K12" s="15">
        <f>SUMIFS(Transactions!$D:$D,Transactions!$A:$A,'Profit and Loss'!$C12,Transactions!$C:$C,'Profit and Loss'!K$3)</f>
        <v>0</v>
      </c>
      <c r="L12" s="15">
        <f>SUMIFS(Transactions!$D:$D,Transactions!$A:$A,'Profit and Loss'!$C12,Transactions!$C:$C,'Profit and Loss'!L$3)</f>
        <v>0</v>
      </c>
      <c r="M12" s="15">
        <f>SUMIFS(Transactions!$D:$D,Transactions!$A:$A,'Profit and Loss'!$C12,Transactions!$C:$C,'Profit and Loss'!M$3)</f>
        <v>0</v>
      </c>
      <c r="N12" s="15">
        <f>SUMIFS(Transactions!$D:$D,Transactions!$A:$A,'Profit and Loss'!$C12,Transactions!$C:$C,'Profit and Loss'!N$3)</f>
        <v>0</v>
      </c>
      <c r="O12" s="16">
        <f>SUMIFS(Transactions!$D:$D,Transactions!$A:$A,'Profit and Loss'!$C12,Transactions!$C:$C,'Profit and Loss'!O$3)</f>
        <v>0</v>
      </c>
    </row>
    <row r="13" spans="1:15">
      <c r="A13" s="9"/>
      <c r="B13" s="26"/>
      <c r="C13" s="42" t="s">
        <v>45</v>
      </c>
      <c r="D13" s="41">
        <f>SUM(D11:D12)</f>
        <v>0</v>
      </c>
      <c r="E13" s="41">
        <f t="shared" ref="E13:O13" si="1">SUM(E11:E12)</f>
        <v>0</v>
      </c>
      <c r="F13" s="41">
        <f t="shared" si="1"/>
        <v>0</v>
      </c>
      <c r="G13" s="41">
        <f t="shared" si="1"/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0</v>
      </c>
      <c r="M13" s="41">
        <f t="shared" si="1"/>
        <v>0</v>
      </c>
      <c r="N13" s="41">
        <f t="shared" si="1"/>
        <v>0</v>
      </c>
      <c r="O13" s="41">
        <f t="shared" si="1"/>
        <v>0</v>
      </c>
    </row>
    <row r="14" spans="1:15">
      <c r="A14" s="9"/>
      <c r="O14" s="10"/>
    </row>
    <row r="15" spans="1:15">
      <c r="A15" s="11"/>
      <c r="B15" s="12"/>
      <c r="C15" s="28" t="s">
        <v>46</v>
      </c>
      <c r="D15" s="29">
        <f>D8-D13</f>
        <v>1500</v>
      </c>
      <c r="E15" s="29">
        <f t="shared" ref="E15:O15" si="2">E8-E13</f>
        <v>2000</v>
      </c>
      <c r="F15" s="29">
        <f t="shared" si="2"/>
        <v>4000</v>
      </c>
      <c r="G15" s="29">
        <f t="shared" si="2"/>
        <v>0</v>
      </c>
      <c r="H15" s="29">
        <f t="shared" si="2"/>
        <v>0</v>
      </c>
      <c r="I15" s="29">
        <f t="shared" si="2"/>
        <v>0</v>
      </c>
      <c r="J15" s="29">
        <f t="shared" si="2"/>
        <v>0</v>
      </c>
      <c r="K15" s="29">
        <f t="shared" si="2"/>
        <v>0</v>
      </c>
      <c r="L15" s="29">
        <f t="shared" si="2"/>
        <v>0</v>
      </c>
      <c r="M15" s="29">
        <f t="shared" si="2"/>
        <v>0</v>
      </c>
      <c r="N15" s="29">
        <f t="shared" si="2"/>
        <v>0</v>
      </c>
      <c r="O15" s="29">
        <f t="shared" si="2"/>
        <v>0</v>
      </c>
    </row>
    <row r="17" spans="1:15">
      <c r="H17" s="35"/>
    </row>
    <row r="18" spans="1:15">
      <c r="A18" s="36" t="s">
        <v>47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</row>
    <row r="19" spans="1:15">
      <c r="A19" s="37"/>
      <c r="C19" s="39" t="s">
        <v>6</v>
      </c>
      <c r="D19" s="39">
        <f>SUMIFS(Transactions!$D:$D,Transactions!$A:$A,'Profit and Loss'!$C19,Transactions!$C:$C,'Profit and Loss'!D$3)</f>
        <v>-500</v>
      </c>
      <c r="E19" s="39">
        <f>SUMIFS(Transactions!$D:$D,Transactions!$A:$A,'Profit and Loss'!$C19,Transactions!$C:$C,'Profit and Loss'!E$3)</f>
        <v>-2000</v>
      </c>
      <c r="F19" s="39">
        <f>SUMIFS(Transactions!$D:$D,Transactions!$A:$A,'Profit and Loss'!$C19,Transactions!$C:$C,'Profit and Loss'!F$3)</f>
        <v>0</v>
      </c>
      <c r="G19" s="39">
        <f>SUMIFS(Transactions!$D:$D,Transactions!$A:$A,'Profit and Loss'!$C19,Transactions!$C:$C,'Profit and Loss'!G$3)</f>
        <v>0</v>
      </c>
      <c r="H19" s="39">
        <f>SUMIFS(Transactions!$D:$D,Transactions!$A:$A,'Profit and Loss'!$C19,Transactions!$C:$C,'Profit and Loss'!H$3)</f>
        <v>0</v>
      </c>
      <c r="I19" s="39">
        <f>SUMIFS(Transactions!$D:$D,Transactions!$A:$A,'Profit and Loss'!$C19,Transactions!$C:$C,'Profit and Loss'!I$3)</f>
        <v>0</v>
      </c>
      <c r="J19" s="39">
        <f>SUMIFS(Transactions!$D:$D,Transactions!$A:$A,'Profit and Loss'!$C19,Transactions!$C:$C,'Profit and Loss'!J$3)</f>
        <v>0</v>
      </c>
      <c r="K19" s="39">
        <f>SUMIFS(Transactions!$D:$D,Transactions!$A:$A,'Profit and Loss'!$C19,Transactions!$C:$C,'Profit and Loss'!K$3)</f>
        <v>0</v>
      </c>
      <c r="L19" s="39">
        <f>SUMIFS(Transactions!$D:$D,Transactions!$A:$A,'Profit and Loss'!$C19,Transactions!$C:$C,'Profit and Loss'!L$3)</f>
        <v>0</v>
      </c>
      <c r="M19" s="39">
        <f>SUMIFS(Transactions!$D:$D,Transactions!$A:$A,'Profit and Loss'!$C19,Transactions!$C:$C,'Profit and Loss'!M$3)</f>
        <v>0</v>
      </c>
      <c r="N19" s="39">
        <f>SUMIFS(Transactions!$D:$D,Transactions!$A:$A,'Profit and Loss'!$C19,Transactions!$C:$C,'Profit and Loss'!N$3)</f>
        <v>0</v>
      </c>
      <c r="O19" s="40">
        <f>SUMIFS(Transactions!$D:$D,Transactions!$A:$A,'Profit and Loss'!$C19,Transactions!$C:$C,'Profit and Loss'!O$3)</f>
        <v>0</v>
      </c>
    </row>
    <row r="20" spans="1:15">
      <c r="A20" s="37"/>
      <c r="C20" s="39" t="s">
        <v>48</v>
      </c>
      <c r="D20" s="39">
        <f>SUMIFS(Transactions!$D:$D,Transactions!$A:$A,'Profit and Loss'!$C20,Transactions!$C:$C,'Profit and Loss'!D$3)</f>
        <v>-15000</v>
      </c>
      <c r="E20" s="39">
        <f>SUMIFS(Transactions!$D:$D,Transactions!$A:$A,'Profit and Loss'!$C20,Transactions!$C:$C,'Profit and Loss'!E$3)</f>
        <v>0</v>
      </c>
      <c r="F20" s="39">
        <f>SUMIFS(Transactions!$D:$D,Transactions!$A:$A,'Profit and Loss'!$C20,Transactions!$C:$C,'Profit and Loss'!F$3)</f>
        <v>0</v>
      </c>
      <c r="G20" s="39">
        <f>SUMIFS(Transactions!$D:$D,Transactions!$A:$A,'Profit and Loss'!$C20,Transactions!$C:$C,'Profit and Loss'!G$3)</f>
        <v>0</v>
      </c>
      <c r="H20" s="39">
        <f>SUMIFS(Transactions!$D:$D,Transactions!$A:$A,'Profit and Loss'!$C20,Transactions!$C:$C,'Profit and Loss'!H$3)</f>
        <v>0</v>
      </c>
      <c r="I20" s="39">
        <f>SUMIFS(Transactions!$D:$D,Transactions!$A:$A,'Profit and Loss'!$C20,Transactions!$C:$C,'Profit and Loss'!I$3)</f>
        <v>0</v>
      </c>
      <c r="J20" s="39">
        <f>SUMIFS(Transactions!$D:$D,Transactions!$A:$A,'Profit and Loss'!$C20,Transactions!$C:$C,'Profit and Loss'!J$3)</f>
        <v>0</v>
      </c>
      <c r="K20" s="39">
        <f>SUMIFS(Transactions!$D:$D,Transactions!$A:$A,'Profit and Loss'!$C20,Transactions!$C:$C,'Profit and Loss'!K$3)</f>
        <v>0</v>
      </c>
      <c r="L20" s="39">
        <f>SUMIFS(Transactions!$D:$D,Transactions!$A:$A,'Profit and Loss'!$C20,Transactions!$C:$C,'Profit and Loss'!L$3)</f>
        <v>0</v>
      </c>
      <c r="M20" s="39">
        <f>SUMIFS(Transactions!$D:$D,Transactions!$A:$A,'Profit and Loss'!$C20,Transactions!$C:$C,'Profit and Loss'!M$3)</f>
        <v>0</v>
      </c>
      <c r="N20" s="39">
        <f>SUMIFS(Transactions!$D:$D,Transactions!$A:$A,'Profit and Loss'!$C20,Transactions!$C:$C,'Profit and Loss'!N$3)</f>
        <v>0</v>
      </c>
      <c r="O20" s="40">
        <f>SUMIFS(Transactions!$D:$D,Transactions!$A:$A,'Profit and Loss'!$C20,Transactions!$C:$C,'Profit and Loss'!O$3)</f>
        <v>0</v>
      </c>
    </row>
    <row r="21" spans="1:15">
      <c r="A21" s="37"/>
      <c r="C21" s="39" t="s">
        <v>15</v>
      </c>
      <c r="D21" s="39">
        <f>SUMIFS(Transactions!$D:$D,Transactions!$A:$A,'Profit and Loss'!$C21,Transactions!$C:$C,'Profit and Loss'!D$3)</f>
        <v>-2000</v>
      </c>
      <c r="E21" s="39">
        <f>SUMIFS(Transactions!$D:$D,Transactions!$A:$A,'Profit and Loss'!$C21,Transactions!$C:$C,'Profit and Loss'!E$3)</f>
        <v>-1500</v>
      </c>
      <c r="F21" s="39">
        <f>SUMIFS(Transactions!$D:$D,Transactions!$A:$A,'Profit and Loss'!$C21,Transactions!$C:$C,'Profit and Loss'!F$3)</f>
        <v>-3500</v>
      </c>
      <c r="G21" s="39">
        <f>SUMIFS(Transactions!$D:$D,Transactions!$A:$A,'Profit and Loss'!$C21,Transactions!$C:$C,'Profit and Loss'!G$3)</f>
        <v>0</v>
      </c>
      <c r="H21" s="39">
        <f>SUMIFS(Transactions!$D:$D,Transactions!$A:$A,'Profit and Loss'!$C21,Transactions!$C:$C,'Profit and Loss'!H$3)</f>
        <v>0</v>
      </c>
      <c r="I21" s="39">
        <f>SUMIFS(Transactions!$D:$D,Transactions!$A:$A,'Profit and Loss'!$C21,Transactions!$C:$C,'Profit and Loss'!I$3)</f>
        <v>0</v>
      </c>
      <c r="J21" s="39">
        <f>SUMIFS(Transactions!$D:$D,Transactions!$A:$A,'Profit and Loss'!$C21,Transactions!$C:$C,'Profit and Loss'!J$3)</f>
        <v>0</v>
      </c>
      <c r="K21" s="39">
        <f>SUMIFS(Transactions!$D:$D,Transactions!$A:$A,'Profit and Loss'!$C21,Transactions!$C:$C,'Profit and Loss'!K$3)</f>
        <v>0</v>
      </c>
      <c r="L21" s="39">
        <f>SUMIFS(Transactions!$D:$D,Transactions!$A:$A,'Profit and Loss'!$C21,Transactions!$C:$C,'Profit and Loss'!L$3)</f>
        <v>0</v>
      </c>
      <c r="M21" s="39">
        <f>SUMIFS(Transactions!$D:$D,Transactions!$A:$A,'Profit and Loss'!$C21,Transactions!$C:$C,'Profit and Loss'!M$3)</f>
        <v>0</v>
      </c>
      <c r="N21" s="39">
        <f>SUMIFS(Transactions!$D:$D,Transactions!$A:$A,'Profit and Loss'!$C21,Transactions!$C:$C,'Profit and Loss'!N$3)</f>
        <v>0</v>
      </c>
      <c r="O21" s="40">
        <f>SUMIFS(Transactions!$D:$D,Transactions!$A:$A,'Profit and Loss'!$C21,Transactions!$C:$C,'Profit and Loss'!O$3)</f>
        <v>0</v>
      </c>
    </row>
    <row r="22" spans="1:15">
      <c r="A22" s="37"/>
      <c r="C22" s="39" t="s">
        <v>49</v>
      </c>
      <c r="D22" s="39">
        <f>SUMIFS(Transactions!$D:$D,Transactions!$A:$A,'Profit and Loss'!$C22,Transactions!$C:$C,'Profit and Loss'!D$3)</f>
        <v>0</v>
      </c>
      <c r="E22" s="39">
        <f>SUMIFS(Transactions!$D:$D,Transactions!$A:$A,'Profit and Loss'!$C22,Transactions!$C:$C,'Profit and Loss'!E$3)</f>
        <v>0</v>
      </c>
      <c r="F22" s="39">
        <f>SUMIFS(Transactions!$D:$D,Transactions!$A:$A,'Profit and Loss'!$C22,Transactions!$C:$C,'Profit and Loss'!F$3)</f>
        <v>0</v>
      </c>
      <c r="G22" s="39">
        <f>SUMIFS(Transactions!$D:$D,Transactions!$A:$A,'Profit and Loss'!$C22,Transactions!$C:$C,'Profit and Loss'!G$3)</f>
        <v>0</v>
      </c>
      <c r="H22" s="39">
        <f>SUMIFS(Transactions!$D:$D,Transactions!$A:$A,'Profit and Loss'!$C22,Transactions!$C:$C,'Profit and Loss'!H$3)</f>
        <v>0</v>
      </c>
      <c r="I22" s="39">
        <f>SUMIFS(Transactions!$D:$D,Transactions!$A:$A,'Profit and Loss'!$C22,Transactions!$C:$C,'Profit and Loss'!I$3)</f>
        <v>0</v>
      </c>
      <c r="J22" s="39">
        <f>SUMIFS(Transactions!$D:$D,Transactions!$A:$A,'Profit and Loss'!$C22,Transactions!$C:$C,'Profit and Loss'!J$3)</f>
        <v>0</v>
      </c>
      <c r="K22" s="39">
        <f>SUMIFS(Transactions!$D:$D,Transactions!$A:$A,'Profit and Loss'!$C22,Transactions!$C:$C,'Profit and Loss'!K$3)</f>
        <v>0</v>
      </c>
      <c r="L22" s="39">
        <f>SUMIFS(Transactions!$D:$D,Transactions!$A:$A,'Profit and Loss'!$C22,Transactions!$C:$C,'Profit and Loss'!L$3)</f>
        <v>0</v>
      </c>
      <c r="M22" s="39">
        <f>SUMIFS(Transactions!$D:$D,Transactions!$A:$A,'Profit and Loss'!$C22,Transactions!$C:$C,'Profit and Loss'!M$3)</f>
        <v>0</v>
      </c>
      <c r="N22" s="39">
        <f>SUMIFS(Transactions!$D:$D,Transactions!$A:$A,'Profit and Loss'!$C22,Transactions!$C:$C,'Profit and Loss'!N$3)</f>
        <v>0</v>
      </c>
      <c r="O22" s="40">
        <f>SUMIFS(Transactions!$D:$D,Transactions!$A:$A,'Profit and Loss'!$C22,Transactions!$C:$C,'Profit and Loss'!O$3)</f>
        <v>0</v>
      </c>
    </row>
    <row r="23" spans="1:15">
      <c r="A23" s="37"/>
      <c r="C23" s="39" t="s">
        <v>50</v>
      </c>
      <c r="D23" s="39">
        <f>SUMIFS(Transactions!$D:$D,Transactions!$A:$A,'Profit and Loss'!$C23,Transactions!$C:$C,'Profit and Loss'!D$3)</f>
        <v>0</v>
      </c>
      <c r="E23" s="39">
        <f>SUMIFS(Transactions!$D:$D,Transactions!$A:$A,'Profit and Loss'!$C23,Transactions!$C:$C,'Profit and Loss'!E$3)</f>
        <v>0</v>
      </c>
      <c r="F23" s="39">
        <f>SUMIFS(Transactions!$D:$D,Transactions!$A:$A,'Profit and Loss'!$C23,Transactions!$C:$C,'Profit and Loss'!F$3)</f>
        <v>0</v>
      </c>
      <c r="G23" s="39">
        <f>SUMIFS(Transactions!$D:$D,Transactions!$A:$A,'Profit and Loss'!$C23,Transactions!$C:$C,'Profit and Loss'!G$3)</f>
        <v>0</v>
      </c>
      <c r="H23" s="39">
        <f>SUMIFS(Transactions!$D:$D,Transactions!$A:$A,'Profit and Loss'!$C23,Transactions!$C:$C,'Profit and Loss'!H$3)</f>
        <v>0</v>
      </c>
      <c r="I23" s="39">
        <f>SUMIFS(Transactions!$D:$D,Transactions!$A:$A,'Profit and Loss'!$C23,Transactions!$C:$C,'Profit and Loss'!I$3)</f>
        <v>0</v>
      </c>
      <c r="J23" s="39">
        <f>SUMIFS(Transactions!$D:$D,Transactions!$A:$A,'Profit and Loss'!$C23,Transactions!$C:$C,'Profit and Loss'!J$3)</f>
        <v>0</v>
      </c>
      <c r="K23" s="39">
        <f>SUMIFS(Transactions!$D:$D,Transactions!$A:$A,'Profit and Loss'!$C23,Transactions!$C:$C,'Profit and Loss'!K$3)</f>
        <v>0</v>
      </c>
      <c r="L23" s="39">
        <f>SUMIFS(Transactions!$D:$D,Transactions!$A:$A,'Profit and Loss'!$C23,Transactions!$C:$C,'Profit and Loss'!L$3)</f>
        <v>0</v>
      </c>
      <c r="M23" s="39">
        <f>SUMIFS(Transactions!$D:$D,Transactions!$A:$A,'Profit and Loss'!$C23,Transactions!$C:$C,'Profit and Loss'!M$3)</f>
        <v>0</v>
      </c>
      <c r="N23" s="39">
        <f>SUMIFS(Transactions!$D:$D,Transactions!$A:$A,'Profit and Loss'!$C23,Transactions!$C:$C,'Profit and Loss'!N$3)</f>
        <v>0</v>
      </c>
      <c r="O23" s="40">
        <f>SUMIFS(Transactions!$D:$D,Transactions!$A:$A,'Profit and Loss'!$C23,Transactions!$C:$C,'Profit and Loss'!O$3)</f>
        <v>0</v>
      </c>
    </row>
    <row r="24" spans="1:15">
      <c r="A24" s="37"/>
      <c r="C24" s="39" t="s">
        <v>51</v>
      </c>
      <c r="D24" s="39">
        <f>SUMIFS(Transactions!$D:$D,Transactions!$A:$A,'Profit and Loss'!$C24,Transactions!$C:$C,'Profit and Loss'!D$3)</f>
        <v>0</v>
      </c>
      <c r="E24" s="39">
        <f>SUMIFS(Transactions!$D:$D,Transactions!$A:$A,'Profit and Loss'!$C24,Transactions!$C:$C,'Profit and Loss'!E$3)</f>
        <v>0</v>
      </c>
      <c r="F24" s="39">
        <f>SUMIFS(Transactions!$D:$D,Transactions!$A:$A,'Profit and Loss'!$C24,Transactions!$C:$C,'Profit and Loss'!F$3)</f>
        <v>0</v>
      </c>
      <c r="G24" s="39">
        <f>SUMIFS(Transactions!$D:$D,Transactions!$A:$A,'Profit and Loss'!$C24,Transactions!$C:$C,'Profit and Loss'!G$3)</f>
        <v>0</v>
      </c>
      <c r="H24" s="39">
        <f>SUMIFS(Transactions!$D:$D,Transactions!$A:$A,'Profit and Loss'!$C24,Transactions!$C:$C,'Profit and Loss'!H$3)</f>
        <v>0</v>
      </c>
      <c r="I24" s="39">
        <f>SUMIFS(Transactions!$D:$D,Transactions!$A:$A,'Profit and Loss'!$C24,Transactions!$C:$C,'Profit and Loss'!I$3)</f>
        <v>0</v>
      </c>
      <c r="J24" s="39">
        <f>SUMIFS(Transactions!$D:$D,Transactions!$A:$A,'Profit and Loss'!$C24,Transactions!$C:$C,'Profit and Loss'!J$3)</f>
        <v>0</v>
      </c>
      <c r="K24" s="39">
        <f>SUMIFS(Transactions!$D:$D,Transactions!$A:$A,'Profit and Loss'!$C24,Transactions!$C:$C,'Profit and Loss'!K$3)</f>
        <v>0</v>
      </c>
      <c r="L24" s="39">
        <f>SUMIFS(Transactions!$D:$D,Transactions!$A:$A,'Profit and Loss'!$C24,Transactions!$C:$C,'Profit and Loss'!L$3)</f>
        <v>0</v>
      </c>
      <c r="M24" s="39">
        <f>SUMIFS(Transactions!$D:$D,Transactions!$A:$A,'Profit and Loss'!$C24,Transactions!$C:$C,'Profit and Loss'!M$3)</f>
        <v>0</v>
      </c>
      <c r="N24" s="39">
        <f>SUMIFS(Transactions!$D:$D,Transactions!$A:$A,'Profit and Loss'!$C24,Transactions!$C:$C,'Profit and Loss'!N$3)</f>
        <v>0</v>
      </c>
      <c r="O24" s="40">
        <f>SUMIFS(Transactions!$D:$D,Transactions!$A:$A,'Profit and Loss'!$C24,Transactions!$C:$C,'Profit and Loss'!O$3)</f>
        <v>0</v>
      </c>
    </row>
    <row r="25" spans="1:15">
      <c r="A25" s="37"/>
      <c r="C25" s="39" t="s">
        <v>52</v>
      </c>
      <c r="D25" s="39">
        <f>SUMIFS(Transactions!$D:$D,Transactions!$A:$A,'Profit and Loss'!$C25,Transactions!$C:$C,'Profit and Loss'!D$3)</f>
        <v>0</v>
      </c>
      <c r="E25" s="39">
        <f>SUMIFS(Transactions!$D:$D,Transactions!$A:$A,'Profit and Loss'!$C25,Transactions!$C:$C,'Profit and Loss'!E$3)</f>
        <v>0</v>
      </c>
      <c r="F25" s="39">
        <f>SUMIFS(Transactions!$D:$D,Transactions!$A:$A,'Profit and Loss'!$C25,Transactions!$C:$C,'Profit and Loss'!F$3)</f>
        <v>0</v>
      </c>
      <c r="G25" s="39">
        <f>SUMIFS(Transactions!$D:$D,Transactions!$A:$A,'Profit and Loss'!$C25,Transactions!$C:$C,'Profit and Loss'!G$3)</f>
        <v>0</v>
      </c>
      <c r="H25" s="39">
        <f>SUMIFS(Transactions!$D:$D,Transactions!$A:$A,'Profit and Loss'!$C25,Transactions!$C:$C,'Profit and Loss'!H$3)</f>
        <v>0</v>
      </c>
      <c r="I25" s="39">
        <f>SUMIFS(Transactions!$D:$D,Transactions!$A:$A,'Profit and Loss'!$C25,Transactions!$C:$C,'Profit and Loss'!I$3)</f>
        <v>0</v>
      </c>
      <c r="J25" s="39">
        <f>SUMIFS(Transactions!$D:$D,Transactions!$A:$A,'Profit and Loss'!$C25,Transactions!$C:$C,'Profit and Loss'!J$3)</f>
        <v>0</v>
      </c>
      <c r="K25" s="39">
        <f>SUMIFS(Transactions!$D:$D,Transactions!$A:$A,'Profit and Loss'!$C25,Transactions!$C:$C,'Profit and Loss'!K$3)</f>
        <v>0</v>
      </c>
      <c r="L25" s="39">
        <f>SUMIFS(Transactions!$D:$D,Transactions!$A:$A,'Profit and Loss'!$C25,Transactions!$C:$C,'Profit and Loss'!L$3)</f>
        <v>0</v>
      </c>
      <c r="M25" s="39">
        <f>SUMIFS(Transactions!$D:$D,Transactions!$A:$A,'Profit and Loss'!$C25,Transactions!$C:$C,'Profit and Loss'!M$3)</f>
        <v>0</v>
      </c>
      <c r="N25" s="39">
        <f>SUMIFS(Transactions!$D:$D,Transactions!$A:$A,'Profit and Loss'!$C25,Transactions!$C:$C,'Profit and Loss'!N$3)</f>
        <v>0</v>
      </c>
      <c r="O25" s="40">
        <f>SUMIFS(Transactions!$D:$D,Transactions!$A:$A,'Profit and Loss'!$C25,Transactions!$C:$C,'Profit and Loss'!O$3)</f>
        <v>0</v>
      </c>
    </row>
    <row r="26" spans="1:15">
      <c r="A26" s="37"/>
      <c r="C26" s="39" t="s">
        <v>53</v>
      </c>
      <c r="D26" s="39">
        <f>SUMIFS(Transactions!$D:$D,Transactions!$A:$A,'Profit and Loss'!$C26,Transactions!$C:$C,'Profit and Loss'!D$3)</f>
        <v>0</v>
      </c>
      <c r="E26" s="39">
        <f>SUMIFS(Transactions!$D:$D,Transactions!$A:$A,'Profit and Loss'!$C26,Transactions!$C:$C,'Profit and Loss'!E$3)</f>
        <v>0</v>
      </c>
      <c r="F26" s="39">
        <f>SUMIFS(Transactions!$D:$D,Transactions!$A:$A,'Profit and Loss'!$C26,Transactions!$C:$C,'Profit and Loss'!F$3)</f>
        <v>0</v>
      </c>
      <c r="G26" s="39">
        <f>SUMIFS(Transactions!$D:$D,Transactions!$A:$A,'Profit and Loss'!$C26,Transactions!$C:$C,'Profit and Loss'!G$3)</f>
        <v>0</v>
      </c>
      <c r="H26" s="39">
        <f>SUMIFS(Transactions!$D:$D,Transactions!$A:$A,'Profit and Loss'!$C26,Transactions!$C:$C,'Profit and Loss'!H$3)</f>
        <v>0</v>
      </c>
      <c r="I26" s="39">
        <f>SUMIFS(Transactions!$D:$D,Transactions!$A:$A,'Profit and Loss'!$C26,Transactions!$C:$C,'Profit and Loss'!I$3)</f>
        <v>0</v>
      </c>
      <c r="J26" s="39">
        <f>SUMIFS(Transactions!$D:$D,Transactions!$A:$A,'Profit and Loss'!$C26,Transactions!$C:$C,'Profit and Loss'!J$3)</f>
        <v>0</v>
      </c>
      <c r="K26" s="39">
        <f>SUMIFS(Transactions!$D:$D,Transactions!$A:$A,'Profit and Loss'!$C26,Transactions!$C:$C,'Profit and Loss'!K$3)</f>
        <v>0</v>
      </c>
      <c r="L26" s="39">
        <f>SUMIFS(Transactions!$D:$D,Transactions!$A:$A,'Profit and Loss'!$C26,Transactions!$C:$C,'Profit and Loss'!L$3)</f>
        <v>0</v>
      </c>
      <c r="M26" s="39">
        <f>SUMIFS(Transactions!$D:$D,Transactions!$A:$A,'Profit and Loss'!$C26,Transactions!$C:$C,'Profit and Loss'!M$3)</f>
        <v>0</v>
      </c>
      <c r="N26" s="39">
        <f>SUMIFS(Transactions!$D:$D,Transactions!$A:$A,'Profit and Loss'!$C26,Transactions!$C:$C,'Profit and Loss'!N$3)</f>
        <v>0</v>
      </c>
      <c r="O26" s="40">
        <f>SUMIFS(Transactions!$D:$D,Transactions!$A:$A,'Profit and Loss'!$C26,Transactions!$C:$C,'Profit and Loss'!O$3)</f>
        <v>0</v>
      </c>
    </row>
    <row r="27" spans="1:15">
      <c r="A27" s="38"/>
      <c r="B27" s="12"/>
      <c r="C27" s="30" t="s">
        <v>54</v>
      </c>
      <c r="D27" s="31">
        <f>SUM(D19:D26)</f>
        <v>-17500</v>
      </c>
      <c r="E27" s="31">
        <f t="shared" ref="E27:O27" si="3">SUM(E19:E26)</f>
        <v>-3500</v>
      </c>
      <c r="F27" s="31">
        <f t="shared" si="3"/>
        <v>-3500</v>
      </c>
      <c r="G27" s="31">
        <f t="shared" si="3"/>
        <v>0</v>
      </c>
      <c r="H27" s="31">
        <f t="shared" si="3"/>
        <v>0</v>
      </c>
      <c r="I27" s="31">
        <f t="shared" si="3"/>
        <v>0</v>
      </c>
      <c r="J27" s="31">
        <f t="shared" si="3"/>
        <v>0</v>
      </c>
      <c r="K27" s="31">
        <f t="shared" si="3"/>
        <v>0</v>
      </c>
      <c r="L27" s="31">
        <f t="shared" si="3"/>
        <v>0</v>
      </c>
      <c r="M27" s="31">
        <f t="shared" si="3"/>
        <v>0</v>
      </c>
      <c r="N27" s="31">
        <f t="shared" si="3"/>
        <v>0</v>
      </c>
      <c r="O27" s="31">
        <f t="shared" si="3"/>
        <v>0</v>
      </c>
    </row>
    <row r="31" spans="1:15">
      <c r="C31" s="47" t="s">
        <v>55</v>
      </c>
      <c r="D31" s="48">
        <f>D15+D27</f>
        <v>-16000</v>
      </c>
      <c r="E31" s="48">
        <f t="shared" ref="E31:O31" si="4">E15+E27</f>
        <v>-1500</v>
      </c>
      <c r="F31" s="48">
        <f t="shared" si="4"/>
        <v>500</v>
      </c>
      <c r="G31" s="48">
        <f t="shared" si="4"/>
        <v>0</v>
      </c>
      <c r="H31" s="48">
        <f t="shared" si="4"/>
        <v>0</v>
      </c>
      <c r="I31" s="48">
        <f t="shared" si="4"/>
        <v>0</v>
      </c>
      <c r="J31" s="48">
        <f t="shared" si="4"/>
        <v>0</v>
      </c>
      <c r="K31" s="48">
        <f t="shared" si="4"/>
        <v>0</v>
      </c>
      <c r="L31" s="48">
        <f t="shared" si="4"/>
        <v>0</v>
      </c>
      <c r="M31" s="48">
        <f t="shared" si="4"/>
        <v>0</v>
      </c>
      <c r="N31" s="48">
        <f t="shared" si="4"/>
        <v>0</v>
      </c>
      <c r="O31" s="49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A71D-014C-4D05-9EA6-241D85F18342}">
  <dimension ref="A1:D49"/>
  <sheetViews>
    <sheetView topLeftCell="A34" workbookViewId="0">
      <selection activeCell="D50" sqref="D50"/>
    </sheetView>
  </sheetViews>
  <sheetFormatPr defaultRowHeight="15"/>
  <cols>
    <col min="1" max="1" width="49.28515625" customWidth="1"/>
    <col min="2" max="2" width="37" customWidth="1"/>
    <col min="3" max="3" width="42.28515625" customWidth="1"/>
    <col min="4" max="4" width="19.140625" style="45" customWidth="1"/>
  </cols>
  <sheetData>
    <row r="1" spans="1:4" ht="26.25">
      <c r="A1" s="43" t="s">
        <v>56</v>
      </c>
      <c r="B1" s="12"/>
      <c r="C1" s="12"/>
      <c r="D1" s="59"/>
    </row>
    <row r="2" spans="1:4" ht="18.75">
      <c r="B2" s="61" t="s">
        <v>57</v>
      </c>
      <c r="C2" s="62"/>
      <c r="D2" s="63"/>
    </row>
    <row r="3" spans="1:4">
      <c r="B3" s="64"/>
      <c r="C3" s="60" t="s">
        <v>58</v>
      </c>
      <c r="D3" s="52">
        <v>2000</v>
      </c>
    </row>
    <row r="4" spans="1:4">
      <c r="B4" s="51"/>
      <c r="C4" s="53" t="s">
        <v>59</v>
      </c>
      <c r="D4" s="52"/>
    </row>
    <row r="5" spans="1:4">
      <c r="B5" s="50"/>
      <c r="C5" s="54" t="s">
        <v>60</v>
      </c>
      <c r="D5" s="55">
        <f>SUM(D3:D4)</f>
        <v>2000</v>
      </c>
    </row>
    <row r="7" spans="1:4" ht="18.75">
      <c r="B7" s="65" t="s">
        <v>61</v>
      </c>
      <c r="C7" s="66"/>
      <c r="D7" s="55"/>
    </row>
    <row r="8" spans="1:4">
      <c r="B8" s="64"/>
      <c r="C8" s="60" t="s">
        <v>62</v>
      </c>
      <c r="D8" s="52"/>
    </row>
    <row r="9" spans="1:4">
      <c r="B9" s="51"/>
      <c r="C9" s="50" t="s">
        <v>63</v>
      </c>
      <c r="D9" s="52"/>
    </row>
    <row r="10" spans="1:4">
      <c r="B10" s="51"/>
      <c r="C10" s="53" t="s">
        <v>64</v>
      </c>
      <c r="D10" s="52"/>
    </row>
    <row r="11" spans="1:4">
      <c r="B11" s="50"/>
      <c r="C11" s="54" t="s">
        <v>65</v>
      </c>
      <c r="D11" s="55">
        <f>SUM(D8:D10)</f>
        <v>0</v>
      </c>
    </row>
    <row r="13" spans="1:4" ht="18.75">
      <c r="B13" s="65" t="s">
        <v>66</v>
      </c>
      <c r="C13" s="67"/>
      <c r="D13" s="68"/>
    </row>
    <row r="14" spans="1:4">
      <c r="B14" s="64"/>
      <c r="C14" s="60" t="s">
        <v>67</v>
      </c>
      <c r="D14" s="52">
        <v>15000</v>
      </c>
    </row>
    <row r="15" spans="1:4">
      <c r="B15" s="51"/>
      <c r="C15" s="50" t="s">
        <v>68</v>
      </c>
      <c r="D15" s="52"/>
    </row>
    <row r="16" spans="1:4">
      <c r="B16" s="51"/>
      <c r="C16" s="50" t="s">
        <v>69</v>
      </c>
      <c r="D16" s="52">
        <v>2500</v>
      </c>
    </row>
    <row r="17" spans="1:4">
      <c r="B17" s="51"/>
      <c r="C17" s="50" t="s">
        <v>70</v>
      </c>
      <c r="D17" s="52"/>
    </row>
    <row r="18" spans="1:4">
      <c r="B18" s="51"/>
      <c r="C18" s="53" t="s">
        <v>71</v>
      </c>
      <c r="D18" s="52"/>
    </row>
    <row r="19" spans="1:4">
      <c r="B19" s="50"/>
      <c r="C19" s="54" t="s">
        <v>72</v>
      </c>
      <c r="D19" s="55">
        <f>SUM(D14:D18)</f>
        <v>17500</v>
      </c>
    </row>
    <row r="21" spans="1:4" ht="21">
      <c r="B21" s="56" t="s">
        <v>73</v>
      </c>
      <c r="C21" s="57"/>
      <c r="D21" s="58">
        <f>SUM(D5+D11+D19)</f>
        <v>19500</v>
      </c>
    </row>
    <row r="24" spans="1:4" ht="26.25">
      <c r="A24" s="69" t="s">
        <v>74</v>
      </c>
      <c r="B24" s="12"/>
      <c r="C24" s="12"/>
      <c r="D24" s="59"/>
    </row>
    <row r="25" spans="1:4" ht="18.75">
      <c r="B25" s="73" t="s">
        <v>75</v>
      </c>
      <c r="C25" s="74"/>
      <c r="D25" s="75"/>
    </row>
    <row r="26" spans="1:4">
      <c r="B26" s="74"/>
      <c r="C26" s="76" t="s">
        <v>76</v>
      </c>
      <c r="D26" s="77"/>
    </row>
    <row r="27" spans="1:4">
      <c r="B27" s="74"/>
      <c r="C27" s="78" t="s">
        <v>77</v>
      </c>
      <c r="D27" s="79"/>
    </row>
    <row r="28" spans="1:4">
      <c r="B28" s="74"/>
      <c r="C28" s="80" t="s">
        <v>78</v>
      </c>
      <c r="D28" s="81"/>
    </row>
    <row r="29" spans="1:4">
      <c r="B29" s="74"/>
      <c r="C29" s="82" t="s">
        <v>79</v>
      </c>
      <c r="D29" s="81">
        <f>SUM(D26:D28)</f>
        <v>0</v>
      </c>
    </row>
    <row r="32" spans="1:4" ht="18.75">
      <c r="B32" s="73" t="s">
        <v>80</v>
      </c>
      <c r="C32" s="74"/>
      <c r="D32" s="75"/>
    </row>
    <row r="33" spans="2:4">
      <c r="B33" s="74"/>
      <c r="C33" s="76" t="s">
        <v>81</v>
      </c>
      <c r="D33" s="77"/>
    </row>
    <row r="34" spans="2:4">
      <c r="B34" s="74"/>
      <c r="C34" s="78" t="s">
        <v>82</v>
      </c>
      <c r="D34" s="79">
        <v>15000</v>
      </c>
    </row>
    <row r="35" spans="2:4">
      <c r="B35" s="74"/>
      <c r="C35" s="78" t="s">
        <v>83</v>
      </c>
      <c r="D35" s="79"/>
    </row>
    <row r="36" spans="2:4">
      <c r="B36" s="74"/>
      <c r="C36" s="83" t="s">
        <v>84</v>
      </c>
      <c r="D36" s="84">
        <f>SUM(D33:D35)</f>
        <v>15000</v>
      </c>
    </row>
    <row r="38" spans="2:4" ht="18.75">
      <c r="B38" s="85" t="s">
        <v>85</v>
      </c>
      <c r="C38" s="86"/>
      <c r="D38" s="84">
        <f>D29+D36</f>
        <v>15000</v>
      </c>
    </row>
    <row r="41" spans="2:4" ht="18.75">
      <c r="B41" s="73" t="s">
        <v>86</v>
      </c>
      <c r="C41" s="74"/>
      <c r="D41" s="75"/>
    </row>
    <row r="42" spans="2:4">
      <c r="B42" s="74"/>
      <c r="C42" s="76" t="s">
        <v>87</v>
      </c>
      <c r="D42" s="77"/>
    </row>
    <row r="43" spans="2:4">
      <c r="B43" s="74"/>
      <c r="C43" s="78" t="s">
        <v>88</v>
      </c>
      <c r="D43" s="79">
        <v>4500</v>
      </c>
    </row>
    <row r="44" spans="2:4">
      <c r="B44" s="74"/>
      <c r="C44" s="80" t="s">
        <v>89</v>
      </c>
      <c r="D44" s="81"/>
    </row>
    <row r="46" spans="2:4" ht="18.75">
      <c r="B46" s="70" t="s">
        <v>90</v>
      </c>
      <c r="C46" s="71"/>
      <c r="D46" s="72">
        <f>SUM(D42:D44)</f>
        <v>4500</v>
      </c>
    </row>
    <row r="49" spans="2:4" ht="33.75">
      <c r="B49" s="87" t="s">
        <v>91</v>
      </c>
      <c r="C49" s="87"/>
      <c r="D49" s="45">
        <f>D21-(D38+D46)</f>
        <v>0</v>
      </c>
    </row>
  </sheetData>
  <mergeCells count="1">
    <mergeCell ref="B49:C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4D79-DB7B-4EF7-83A9-0F72014E5CE6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D5B56-5163-4B21-8146-22C9A8EF58F9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2022-09-27T10:06:48Z</dcterms:created>
  <dcterms:modified xsi:type="dcterms:W3CDTF">2022-09-28T06:39:44Z</dcterms:modified>
  <cp:category/>
  <cp:contentStatus/>
</cp:coreProperties>
</file>