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C7912838-2E34-4278-9546-60402DA8FA39}" xr6:coauthVersionLast="47" xr6:coauthVersionMax="47" xr10:uidLastSave="{00000000-0000-0000-0000-000000000000}"/>
  <bookViews>
    <workbookView xWindow="240" yWindow="105" windowWidth="14805" windowHeight="8010" firstSheet="12" xr2:uid="{00000000-000D-0000-FFFF-FFFF00000000}"/>
  </bookViews>
  <sheets>
    <sheet name="Jan" sheetId="1" r:id="rId1"/>
    <sheet name="Feb" sheetId="2" r:id="rId2"/>
    <sheet name="March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2022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D12" i="13"/>
  <c r="C12" i="13"/>
  <c r="D6" i="13"/>
  <c r="E6" i="13"/>
  <c r="D5" i="13"/>
  <c r="E5" i="13"/>
  <c r="E4" i="13"/>
  <c r="D4" i="13"/>
  <c r="D32" i="13"/>
  <c r="C32" i="13"/>
  <c r="F31" i="13"/>
  <c r="E31" i="13"/>
  <c r="F30" i="13"/>
  <c r="E30" i="13"/>
  <c r="F29" i="13"/>
  <c r="E29" i="13"/>
  <c r="F28" i="13"/>
  <c r="E28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F32" i="13" s="1"/>
  <c r="E12" i="13"/>
  <c r="E32" i="13" s="1"/>
  <c r="E7" i="13"/>
  <c r="D7" i="13"/>
  <c r="F6" i="13"/>
  <c r="F5" i="13"/>
  <c r="F4" i="13"/>
  <c r="F7" i="13" s="1"/>
  <c r="D32" i="12"/>
  <c r="C32" i="12"/>
  <c r="F31" i="12"/>
  <c r="E31" i="12"/>
  <c r="F30" i="12"/>
  <c r="E30" i="12"/>
  <c r="F29" i="12"/>
  <c r="E29" i="12"/>
  <c r="F28" i="12"/>
  <c r="E28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F32" i="12" s="1"/>
  <c r="E12" i="12"/>
  <c r="E32" i="12" s="1"/>
  <c r="E7" i="12"/>
  <c r="D7" i="12"/>
  <c r="F6" i="12"/>
  <c r="F5" i="12"/>
  <c r="F4" i="12"/>
  <c r="F7" i="12" s="1"/>
  <c r="D32" i="11"/>
  <c r="C32" i="11"/>
  <c r="F31" i="11"/>
  <c r="E31" i="11"/>
  <c r="F30" i="11"/>
  <c r="E30" i="11"/>
  <c r="F29" i="11"/>
  <c r="E29" i="11"/>
  <c r="F28" i="11"/>
  <c r="E28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F32" i="11" s="1"/>
  <c r="E12" i="11"/>
  <c r="E32" i="11" s="1"/>
  <c r="E7" i="11"/>
  <c r="D7" i="11"/>
  <c r="F6" i="11"/>
  <c r="F5" i="11"/>
  <c r="F4" i="11"/>
  <c r="F7" i="11" s="1"/>
  <c r="D32" i="10"/>
  <c r="C32" i="10"/>
  <c r="F31" i="10"/>
  <c r="E31" i="10"/>
  <c r="F30" i="10"/>
  <c r="E30" i="10"/>
  <c r="F29" i="10"/>
  <c r="E29" i="10"/>
  <c r="F28" i="10"/>
  <c r="E28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F32" i="10" s="1"/>
  <c r="E12" i="10"/>
  <c r="E32" i="10" s="1"/>
  <c r="E7" i="10"/>
  <c r="D7" i="10"/>
  <c r="F6" i="10"/>
  <c r="F5" i="10"/>
  <c r="F4" i="10"/>
  <c r="F7" i="10" s="1"/>
  <c r="D32" i="9"/>
  <c r="C32" i="9"/>
  <c r="F31" i="9"/>
  <c r="E31" i="9"/>
  <c r="F30" i="9"/>
  <c r="E30" i="9"/>
  <c r="F29" i="9"/>
  <c r="E29" i="9"/>
  <c r="F28" i="9"/>
  <c r="E28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F32" i="9" s="1"/>
  <c r="E12" i="9"/>
  <c r="E32" i="9" s="1"/>
  <c r="E7" i="9"/>
  <c r="D7" i="9"/>
  <c r="F6" i="9"/>
  <c r="F5" i="9"/>
  <c r="F4" i="9"/>
  <c r="F7" i="9" s="1"/>
  <c r="D32" i="8"/>
  <c r="C32" i="8"/>
  <c r="F31" i="8"/>
  <c r="E31" i="8"/>
  <c r="F30" i="8"/>
  <c r="E30" i="8"/>
  <c r="F29" i="8"/>
  <c r="E29" i="8"/>
  <c r="F28" i="8"/>
  <c r="E28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F32" i="8" s="1"/>
  <c r="E12" i="8"/>
  <c r="E32" i="8" s="1"/>
  <c r="E7" i="8"/>
  <c r="D7" i="8"/>
  <c r="F6" i="8"/>
  <c r="F5" i="8"/>
  <c r="F4" i="8"/>
  <c r="F7" i="8" s="1"/>
  <c r="D32" i="7"/>
  <c r="C32" i="7"/>
  <c r="F31" i="7"/>
  <c r="E31" i="7"/>
  <c r="F30" i="7"/>
  <c r="E30" i="7"/>
  <c r="F29" i="7"/>
  <c r="E29" i="7"/>
  <c r="F28" i="7"/>
  <c r="E28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F32" i="7" s="1"/>
  <c r="E12" i="7"/>
  <c r="E32" i="7" s="1"/>
  <c r="E7" i="7"/>
  <c r="D7" i="7"/>
  <c r="F6" i="7"/>
  <c r="F5" i="7"/>
  <c r="F4" i="7"/>
  <c r="F7" i="7" s="1"/>
  <c r="D32" i="6"/>
  <c r="C32" i="6"/>
  <c r="F31" i="6"/>
  <c r="E31" i="6"/>
  <c r="F30" i="6"/>
  <c r="E30" i="6"/>
  <c r="F29" i="6"/>
  <c r="E29" i="6"/>
  <c r="F28" i="6"/>
  <c r="E28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F32" i="6" s="1"/>
  <c r="E12" i="6"/>
  <c r="E32" i="6" s="1"/>
  <c r="E7" i="6"/>
  <c r="D7" i="6"/>
  <c r="F6" i="6"/>
  <c r="F5" i="6"/>
  <c r="F4" i="6"/>
  <c r="F7" i="6" s="1"/>
  <c r="D32" i="5"/>
  <c r="C32" i="5"/>
  <c r="F31" i="5"/>
  <c r="E31" i="5"/>
  <c r="F30" i="5"/>
  <c r="E30" i="5"/>
  <c r="F29" i="5"/>
  <c r="E29" i="5"/>
  <c r="F28" i="5"/>
  <c r="E28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F32" i="5" s="1"/>
  <c r="E12" i="5"/>
  <c r="E32" i="5" s="1"/>
  <c r="E7" i="5"/>
  <c r="D7" i="5"/>
  <c r="F6" i="5"/>
  <c r="F5" i="5"/>
  <c r="F4" i="5"/>
  <c r="F7" i="5" s="1"/>
  <c r="D32" i="4"/>
  <c r="C32" i="4"/>
  <c r="F31" i="4"/>
  <c r="E31" i="4"/>
  <c r="F30" i="4"/>
  <c r="E30" i="4"/>
  <c r="F29" i="4"/>
  <c r="E29" i="4"/>
  <c r="F28" i="4"/>
  <c r="E28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F32" i="4" s="1"/>
  <c r="E12" i="4"/>
  <c r="E32" i="4" s="1"/>
  <c r="E7" i="4"/>
  <c r="D7" i="4"/>
  <c r="F6" i="4"/>
  <c r="F5" i="4"/>
  <c r="F4" i="4"/>
  <c r="F7" i="4" s="1"/>
  <c r="D32" i="3"/>
  <c r="C32" i="3"/>
  <c r="F31" i="3"/>
  <c r="E31" i="3"/>
  <c r="F30" i="3"/>
  <c r="E30" i="3"/>
  <c r="F29" i="3"/>
  <c r="E29" i="3"/>
  <c r="F28" i="3"/>
  <c r="E28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F32" i="3" s="1"/>
  <c r="E12" i="3"/>
  <c r="E32" i="3" s="1"/>
  <c r="E7" i="3"/>
  <c r="D7" i="3"/>
  <c r="F6" i="3"/>
  <c r="F5" i="3"/>
  <c r="F4" i="3"/>
  <c r="F7" i="3" s="1"/>
  <c r="D32" i="2"/>
  <c r="C32" i="2"/>
  <c r="F31" i="2"/>
  <c r="E31" i="2"/>
  <c r="F30" i="2"/>
  <c r="E30" i="2"/>
  <c r="F29" i="2"/>
  <c r="E29" i="2"/>
  <c r="F28" i="2"/>
  <c r="E28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F32" i="2" s="1"/>
  <c r="E12" i="2"/>
  <c r="E32" i="2" s="1"/>
  <c r="E7" i="2"/>
  <c r="D7" i="2"/>
  <c r="F6" i="2"/>
  <c r="F5" i="2"/>
  <c r="F4" i="2"/>
  <c r="F7" i="2" s="1"/>
  <c r="F3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I9" i="1"/>
  <c r="D32" i="1"/>
  <c r="E32" i="1"/>
  <c r="C32" i="1"/>
  <c r="E7" i="1"/>
  <c r="F7" i="1"/>
  <c r="D7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2" i="1"/>
  <c r="F5" i="1"/>
  <c r="F6" i="1"/>
  <c r="F4" i="1"/>
</calcChain>
</file>

<file path=xl/sharedStrings.xml><?xml version="1.0" encoding="utf-8"?>
<sst xmlns="http://schemas.openxmlformats.org/spreadsheetml/2006/main" count="494" uniqueCount="33">
  <si>
    <t>Smith Family Budget</t>
  </si>
  <si>
    <t>Income</t>
  </si>
  <si>
    <t>Sources</t>
  </si>
  <si>
    <t>Planned</t>
  </si>
  <si>
    <t>Actual</t>
  </si>
  <si>
    <t>Difference</t>
  </si>
  <si>
    <t>Mr.Smith paycheck</t>
  </si>
  <si>
    <t>Mrs.Smith Paycheck</t>
  </si>
  <si>
    <t>Door Dash</t>
  </si>
  <si>
    <t>Total</t>
  </si>
  <si>
    <t>Grand Total</t>
  </si>
  <si>
    <t>Expenses</t>
  </si>
  <si>
    <t>Percentage</t>
  </si>
  <si>
    <t>Housing</t>
  </si>
  <si>
    <t>Grociers</t>
  </si>
  <si>
    <t>Telephone</t>
  </si>
  <si>
    <t>Electric\Gas</t>
  </si>
  <si>
    <t>Water\ sewer\Trash</t>
  </si>
  <si>
    <t>cable TV</t>
  </si>
  <si>
    <t>Tution</t>
  </si>
  <si>
    <t>Internet</t>
  </si>
  <si>
    <t>Maintanance \ Repair</t>
  </si>
  <si>
    <t>Dining out</t>
  </si>
  <si>
    <t>Pets</t>
  </si>
  <si>
    <t>Transportation</t>
  </si>
  <si>
    <t>Personal Care</t>
  </si>
  <si>
    <t>Insurance</t>
  </si>
  <si>
    <t>Credit Card</t>
  </si>
  <si>
    <t>Loans</t>
  </si>
  <si>
    <t>Taxes</t>
  </si>
  <si>
    <t>Gifts\ Charity</t>
  </si>
  <si>
    <t>Savings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</si>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</sst>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rgb="FF000000"/>
      <name val="Calibri"/>
    </font>
    <font>
      <sz val="14"/>
      <color rgb="FF000000"/>
      <name val="Calibri"/>
    </font>
    <font>
      <sz val="14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Smith Family september 2022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6B-41E0-9A7C-5BFF4BC899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6B-41E0-9A7C-5BFF4BC899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6B-41E0-9A7C-5BFF4BC899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6B-41E0-9A7C-5BFF4BC899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6B-41E0-9A7C-5BFF4BC899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6B-41E0-9A7C-5BFF4BC899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6B-41E0-9A7C-5BFF4BC899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6B-41E0-9A7C-5BFF4BC899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6B-41E0-9A7C-5BFF4BC8999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6B-41E0-9A7C-5BFF4BC8999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6B-41E0-9A7C-5BFF4BC8999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36B-41E0-9A7C-5BFF4BC8999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36B-41E0-9A7C-5BFF4BC8999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36B-41E0-9A7C-5BFF4BC8999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36B-41E0-9A7C-5BFF4BC8999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36B-41E0-9A7C-5BFF4BC8999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36B-41E0-9A7C-5BFF4BC8999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36B-41E0-9A7C-5BFF4BC8999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36B-41E0-9A7C-5BFF4BC8999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36B-41E0-9A7C-5BFF4BC899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Jan!$B$12:$B$31</c:f>
              <c:strCache>
                <c:ptCount val="20"/>
                <c:pt idx="0">
                  <c:v>Housing</c:v>
                </c:pt>
                <c:pt idx="1">
                  <c:v>Grociers</c:v>
                </c:pt>
                <c:pt idx="2">
                  <c:v>Telephone</c:v>
                </c:pt>
                <c:pt idx="3">
                  <c:v>Electric\Gas</c:v>
                </c:pt>
                <c:pt idx="4">
                  <c:v>Water\ sewer\Trash</c:v>
                </c:pt>
                <c:pt idx="5">
                  <c:v>cable TV</c:v>
                </c:pt>
                <c:pt idx="6">
                  <c:v>Tution</c:v>
                </c:pt>
                <c:pt idx="7">
                  <c:v>Internet</c:v>
                </c:pt>
                <c:pt idx="8">
                  <c:v>Maintanance \ Repair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Gifts\ 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Jan!$F$12:$F$31</c:f>
              <c:numCache>
                <c:formatCode>0.00%</c:formatCode>
                <c:ptCount val="20"/>
                <c:pt idx="0">
                  <c:v>0.29310344827586204</c:v>
                </c:pt>
                <c:pt idx="1">
                  <c:v>6.2413793103448273E-2</c:v>
                </c:pt>
                <c:pt idx="2">
                  <c:v>4.7413793103448273E-2</c:v>
                </c:pt>
                <c:pt idx="3">
                  <c:v>1.3448275862068966E-2</c:v>
                </c:pt>
                <c:pt idx="4">
                  <c:v>9.3103448275862061E-3</c:v>
                </c:pt>
                <c:pt idx="5">
                  <c:v>1.9827586206896553E-2</c:v>
                </c:pt>
                <c:pt idx="6">
                  <c:v>8.1896551724137928E-2</c:v>
                </c:pt>
                <c:pt idx="7">
                  <c:v>1.0344827586206896E-2</c:v>
                </c:pt>
                <c:pt idx="8">
                  <c:v>4.3103448275862068E-3</c:v>
                </c:pt>
                <c:pt idx="9">
                  <c:v>3.6206896551724141E-2</c:v>
                </c:pt>
                <c:pt idx="10">
                  <c:v>1.3793103448275862E-2</c:v>
                </c:pt>
                <c:pt idx="11">
                  <c:v>4.4827586206896551E-2</c:v>
                </c:pt>
                <c:pt idx="12">
                  <c:v>1.1206896551724138E-2</c:v>
                </c:pt>
                <c:pt idx="13">
                  <c:v>4.3965517241379308E-2</c:v>
                </c:pt>
                <c:pt idx="14">
                  <c:v>9.9137931034482762E-2</c:v>
                </c:pt>
                <c:pt idx="15">
                  <c:v>0</c:v>
                </c:pt>
                <c:pt idx="16">
                  <c:v>6.0344827586206899E-2</c:v>
                </c:pt>
                <c:pt idx="17">
                  <c:v>2.1551724137931036E-2</c:v>
                </c:pt>
                <c:pt idx="18">
                  <c:v>0.12689655172413794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D-4881-91EB-2E46E204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Smith Family Budget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9-45F8-B971-660D43997F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89-45F8-B971-660D43997F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89-45F8-B971-660D43997F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89-45F8-B971-660D43997F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89-45F8-B971-660D43997F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89-45F8-B971-660D43997F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89-45F8-B971-660D43997F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89-45F8-B971-660D43997F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89-45F8-B971-660D43997F4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489-45F8-B971-660D43997F4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489-45F8-B971-660D43997F4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489-45F8-B971-660D43997F4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89-45F8-B971-660D43997F4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489-45F8-B971-660D43997F4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489-45F8-B971-660D43997F4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89-45F8-B971-660D43997F4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89-45F8-B971-660D43997F4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89-45F8-B971-660D43997F4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89-45F8-B971-660D43997F4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89-45F8-B971-660D43997F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'2022'!$B$12:$B$31</c:f>
              <c:strCache>
                <c:ptCount val="20"/>
                <c:pt idx="0">
                  <c:v>Housing</c:v>
                </c:pt>
                <c:pt idx="1">
                  <c:v>Grociers</c:v>
                </c:pt>
                <c:pt idx="2">
                  <c:v>Telephone</c:v>
                </c:pt>
                <c:pt idx="3">
                  <c:v>Electric\Gas</c:v>
                </c:pt>
                <c:pt idx="4">
                  <c:v>Water\ sewer\Trash</c:v>
                </c:pt>
                <c:pt idx="5">
                  <c:v>cable TV</c:v>
                </c:pt>
                <c:pt idx="6">
                  <c:v>Tution</c:v>
                </c:pt>
                <c:pt idx="7">
                  <c:v>Internet</c:v>
                </c:pt>
                <c:pt idx="8">
                  <c:v>Maintanance \ Repair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Gifts\ 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'2022'!$F$12:$F$31</c:f>
              <c:numCache>
                <c:formatCode>0.00%</c:formatCode>
                <c:ptCount val="20"/>
                <c:pt idx="0">
                  <c:v>0.29310344827586204</c:v>
                </c:pt>
                <c:pt idx="1">
                  <c:v>6.2413793103448273E-2</c:v>
                </c:pt>
                <c:pt idx="2">
                  <c:v>4.7413793103448273E-2</c:v>
                </c:pt>
                <c:pt idx="3">
                  <c:v>1.3448275862068966E-2</c:v>
                </c:pt>
                <c:pt idx="4">
                  <c:v>9.3103448275862061E-3</c:v>
                </c:pt>
                <c:pt idx="5">
                  <c:v>1.9827586206896553E-2</c:v>
                </c:pt>
                <c:pt idx="6">
                  <c:v>8.1896551724137928E-2</c:v>
                </c:pt>
                <c:pt idx="7">
                  <c:v>1.0344827586206896E-2</c:v>
                </c:pt>
                <c:pt idx="8">
                  <c:v>4.3103448275862068E-3</c:v>
                </c:pt>
                <c:pt idx="9">
                  <c:v>3.6206896551724141E-2</c:v>
                </c:pt>
                <c:pt idx="10">
                  <c:v>1.3793103448275862E-2</c:v>
                </c:pt>
                <c:pt idx="11">
                  <c:v>4.4827586206896551E-2</c:v>
                </c:pt>
                <c:pt idx="12">
                  <c:v>1.1206896551724138E-2</c:v>
                </c:pt>
                <c:pt idx="13">
                  <c:v>4.3965517241379308E-2</c:v>
                </c:pt>
                <c:pt idx="14">
                  <c:v>9.9137931034482762E-2</c:v>
                </c:pt>
                <c:pt idx="15">
                  <c:v>0</c:v>
                </c:pt>
                <c:pt idx="16">
                  <c:v>6.0344827586206899E-2</c:v>
                </c:pt>
                <c:pt idx="17">
                  <c:v>2.1551724137931036E-2</c:v>
                </c:pt>
                <c:pt idx="18">
                  <c:v>0.12689655172413794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A-4932-92C3-63AD40E4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409575</xdr:colOff>
      <xdr:row>12</xdr:row>
      <xdr:rowOff>47625</xdr:rowOff>
    </xdr:from>
    <xdr:to>
      <xdr:col>44</xdr:col>
      <xdr:colOff>104775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F4B9D-F009-CF95-043C-C1B697C05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76200</xdr:rowOff>
    </xdr:from>
    <xdr:to>
      <xdr:col>18</xdr:col>
      <xdr:colOff>285750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7E6D2-13EF-3433-A4D8-05B8B174A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/>
  </sheetViews>
  <sheetFormatPr defaultRowHeight="15"/>
  <cols>
    <col min="2" max="2" width="19" bestFit="1" customWidth="1"/>
    <col min="5" max="6" width="10.28515625" bestFit="1" customWidth="1"/>
    <col min="8" max="8" width="11.42578125" bestFit="1" customWidth="1"/>
  </cols>
  <sheetData>
    <row r="1" spans="1:9">
      <c r="A1" s="2" t="s">
        <v>0</v>
      </c>
      <c r="B1" s="3"/>
      <c r="C1" s="3"/>
      <c r="D1" s="3"/>
      <c r="E1" s="3"/>
      <c r="F1" s="3"/>
      <c r="G1" s="3"/>
      <c r="H1" s="3"/>
    </row>
    <row r="2" spans="1:9">
      <c r="A2" s="3"/>
      <c r="B2" s="3"/>
      <c r="C2" s="3"/>
      <c r="D2" s="3"/>
      <c r="E2" s="3"/>
      <c r="F2" s="3"/>
      <c r="G2" s="3"/>
      <c r="H2" s="3"/>
    </row>
    <row r="3" spans="1:9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9">
      <c r="A4" s="3"/>
      <c r="B4" t="s">
        <v>6</v>
      </c>
      <c r="D4">
        <v>3800</v>
      </c>
      <c r="E4">
        <v>3800</v>
      </c>
      <c r="F4">
        <f>E4-D4</f>
        <v>0</v>
      </c>
    </row>
    <row r="5" spans="1:9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9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9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9">
      <c r="A8" s="3"/>
    </row>
    <row r="9" spans="1:9">
      <c r="A9" s="3"/>
      <c r="H9" t="s">
        <v>10</v>
      </c>
      <c r="I9">
        <f>F7+E32</f>
        <v>-225</v>
      </c>
    </row>
    <row r="11" spans="1:9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9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9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9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9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9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DB36-7443-4E44-BCC7-D9D2BA72FF7D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8C12-2E5E-401D-83D2-6C0DA2CF82D0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41D8-2313-4046-B45C-41C546BEADB4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3BFD-5D1D-42D6-9825-774B3C06660E}">
  <dimension ref="A1:H32"/>
  <sheetViews>
    <sheetView topLeftCell="A2" workbookViewId="0">
      <selection activeCell="F12" activeCellId="1" sqref="B12:B31 F12:F31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f>Dec!D4+Nov!D4+Oct!D4+Sep!D4+Aug!D4+July!D4+June!D4+May!D4+Apr!D4+March!D4+Feb!D4+Jan!D4</f>
        <v>45600</v>
      </c>
      <c r="E4">
        <f>Dec!E4+Nov!E4+Oct!E4+Sep!E4+Aug!E4+July!E4+June!E4+May!E4+Apr!E4+March!E4+Feb!E4+Jan!E4</f>
        <v>45600</v>
      </c>
      <c r="F4">
        <f>E4-D4</f>
        <v>0</v>
      </c>
    </row>
    <row r="5" spans="1:8">
      <c r="A5" s="3"/>
      <c r="B5" t="s">
        <v>7</v>
      </c>
      <c r="D5">
        <f>Dec!D5+Nov!D5+Oct!D5+Sep!D5+Aug!D5+July!D5+June!D5+May!D5+Apr!D5+March!D5+Feb!D5+Jan!D5</f>
        <v>16800</v>
      </c>
      <c r="E5">
        <f>Dec!E5+Nov!E5+Oct!E5+Sep!E5+Aug!E5+July!E5+June!E5+May!E5+Apr!E5+March!E5+Feb!E5+Jan!E5</f>
        <v>16800</v>
      </c>
      <c r="F5">
        <f t="shared" ref="F5:F6" si="0">E5-D5</f>
        <v>0</v>
      </c>
    </row>
    <row r="6" spans="1:8">
      <c r="A6" s="3"/>
      <c r="B6" t="s">
        <v>8</v>
      </c>
      <c r="D6">
        <f>Dec!D6+Nov!D6+Oct!D6+Sep!D6+Aug!D6+July!D6+June!D6+May!D6+Apr!D6+March!D6+Feb!D6+Jan!D6</f>
        <v>3600</v>
      </c>
      <c r="E6">
        <f>Dec!E6+Nov!E6+Oct!E6+Sep!E6+Aug!E6+July!E6+June!E6+May!E6+Apr!E6+March!E6+Feb!E6+Jan!E6</f>
        <v>4500</v>
      </c>
      <c r="F6">
        <f t="shared" si="0"/>
        <v>900</v>
      </c>
    </row>
    <row r="7" spans="1:8">
      <c r="A7" s="3"/>
      <c r="B7" t="s">
        <v>9</v>
      </c>
      <c r="D7">
        <f>D4+D5+D6</f>
        <v>66000</v>
      </c>
      <c r="E7">
        <f t="shared" ref="E7:F7" si="1">E4+E5+E6</f>
        <v>66900</v>
      </c>
      <c r="F7">
        <f t="shared" si="1"/>
        <v>900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f>Dec!C12+Nov!C12+Oct!C12+Sep!C12+Aug!C12+July!C12+June!C12+May!C12+Apr!C12+March!C12+Feb!C12+Jan!C12</f>
        <v>20400</v>
      </c>
      <c r="D12">
        <f>Dec!D12+Nov!D12+Oct!D12+Sep!D12+Aug!D12+July!D12+June!D12+May!D12+Apr!D12+March!D12+Feb!D12+Jan!D12</f>
        <v>20400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f>Dec!C13+Nov!C13+Oct!C13+Sep!C13+Aug!C13+July!C13+June!C13+May!C13+Apr!C13+March!C13+Feb!C13+Jan!C13</f>
        <v>4200</v>
      </c>
      <c r="D13">
        <f>Dec!D13+Nov!D13+Oct!D13+Sep!D13+Aug!D13+July!D13+June!D13+May!D13+Apr!D13+March!D13+Feb!D13+Jan!D13</f>
        <v>4344</v>
      </c>
      <c r="E13">
        <f t="shared" ref="E13:E31" si="2">C13-D13</f>
        <v>-144</v>
      </c>
      <c r="F13" s="1">
        <f>D13/D32</f>
        <v>6.2413793103448273E-2</v>
      </c>
    </row>
    <row r="14" spans="1:8">
      <c r="A14" s="6"/>
      <c r="B14" t="s">
        <v>15</v>
      </c>
      <c r="C14">
        <f>Dec!C14+Nov!C14+Oct!C14+Sep!C14+Aug!C14+July!C14+June!C14+May!C14+Apr!C14+March!C14+Feb!C14+Jan!C14</f>
        <v>3300</v>
      </c>
      <c r="D14">
        <f>Dec!D14+Nov!D14+Oct!D14+Sep!D14+Aug!D14+July!D14+June!D14+May!D14+Apr!D14+March!D14+Feb!D14+Jan!D14</f>
        <v>3300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f>Dec!C15+Nov!C15+Oct!C15+Sep!C15+Aug!C15+July!C15+June!C15+May!C15+Apr!C15+March!C15+Feb!C15+Jan!C15</f>
        <v>2100</v>
      </c>
      <c r="D15">
        <f>Dec!D15+Nov!D15+Oct!D15+Sep!D15+Aug!D15+July!D15+June!D15+May!D15+Apr!D15+March!D15+Feb!D15+Jan!D15</f>
        <v>936</v>
      </c>
      <c r="E15">
        <f t="shared" si="2"/>
        <v>1164</v>
      </c>
      <c r="F15" s="1">
        <f>D15/D32</f>
        <v>1.3448275862068966E-2</v>
      </c>
    </row>
    <row r="16" spans="1:8">
      <c r="A16" s="6"/>
      <c r="B16" t="s">
        <v>17</v>
      </c>
      <c r="C16">
        <f>Dec!C16+Nov!C16+Oct!C16+Sep!C16+Aug!C16+July!C16+June!C16+May!C16+Apr!C16+March!C16+Feb!C16+Jan!C16</f>
        <v>624</v>
      </c>
      <c r="D16">
        <f>Dec!D16+Nov!D16+Oct!D16+Sep!D16+Aug!D16+July!D16+June!D16+May!D16+Apr!D16+March!D16+Feb!D16+Jan!D16</f>
        <v>648</v>
      </c>
      <c r="E16">
        <f t="shared" si="2"/>
        <v>-24</v>
      </c>
      <c r="F16" s="1">
        <f>D16/D32</f>
        <v>9.3103448275862061E-3</v>
      </c>
    </row>
    <row r="17" spans="1:6">
      <c r="A17" s="6"/>
      <c r="B17" t="s">
        <v>18</v>
      </c>
      <c r="C17">
        <f>Dec!C17+Nov!C17+Oct!C17+Sep!C17+Aug!C17+July!C17+June!C17+May!C17+Apr!C17+March!C17+Feb!C17+Jan!C17</f>
        <v>1380</v>
      </c>
      <c r="D17">
        <f>Dec!D17+Nov!D17+Oct!D17+Sep!D17+Aug!D17+July!D17+June!D17+May!D17+Apr!D17+March!D17+Feb!D17+Jan!D17</f>
        <v>1380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f>Dec!C18+Nov!C18+Oct!C18+Sep!C18+Aug!C18+July!C18+June!C18+May!C18+Apr!C18+March!C18+Feb!C18+Jan!C18</f>
        <v>6000</v>
      </c>
      <c r="D18">
        <f>Dec!D18+Nov!D18+Oct!D18+Sep!D18+Aug!D18+July!D18+June!D18+May!D18+Apr!D18+March!D18+Feb!D18+Jan!D18</f>
        <v>5700</v>
      </c>
      <c r="E18">
        <f t="shared" si="2"/>
        <v>300</v>
      </c>
      <c r="F18" s="1">
        <f>D18/D32</f>
        <v>8.1896551724137928E-2</v>
      </c>
    </row>
    <row r="19" spans="1:6">
      <c r="A19" s="6"/>
      <c r="B19" t="s">
        <v>20</v>
      </c>
      <c r="C19">
        <f>Dec!C19+Nov!C19+Oct!C19+Sep!C19+Aug!C19+July!C19+June!C19+May!C19+Apr!C19+March!C19+Feb!C19+Jan!C19</f>
        <v>720</v>
      </c>
      <c r="D19">
        <f>Dec!D19+Nov!D19+Oct!D19+Sep!D19+Aug!D19+July!D19+June!D19+May!D19+Apr!D19+March!D19+Feb!D19+Jan!D19</f>
        <v>720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f>Dec!C20+Nov!C20+Oct!C20+Sep!C20+Aug!C20+July!C20+June!C20+May!C20+Apr!C20+March!C20+Feb!C20+Jan!C20</f>
        <v>0</v>
      </c>
      <c r="D20">
        <f>Dec!D20+Nov!D20+Oct!D20+Sep!D20+Aug!D20+July!D20+June!D20+May!D20+Apr!D20+March!D20+Feb!D20+Jan!D20</f>
        <v>300</v>
      </c>
      <c r="E20">
        <f t="shared" si="2"/>
        <v>-300</v>
      </c>
      <c r="F20" s="1">
        <f>D20/D32</f>
        <v>4.3103448275862068E-3</v>
      </c>
    </row>
    <row r="21" spans="1:6">
      <c r="A21" s="6"/>
      <c r="B21" t="s">
        <v>22</v>
      </c>
      <c r="C21">
        <f>Dec!C21+Nov!C21+Oct!C21+Sep!C21+Aug!C21+July!C21+June!C21+May!C21+Apr!C21+March!C21+Feb!C21+Jan!C21</f>
        <v>2400</v>
      </c>
      <c r="D21">
        <f>Dec!D21+Nov!D21+Oct!D21+Sep!D21+Aug!D21+July!D21+June!D21+May!D21+Apr!D21+March!D21+Feb!D21+Jan!D21</f>
        <v>2520</v>
      </c>
      <c r="E21">
        <f t="shared" si="2"/>
        <v>-120</v>
      </c>
      <c r="F21" s="1">
        <f>D21/D32</f>
        <v>3.6206896551724141E-2</v>
      </c>
    </row>
    <row r="22" spans="1:6">
      <c r="A22" s="6"/>
      <c r="B22" t="s">
        <v>23</v>
      </c>
      <c r="C22">
        <f>Dec!C22+Nov!C22+Oct!C22+Sep!C22+Aug!C22+July!C22+June!C22+May!C22+Apr!C22+March!C22+Feb!C22+Jan!C22</f>
        <v>600</v>
      </c>
      <c r="D22">
        <f>Dec!D22+Nov!D22+Oct!D22+Sep!D22+Aug!D22+July!D22+June!D22+May!D22+Apr!D22+March!D22+Feb!D22+Jan!D22</f>
        <v>960</v>
      </c>
      <c r="E22">
        <f t="shared" si="2"/>
        <v>-360</v>
      </c>
      <c r="F22" s="1">
        <f>D22/D32</f>
        <v>1.3793103448275862E-2</v>
      </c>
    </row>
    <row r="23" spans="1:6">
      <c r="A23" s="6"/>
      <c r="B23" t="s">
        <v>24</v>
      </c>
      <c r="C23">
        <f>Dec!C23+Nov!C23+Oct!C23+Sep!C23+Aug!C23+July!C23+June!C23+May!C23+Apr!C23+March!C23+Feb!C23+Jan!C23</f>
        <v>3600</v>
      </c>
      <c r="D23">
        <f>Dec!D23+Nov!D23+Oct!D23+Sep!D23+Aug!D23+July!D23+June!D23+May!D23+Apr!D23+March!D23+Feb!D23+Jan!D23</f>
        <v>3120</v>
      </c>
      <c r="E23">
        <f t="shared" si="2"/>
        <v>480</v>
      </c>
      <c r="F23" s="1">
        <f>D23/D32</f>
        <v>4.4827586206896551E-2</v>
      </c>
    </row>
    <row r="24" spans="1:6">
      <c r="A24" s="6"/>
      <c r="B24" t="s">
        <v>25</v>
      </c>
      <c r="C24">
        <f>Dec!C24+Nov!C24+Oct!C24+Sep!C24+Aug!C24+July!C24+June!C24+May!C24+Apr!C24+March!C24+Feb!C24+Jan!C24</f>
        <v>960</v>
      </c>
      <c r="D24">
        <f>Dec!D24+Nov!D24+Oct!D24+Sep!D24+Aug!D24+July!D24+June!D24+May!D24+Apr!D24+March!D24+Feb!D24+Jan!D24</f>
        <v>780</v>
      </c>
      <c r="E24">
        <f t="shared" si="2"/>
        <v>180</v>
      </c>
      <c r="F24" s="1">
        <f>D24/D32</f>
        <v>1.1206896551724138E-2</v>
      </c>
    </row>
    <row r="25" spans="1:6">
      <c r="A25" s="6"/>
      <c r="B25" t="s">
        <v>26</v>
      </c>
      <c r="C25">
        <f>Dec!C25+Nov!C25+Oct!C25+Sep!C25+Aug!C25+July!C25+June!C25+May!C25+Apr!C25+March!C25+Feb!C25+Jan!C25</f>
        <v>2100</v>
      </c>
      <c r="D25">
        <f>Dec!D25+Nov!D25+Oct!D25+Sep!D25+Aug!D25+July!D25+June!D25+May!D25+Apr!D25+March!D25+Feb!D25+Jan!D25</f>
        <v>3060</v>
      </c>
      <c r="E25">
        <f t="shared" si="2"/>
        <v>-960</v>
      </c>
      <c r="F25" s="1">
        <f>D25/D32</f>
        <v>4.3965517241379308E-2</v>
      </c>
    </row>
    <row r="26" spans="1:6">
      <c r="A26" s="6"/>
      <c r="B26" t="s">
        <v>27</v>
      </c>
      <c r="C26">
        <f>Dec!C26+Nov!C26+Oct!C26+Sep!C26+Aug!C26+July!C26+June!C26+May!C26+Apr!C26+March!C26+Feb!C26+Jan!C26</f>
        <v>5100</v>
      </c>
      <c r="D26">
        <f>Dec!D26+Nov!D26+Oct!D26+Sep!D26+Aug!D26+July!D26+June!D26+May!D26+Apr!D26+March!D26+Feb!D26+Jan!D26</f>
        <v>6900</v>
      </c>
      <c r="E26">
        <f t="shared" si="2"/>
        <v>-1800</v>
      </c>
      <c r="F26" s="1">
        <f>D26/D32</f>
        <v>9.9137931034482762E-2</v>
      </c>
    </row>
    <row r="27" spans="1:6">
      <c r="A27" s="6"/>
      <c r="B27" t="s">
        <v>28</v>
      </c>
      <c r="C27">
        <f>Dec!C27+Nov!C27+Oct!C27+Sep!C27+Aug!C27+July!C27+June!C27+May!C27+Apr!C27+March!C27+Feb!C27+Jan!C27</f>
        <v>0</v>
      </c>
      <c r="D27">
        <f>Dec!D27+Nov!D27+Oct!D27+Sep!D27+Aug!D27+July!D27+June!D27+May!D27+Apr!D27+March!D27+Feb!D27+Jan!D27</f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f>Dec!C28+Nov!C28+Oct!C28+Sep!C28+Aug!C28+July!C28+June!C28+May!C28+Apr!C28+March!C28+Feb!C28+Jan!C28</f>
        <v>0</v>
      </c>
      <c r="D28">
        <f>Dec!D28+Nov!D28+Oct!D28+Sep!D28+Aug!D28+July!D28+June!D28+May!D28+Apr!D28+March!D28+Feb!D28+Jan!D28</f>
        <v>4200</v>
      </c>
      <c r="E28">
        <f t="shared" si="2"/>
        <v>-4200</v>
      </c>
      <c r="F28" s="1">
        <f>D28/D32</f>
        <v>6.0344827586206899E-2</v>
      </c>
    </row>
    <row r="29" spans="1:6">
      <c r="A29" s="6"/>
      <c r="B29" t="s">
        <v>30</v>
      </c>
      <c r="C29">
        <f>Dec!C29+Nov!C29+Oct!C29+Sep!C29+Aug!C29+July!C29+June!C29+May!C29+Apr!C29+March!C29+Feb!C29+Jan!C29</f>
        <v>900</v>
      </c>
      <c r="D29">
        <f>Dec!D29+Nov!D29+Oct!D29+Sep!D29+Aug!D29+July!D29+June!D29+May!D29+Apr!D29+March!D29+Feb!D29+Jan!D29</f>
        <v>1500</v>
      </c>
      <c r="E29">
        <f t="shared" si="2"/>
        <v>-600</v>
      </c>
      <c r="F29" s="1">
        <f>D29/D32</f>
        <v>2.1551724137931036E-2</v>
      </c>
    </row>
    <row r="30" spans="1:6">
      <c r="A30" s="6"/>
      <c r="B30" t="s">
        <v>31</v>
      </c>
      <c r="C30">
        <f>Dec!C30+Nov!C30+Oct!C30+Sep!C30+Aug!C30+July!C30+June!C30+May!C30+Apr!C30+March!C30+Feb!C30+Jan!C30</f>
        <v>11400</v>
      </c>
      <c r="D30">
        <f>Dec!D30+Nov!D30+Oct!D30+Sep!D30+Aug!D30+July!D30+June!D30+May!D30+Apr!D30+March!D30+Feb!D30+Jan!D30</f>
        <v>8832</v>
      </c>
      <c r="E30">
        <f t="shared" si="2"/>
        <v>2568</v>
      </c>
      <c r="F30" s="1">
        <f>D30/D32</f>
        <v>0.12689655172413794</v>
      </c>
    </row>
    <row r="31" spans="1:6">
      <c r="A31" s="6"/>
      <c r="B31" t="s">
        <v>32</v>
      </c>
      <c r="C31">
        <f>Dec!C31+Nov!C31+Oct!C31+Sep!C31+Aug!C31+July!C31+June!C31+May!C31+Apr!C31+March!C31+Feb!C31+Jan!C31</f>
        <v>216</v>
      </c>
      <c r="D31">
        <f>Dec!D31+Nov!D31+Oct!D31+Sep!D31+Aug!D31+July!D31+June!D31+May!D31+Apr!D31+March!D31+Feb!D31+Jan!D31</f>
        <v>0</v>
      </c>
      <c r="E31">
        <f t="shared" si="2"/>
        <v>216</v>
      </c>
      <c r="F31" s="1">
        <f>D31/D32</f>
        <v>0</v>
      </c>
    </row>
    <row r="32" spans="1:6">
      <c r="A32" s="6"/>
      <c r="B32" t="s">
        <v>9</v>
      </c>
      <c r="C32">
        <f>SUM(C12:C31)</f>
        <v>66000</v>
      </c>
      <c r="D32">
        <f t="shared" ref="D32:E32" si="3">SUM(D12:D31)</f>
        <v>69600</v>
      </c>
      <c r="E32">
        <f t="shared" si="3"/>
        <v>-3600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08E-E7D1-446E-9E5D-E0AEE3D6B3C3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1704-2094-4105-986F-AD85D477EBFD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625C-BCBE-47DF-B878-29D4481EEE97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744F-7C51-4403-A2DF-EC8E9259B302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EC5D-612D-4790-8C96-937F9BD3B985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AFD3-EB6B-4407-907C-11C0821DB749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FB34-2974-413B-8E6B-0F7D0F1370C3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40E4-7F5E-41EA-966C-10EB4B171A14}">
  <dimension ref="A1:H32"/>
  <sheetViews>
    <sheetView workbookViewId="0">
      <selection activeCell="C12" sqref="C12"/>
    </sheetView>
  </sheetViews>
  <sheetFormatPr defaultRowHeight="15"/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t="s">
        <v>2</v>
      </c>
      <c r="D3" t="s">
        <v>3</v>
      </c>
      <c r="E3" t="s">
        <v>4</v>
      </c>
      <c r="F3" t="s">
        <v>5</v>
      </c>
    </row>
    <row r="4" spans="1:8">
      <c r="A4" s="3"/>
      <c r="B4" t="s">
        <v>6</v>
      </c>
      <c r="D4">
        <v>3800</v>
      </c>
      <c r="E4">
        <v>3800</v>
      </c>
      <c r="F4">
        <f>E4-D4</f>
        <v>0</v>
      </c>
    </row>
    <row r="5" spans="1:8">
      <c r="A5" s="3"/>
      <c r="B5" t="s">
        <v>7</v>
      </c>
      <c r="D5">
        <v>1400</v>
      </c>
      <c r="E5">
        <v>1400</v>
      </c>
      <c r="F5">
        <f t="shared" ref="F5:F6" si="0">E5-D5</f>
        <v>0</v>
      </c>
    </row>
    <row r="6" spans="1:8">
      <c r="A6" s="3"/>
      <c r="B6" t="s">
        <v>8</v>
      </c>
      <c r="D6">
        <v>300</v>
      </c>
      <c r="E6">
        <v>375</v>
      </c>
      <c r="F6">
        <f t="shared" si="0"/>
        <v>75</v>
      </c>
    </row>
    <row r="7" spans="1:8">
      <c r="A7" s="3"/>
      <c r="B7" t="s">
        <v>9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>
      <c r="A8" s="3"/>
    </row>
    <row r="9" spans="1:8">
      <c r="A9" s="3"/>
      <c r="H9" t="s">
        <v>10</v>
      </c>
    </row>
    <row r="11" spans="1:8">
      <c r="A11" s="5" t="s">
        <v>11</v>
      </c>
      <c r="B11" t="s">
        <v>11</v>
      </c>
      <c r="C11" t="s">
        <v>3</v>
      </c>
      <c r="D11" t="s">
        <v>4</v>
      </c>
      <c r="E11" t="s">
        <v>5</v>
      </c>
      <c r="F11" t="s">
        <v>12</v>
      </c>
    </row>
    <row r="12" spans="1:8">
      <c r="A12" s="6"/>
      <c r="B12" t="s">
        <v>13</v>
      </c>
      <c r="C12">
        <v>1700</v>
      </c>
      <c r="D12">
        <v>1700</v>
      </c>
      <c r="E12">
        <f>C12-D12</f>
        <v>0</v>
      </c>
      <c r="F12" s="1">
        <f>D12/D32</f>
        <v>0.29310344827586204</v>
      </c>
    </row>
    <row r="13" spans="1:8">
      <c r="A13" s="6"/>
      <c r="B13" t="s">
        <v>14</v>
      </c>
      <c r="C13">
        <v>350</v>
      </c>
      <c r="D13">
        <v>362</v>
      </c>
      <c r="E13">
        <f t="shared" ref="E13:E31" si="2">C13-D13</f>
        <v>-12</v>
      </c>
      <c r="F13" s="1">
        <f>D13/D32</f>
        <v>6.2413793103448273E-2</v>
      </c>
    </row>
    <row r="14" spans="1:8">
      <c r="A14" s="6"/>
      <c r="B14" t="s">
        <v>15</v>
      </c>
      <c r="C14">
        <v>275</v>
      </c>
      <c r="D14">
        <v>275</v>
      </c>
      <c r="E14">
        <f t="shared" si="2"/>
        <v>0</v>
      </c>
      <c r="F14" s="1">
        <f>D14/D32</f>
        <v>4.7413793103448273E-2</v>
      </c>
    </row>
    <row r="15" spans="1:8">
      <c r="A15" s="6"/>
      <c r="B15" t="s">
        <v>16</v>
      </c>
      <c r="C15">
        <v>175</v>
      </c>
      <c r="D15">
        <v>78</v>
      </c>
      <c r="E15">
        <f t="shared" si="2"/>
        <v>97</v>
      </c>
      <c r="F15" s="1">
        <f>D15/D32</f>
        <v>1.3448275862068966E-2</v>
      </c>
    </row>
    <row r="16" spans="1:8">
      <c r="A16" s="6"/>
      <c r="B16" t="s">
        <v>17</v>
      </c>
      <c r="C16">
        <v>52</v>
      </c>
      <c r="D16">
        <v>54</v>
      </c>
      <c r="E16">
        <f t="shared" si="2"/>
        <v>-2</v>
      </c>
      <c r="F16" s="1">
        <f>D16/D32</f>
        <v>9.3103448275862061E-3</v>
      </c>
    </row>
    <row r="17" spans="1:6">
      <c r="A17" s="6"/>
      <c r="B17" t="s">
        <v>18</v>
      </c>
      <c r="C17">
        <v>115</v>
      </c>
      <c r="D17">
        <v>115</v>
      </c>
      <c r="E17">
        <f t="shared" si="2"/>
        <v>0</v>
      </c>
      <c r="F17" s="1">
        <f>D17/D32</f>
        <v>1.9827586206896553E-2</v>
      </c>
    </row>
    <row r="18" spans="1:6">
      <c r="A18" s="6"/>
      <c r="B18" t="s">
        <v>19</v>
      </c>
      <c r="C18">
        <v>500</v>
      </c>
      <c r="D18">
        <v>475</v>
      </c>
      <c r="E18">
        <f t="shared" si="2"/>
        <v>25</v>
      </c>
      <c r="F18" s="1">
        <f>D18/D32</f>
        <v>8.1896551724137928E-2</v>
      </c>
    </row>
    <row r="19" spans="1:6">
      <c r="A19" s="6"/>
      <c r="B19" t="s">
        <v>20</v>
      </c>
      <c r="C19">
        <v>60</v>
      </c>
      <c r="D19">
        <v>60</v>
      </c>
      <c r="E19">
        <f t="shared" si="2"/>
        <v>0</v>
      </c>
      <c r="F19" s="1">
        <f>D19/D32</f>
        <v>1.0344827586206896E-2</v>
      </c>
    </row>
    <row r="20" spans="1:6">
      <c r="A20" s="6"/>
      <c r="B20" t="s">
        <v>21</v>
      </c>
      <c r="C20">
        <v>0</v>
      </c>
      <c r="D20">
        <v>25</v>
      </c>
      <c r="E20">
        <f t="shared" si="2"/>
        <v>-25</v>
      </c>
      <c r="F20" s="1">
        <f>D20/D32</f>
        <v>4.3103448275862068E-3</v>
      </c>
    </row>
    <row r="21" spans="1:6">
      <c r="A21" s="6"/>
      <c r="B21" t="s">
        <v>22</v>
      </c>
      <c r="C21">
        <v>200</v>
      </c>
      <c r="D21">
        <v>210</v>
      </c>
      <c r="E21">
        <f t="shared" si="2"/>
        <v>-10</v>
      </c>
      <c r="F21" s="1">
        <f>D21/D32</f>
        <v>3.6206896551724141E-2</v>
      </c>
    </row>
    <row r="22" spans="1:6">
      <c r="A22" s="6"/>
      <c r="B22" t="s">
        <v>23</v>
      </c>
      <c r="C22">
        <v>50</v>
      </c>
      <c r="D22">
        <v>80</v>
      </c>
      <c r="E22">
        <f t="shared" si="2"/>
        <v>-30</v>
      </c>
      <c r="F22" s="1">
        <f>D22/D32</f>
        <v>1.3793103448275862E-2</v>
      </c>
    </row>
    <row r="23" spans="1:6">
      <c r="A23" s="6"/>
      <c r="B23" t="s">
        <v>24</v>
      </c>
      <c r="C23">
        <v>300</v>
      </c>
      <c r="D23">
        <v>260</v>
      </c>
      <c r="E23">
        <f t="shared" si="2"/>
        <v>40</v>
      </c>
      <c r="F23" s="1">
        <f>D23/D32</f>
        <v>4.4827586206896551E-2</v>
      </c>
    </row>
    <row r="24" spans="1:6">
      <c r="A24" s="6"/>
      <c r="B24" t="s">
        <v>25</v>
      </c>
      <c r="C24">
        <v>80</v>
      </c>
      <c r="D24">
        <v>65</v>
      </c>
      <c r="E24">
        <f t="shared" si="2"/>
        <v>15</v>
      </c>
      <c r="F24" s="1">
        <f>D24/D32</f>
        <v>1.1206896551724138E-2</v>
      </c>
    </row>
    <row r="25" spans="1:6">
      <c r="A25" s="6"/>
      <c r="B25" t="s">
        <v>26</v>
      </c>
      <c r="C25">
        <v>175</v>
      </c>
      <c r="D25">
        <v>255</v>
      </c>
      <c r="E25">
        <f t="shared" si="2"/>
        <v>-80</v>
      </c>
      <c r="F25" s="1">
        <f>D25/D32</f>
        <v>4.3965517241379308E-2</v>
      </c>
    </row>
    <row r="26" spans="1:6">
      <c r="A26" s="6"/>
      <c r="B26" t="s">
        <v>27</v>
      </c>
      <c r="C26">
        <v>425</v>
      </c>
      <c r="D26">
        <v>575</v>
      </c>
      <c r="E26">
        <f t="shared" si="2"/>
        <v>-150</v>
      </c>
      <c r="F26" s="1">
        <f>D26/D32</f>
        <v>9.9137931034482762E-2</v>
      </c>
    </row>
    <row r="27" spans="1:6">
      <c r="A27" s="6"/>
      <c r="B27" t="s">
        <v>28</v>
      </c>
      <c r="C27">
        <v>0</v>
      </c>
      <c r="D27">
        <v>0</v>
      </c>
      <c r="E27">
        <f t="shared" si="2"/>
        <v>0</v>
      </c>
      <c r="F27" s="1">
        <v>0</v>
      </c>
    </row>
    <row r="28" spans="1:6">
      <c r="A28" s="6"/>
      <c r="B28" t="s">
        <v>29</v>
      </c>
      <c r="C28">
        <v>0</v>
      </c>
      <c r="D28">
        <v>350</v>
      </c>
      <c r="E28">
        <f t="shared" si="2"/>
        <v>-350</v>
      </c>
      <c r="F28" s="1">
        <f>D28/D32</f>
        <v>6.0344827586206899E-2</v>
      </c>
    </row>
    <row r="29" spans="1:6">
      <c r="A29" s="6"/>
      <c r="B29" t="s">
        <v>30</v>
      </c>
      <c r="C29">
        <v>75</v>
      </c>
      <c r="D29">
        <v>125</v>
      </c>
      <c r="E29">
        <f t="shared" si="2"/>
        <v>-50</v>
      </c>
      <c r="F29" s="1">
        <f>D29/D32</f>
        <v>2.1551724137931036E-2</v>
      </c>
    </row>
    <row r="30" spans="1:6">
      <c r="A30" s="6"/>
      <c r="B30" t="s">
        <v>31</v>
      </c>
      <c r="C30">
        <v>950</v>
      </c>
      <c r="D30">
        <v>736</v>
      </c>
      <c r="E30">
        <f t="shared" si="2"/>
        <v>214</v>
      </c>
      <c r="F30" s="1">
        <f>D30/D32</f>
        <v>0.12689655172413794</v>
      </c>
    </row>
    <row r="31" spans="1:6">
      <c r="A31" s="6"/>
      <c r="B31" t="s">
        <v>32</v>
      </c>
      <c r="C31">
        <v>18</v>
      </c>
      <c r="D31">
        <v>0</v>
      </c>
      <c r="E31">
        <f t="shared" si="2"/>
        <v>18</v>
      </c>
      <c r="F31" s="1">
        <f>D31/D32</f>
        <v>0</v>
      </c>
    </row>
    <row r="32" spans="1:6">
      <c r="A32" s="6"/>
      <c r="B32" t="s">
        <v>9</v>
      </c>
      <c r="C32">
        <f>SUM(C12:C31)</f>
        <v>5500</v>
      </c>
      <c r="D32">
        <f t="shared" ref="D32:E32" si="3">SUM(D12:D31)</f>
        <v>5800</v>
      </c>
      <c r="E32">
        <f t="shared" si="3"/>
        <v>-300</v>
      </c>
      <c r="F32" s="1">
        <f>SUM(F12:F31)</f>
        <v>1</v>
      </c>
    </row>
  </sheetData>
  <mergeCells count="3">
    <mergeCell ref="A1:H2"/>
    <mergeCell ref="A3:A9"/>
    <mergeCell ref="A1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2022-09-26T10:03:36Z</dcterms:created>
  <dcterms:modified xsi:type="dcterms:W3CDTF">2022-09-28T06:41:13Z</dcterms:modified>
  <cp:category/>
  <cp:contentStatus/>
</cp:coreProperties>
</file>