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6b9bdc75d31fea2/Documents/Development/rust/fruitmachine/"/>
    </mc:Choice>
  </mc:AlternateContent>
  <xr:revisionPtr revIDLastSave="0" documentId="8_{67A3F2C8-9042-48CB-B8BB-68A541288B72}" xr6:coauthVersionLast="47" xr6:coauthVersionMax="47" xr10:uidLastSave="{00000000-0000-0000-0000-000000000000}"/>
  <bookViews>
    <workbookView xWindow="-28920" yWindow="-120" windowWidth="29040" windowHeight="16440" xr2:uid="{6847F45E-1734-48D6-9DBA-3E46EE60A3E1}"/>
  </bookViews>
  <sheets>
    <sheet name="Reel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X4" i="1" l="1"/>
  <c r="X5" i="1"/>
  <c r="X3" i="1"/>
  <c r="W4" i="1"/>
  <c r="W5" i="1"/>
  <c r="W3" i="1"/>
  <c r="V5" i="1"/>
  <c r="V4" i="1"/>
  <c r="V3" i="1"/>
  <c r="D9" i="1"/>
  <c r="H3" i="1" s="1"/>
  <c r="E9" i="1" l="1"/>
  <c r="I3" i="1" s="1"/>
  <c r="C9" i="1"/>
  <c r="G8" i="1" s="1"/>
  <c r="H8" i="1"/>
  <c r="H5" i="1"/>
  <c r="H4" i="1"/>
  <c r="H7" i="1"/>
  <c r="H6" i="1"/>
  <c r="I4" i="1" l="1"/>
  <c r="I7" i="1"/>
  <c r="I6" i="1"/>
  <c r="I5" i="1"/>
  <c r="I8" i="1"/>
  <c r="K8" i="1" s="1"/>
  <c r="G7" i="1"/>
  <c r="G6" i="1"/>
  <c r="G5" i="1"/>
  <c r="P5" i="1" s="1"/>
  <c r="G4" i="1"/>
  <c r="K4" i="1" s="1"/>
  <c r="G3" i="1"/>
  <c r="K3" i="1" s="1"/>
  <c r="K6" i="1" l="1"/>
  <c r="P8" i="1"/>
  <c r="M4" i="1"/>
  <c r="N4" i="1"/>
  <c r="R8" i="1"/>
  <c r="S8" i="1"/>
  <c r="M3" i="1"/>
  <c r="N3" i="1"/>
  <c r="R5" i="1"/>
  <c r="S5" i="1"/>
  <c r="M6" i="1"/>
  <c r="N6" i="1"/>
  <c r="M8" i="1"/>
  <c r="N8" i="1"/>
  <c r="P6" i="1"/>
  <c r="P7" i="1"/>
  <c r="K5" i="1"/>
  <c r="K7" i="1"/>
  <c r="P4" i="1"/>
  <c r="P3" i="1"/>
  <c r="M7" i="1" l="1"/>
  <c r="N7" i="1"/>
  <c r="R7" i="1"/>
  <c r="S7" i="1"/>
  <c r="R3" i="1"/>
  <c r="S3" i="1"/>
  <c r="R4" i="1"/>
  <c r="S4" i="1"/>
  <c r="M5" i="1"/>
  <c r="N5" i="1"/>
  <c r="R6" i="1"/>
  <c r="S6" i="1"/>
  <c r="R10" i="1" l="1"/>
  <c r="M10" i="1"/>
  <c r="R12" i="1" l="1"/>
  <c r="R14" i="1" s="1"/>
</calcChain>
</file>

<file path=xl/sharedStrings.xml><?xml version="1.0" encoding="utf-8"?>
<sst xmlns="http://schemas.openxmlformats.org/spreadsheetml/2006/main" count="31" uniqueCount="27">
  <si>
    <t>Cherry</t>
  </si>
  <si>
    <t>Bell</t>
  </si>
  <si>
    <t>Lemon</t>
  </si>
  <si>
    <t>Orange</t>
  </si>
  <si>
    <t>Star</t>
  </si>
  <si>
    <t>Seven</t>
  </si>
  <si>
    <t>Symbol</t>
  </si>
  <si>
    <t>Counts</t>
  </si>
  <si>
    <t>Reel A</t>
  </si>
  <si>
    <t>Reel B</t>
  </si>
  <si>
    <t>Reel C</t>
  </si>
  <si>
    <t>Probabilities</t>
  </si>
  <si>
    <t>2x prob</t>
  </si>
  <si>
    <t>2x win</t>
  </si>
  <si>
    <t>3x prob</t>
  </si>
  <si>
    <t>3x win</t>
  </si>
  <si>
    <t>2x cont</t>
  </si>
  <si>
    <t>3x cont</t>
  </si>
  <si>
    <t>TOTAL</t>
  </si>
  <si>
    <t>STAKE</t>
  </si>
  <si>
    <t>RTP</t>
  </si>
  <si>
    <t>2x 1 in</t>
  </si>
  <si>
    <t>3x 1 in</t>
  </si>
  <si>
    <t>Prize</t>
  </si>
  <si>
    <t>Prob</t>
  </si>
  <si>
    <t>1in</t>
  </si>
  <si>
    <t>Cont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</si>
</sst>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£&quot;* #,##0.00_-;\-&quot;£&quot;* #,##0.00_-;_-&quot;£&quot;* &quot;-&quot;??_-;_-@_-"/>
    <numFmt numFmtId="165" formatCode="_-&quot;£&quot;* #,##0.0000_-;\-&quot;£&quot;* #,##0.0000_-;_-&quot;£&quot;* &quot;-&quot;??_-;_-@_-"/>
    <numFmt numFmtId="166" formatCode="_-&quot;£&quot;* #,##0.00000_-;\-&quot;£&quot;* #,##0.00000_-;_-&quot;£&quot;* &quot;-&quot;??_-;_-@_-"/>
    <numFmt numFmtId="172" formatCode="0.0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">
    <xf numFmtId="0" fontId="0" fillId="0" borderId="0" xfId="0"/>
    <xf numFmtId="44" fontId="0" fillId="0" borderId="0" xfId="1" applyFont="1"/>
    <xf numFmtId="165" fontId="0" fillId="0" borderId="0" xfId="0" applyNumberFormat="1"/>
    <xf numFmtId="166" fontId="0" fillId="0" borderId="0" xfId="0" applyNumberFormat="1"/>
    <xf numFmtId="0" fontId="0" fillId="0" borderId="0" xfId="0" applyNumberFormat="1"/>
    <xf numFmtId="172" fontId="0" fillId="0" borderId="0" xfId="2" applyNumberFormat="1" applyFon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F3DA3-2143-458B-B2F9-A0ACE5863FEC}">
  <dimension ref="B1:X14"/>
  <sheetViews>
    <sheetView tabSelected="1" workbookViewId="0">
      <selection activeCell="W10" sqref="W10"/>
    </sheetView>
  </sheetViews>
  <sheetFormatPr defaultRowHeight="15" x14ac:dyDescent="0.25"/>
  <cols>
    <col min="13" max="13" width="11" bestFit="1" customWidth="1"/>
    <col min="14" max="14" width="11" customWidth="1"/>
    <col min="18" max="18" width="10" bestFit="1" customWidth="1"/>
  </cols>
  <sheetData>
    <row r="1" spans="2:24" x14ac:dyDescent="0.25">
      <c r="C1" t="s">
        <v>7</v>
      </c>
      <c r="G1" t="s">
        <v>11</v>
      </c>
    </row>
    <row r="2" spans="2:24" x14ac:dyDescent="0.25">
      <c r="B2" t="s">
        <v>6</v>
      </c>
      <c r="C2" t="s">
        <v>8</v>
      </c>
      <c r="D2" t="s">
        <v>9</v>
      </c>
      <c r="E2" t="s">
        <v>10</v>
      </c>
      <c r="G2" t="s">
        <v>8</v>
      </c>
      <c r="H2" t="s">
        <v>9</v>
      </c>
      <c r="I2" t="s">
        <v>10</v>
      </c>
      <c r="K2" t="s">
        <v>12</v>
      </c>
      <c r="L2" t="s">
        <v>13</v>
      </c>
      <c r="M2" t="s">
        <v>16</v>
      </c>
      <c r="N2" t="s">
        <v>21</v>
      </c>
      <c r="P2" t="s">
        <v>14</v>
      </c>
      <c r="Q2" t="s">
        <v>15</v>
      </c>
      <c r="R2" t="s">
        <v>17</v>
      </c>
      <c r="S2" t="s">
        <v>22</v>
      </c>
      <c r="U2" t="s">
        <v>23</v>
      </c>
      <c r="V2" t="s">
        <v>24</v>
      </c>
      <c r="W2" t="s">
        <v>26</v>
      </c>
      <c r="X2" t="s">
        <v>25</v>
      </c>
    </row>
    <row r="3" spans="2:24" x14ac:dyDescent="0.25">
      <c r="B3" t="s">
        <v>0</v>
      </c>
      <c r="C3">
        <v>30</v>
      </c>
      <c r="D3">
        <v>30</v>
      </c>
      <c r="E3">
        <v>30</v>
      </c>
      <c r="G3">
        <f>C3/C$9</f>
        <v>0.2</v>
      </c>
      <c r="H3">
        <f t="shared" ref="H3:I8" si="0">D3/D$9</f>
        <v>0.2</v>
      </c>
      <c r="I3">
        <f t="shared" si="0"/>
        <v>0.25423728813559321</v>
      </c>
      <c r="K3">
        <f>G3*H3*(1-I3)</f>
        <v>2.9830508474576276E-2</v>
      </c>
      <c r="L3" s="1">
        <v>0.5</v>
      </c>
      <c r="M3" s="3">
        <f>K3*L3</f>
        <v>1.4915254237288138E-2</v>
      </c>
      <c r="N3" s="4">
        <f>1/K3</f>
        <v>33.522727272727266</v>
      </c>
      <c r="P3">
        <f>G3*H3*I3</f>
        <v>1.016949152542373E-2</v>
      </c>
      <c r="Q3" s="1">
        <v>1</v>
      </c>
      <c r="R3" s="3">
        <f>P3*Q3</f>
        <v>1.016949152542373E-2</v>
      </c>
      <c r="S3">
        <f>1/P3</f>
        <v>98.333333333333329</v>
      </c>
      <c r="U3" s="1">
        <v>0.5</v>
      </c>
      <c r="V3">
        <f>SUM(K3:K8)</f>
        <v>0.18304896421845573</v>
      </c>
      <c r="W3" s="2">
        <f>U3*V3</f>
        <v>9.1524482109227867E-2</v>
      </c>
      <c r="X3">
        <f>1/V3</f>
        <v>5.463019166863857</v>
      </c>
    </row>
    <row r="4" spans="2:24" x14ac:dyDescent="0.25">
      <c r="B4" t="s">
        <v>1</v>
      </c>
      <c r="C4">
        <v>50</v>
      </c>
      <c r="D4">
        <v>50</v>
      </c>
      <c r="E4">
        <v>10</v>
      </c>
      <c r="G4">
        <f>C4/C$9</f>
        <v>0.33333333333333331</v>
      </c>
      <c r="H4">
        <f t="shared" si="0"/>
        <v>0.33333333333333331</v>
      </c>
      <c r="I4">
        <f t="shared" si="0"/>
        <v>8.4745762711864403E-2</v>
      </c>
      <c r="K4">
        <f t="shared" ref="K4:K8" si="1">G4*H4*(1-I4)</f>
        <v>0.10169491525423728</v>
      </c>
      <c r="L4" s="1">
        <v>0.5</v>
      </c>
      <c r="M4" s="3">
        <f t="shared" ref="M4:M8" si="2">K4*L4</f>
        <v>5.084745762711864E-2</v>
      </c>
      <c r="N4" s="4">
        <f t="shared" ref="N4:N8" si="3">1/K4</f>
        <v>9.8333333333333339</v>
      </c>
      <c r="P4">
        <f t="shared" ref="P4:P8" si="4">G4*H4*I4</f>
        <v>9.4161958568738224E-3</v>
      </c>
      <c r="Q4" s="1">
        <v>5</v>
      </c>
      <c r="R4" s="3">
        <f t="shared" ref="R4:R8" si="5">P4*Q4</f>
        <v>4.7080979284369114E-2</v>
      </c>
      <c r="S4">
        <f t="shared" ref="S4:S8" si="6">1/P4</f>
        <v>106.2</v>
      </c>
      <c r="U4" s="1">
        <v>1</v>
      </c>
      <c r="V4">
        <f>SUM(P5:P8)+P3</f>
        <v>2.5401506591337102E-2</v>
      </c>
      <c r="W4" s="2">
        <f t="shared" ref="W4:W5" si="7">U4*V4</f>
        <v>2.5401506591337102E-2</v>
      </c>
      <c r="X4">
        <f t="shared" ref="X4:X5" si="8">1/V4</f>
        <v>39.367743657419076</v>
      </c>
    </row>
    <row r="5" spans="2:24" x14ac:dyDescent="0.25">
      <c r="B5" t="s">
        <v>2</v>
      </c>
      <c r="C5">
        <v>30</v>
      </c>
      <c r="D5">
        <v>30</v>
      </c>
      <c r="E5">
        <v>31</v>
      </c>
      <c r="G5">
        <f>C5/C$9</f>
        <v>0.2</v>
      </c>
      <c r="H5">
        <f t="shared" si="0"/>
        <v>0.2</v>
      </c>
      <c r="I5">
        <f t="shared" si="0"/>
        <v>0.26271186440677968</v>
      </c>
      <c r="K5">
        <f t="shared" si="1"/>
        <v>2.949152542372882E-2</v>
      </c>
      <c r="L5" s="1">
        <v>0.5</v>
      </c>
      <c r="M5" s="3">
        <f t="shared" si="2"/>
        <v>1.474576271186441E-2</v>
      </c>
      <c r="N5" s="4">
        <f t="shared" si="3"/>
        <v>33.908045977011483</v>
      </c>
      <c r="P5">
        <f t="shared" si="4"/>
        <v>1.0508474576271189E-2</v>
      </c>
      <c r="Q5" s="1">
        <v>1</v>
      </c>
      <c r="R5" s="3">
        <f t="shared" si="5"/>
        <v>1.0508474576271189E-2</v>
      </c>
      <c r="S5">
        <f t="shared" si="6"/>
        <v>95.161290322580626</v>
      </c>
      <c r="U5" s="1">
        <v>5</v>
      </c>
      <c r="V5">
        <f>P4</f>
        <v>9.4161958568738224E-3</v>
      </c>
      <c r="W5" s="2">
        <f t="shared" si="7"/>
        <v>4.7080979284369114E-2</v>
      </c>
      <c r="X5">
        <f t="shared" si="8"/>
        <v>106.2</v>
      </c>
    </row>
    <row r="6" spans="2:24" x14ac:dyDescent="0.25">
      <c r="B6" t="s">
        <v>3</v>
      </c>
      <c r="C6">
        <v>20</v>
      </c>
      <c r="D6">
        <v>20</v>
      </c>
      <c r="E6">
        <v>26</v>
      </c>
      <c r="G6">
        <f>C6/C$9</f>
        <v>0.13333333333333333</v>
      </c>
      <c r="H6">
        <f t="shared" si="0"/>
        <v>0.13333333333333333</v>
      </c>
      <c r="I6">
        <f t="shared" si="0"/>
        <v>0.22033898305084745</v>
      </c>
      <c r="K6">
        <f t="shared" si="1"/>
        <v>1.3860640301318268E-2</v>
      </c>
      <c r="L6" s="1">
        <v>0.5</v>
      </c>
      <c r="M6" s="3">
        <f t="shared" si="2"/>
        <v>6.9303201506591338E-3</v>
      </c>
      <c r="N6" s="4">
        <f t="shared" si="3"/>
        <v>72.146739130434781</v>
      </c>
      <c r="P6">
        <f t="shared" si="4"/>
        <v>3.9171374764595101E-3</v>
      </c>
      <c r="Q6" s="1">
        <v>1</v>
      </c>
      <c r="R6" s="3">
        <f t="shared" si="5"/>
        <v>3.9171374764595101E-3</v>
      </c>
      <c r="S6">
        <f t="shared" si="6"/>
        <v>255.28846153846155</v>
      </c>
    </row>
    <row r="7" spans="2:24" x14ac:dyDescent="0.25">
      <c r="B7" t="s">
        <v>4</v>
      </c>
      <c r="C7">
        <v>11</v>
      </c>
      <c r="D7">
        <v>11</v>
      </c>
      <c r="E7">
        <v>11</v>
      </c>
      <c r="G7">
        <f>C7/C$9</f>
        <v>7.3333333333333334E-2</v>
      </c>
      <c r="H7">
        <f t="shared" si="0"/>
        <v>7.3333333333333334E-2</v>
      </c>
      <c r="I7">
        <f t="shared" si="0"/>
        <v>9.3220338983050849E-2</v>
      </c>
      <c r="K7">
        <f t="shared" si="1"/>
        <v>4.8764595103578156E-3</v>
      </c>
      <c r="L7" s="1">
        <v>0.5</v>
      </c>
      <c r="M7" s="3">
        <f t="shared" si="2"/>
        <v>2.4382297551789078E-3</v>
      </c>
      <c r="N7" s="4">
        <f t="shared" si="3"/>
        <v>205.06681084421101</v>
      </c>
      <c r="P7">
        <f t="shared" si="4"/>
        <v>5.0131826741996242E-4</v>
      </c>
      <c r="Q7" s="1">
        <v>1</v>
      </c>
      <c r="R7" s="3">
        <f t="shared" si="5"/>
        <v>5.0131826741996242E-4</v>
      </c>
      <c r="S7">
        <f t="shared" si="6"/>
        <v>1994.7407963936887</v>
      </c>
    </row>
    <row r="8" spans="2:24" x14ac:dyDescent="0.25">
      <c r="B8" t="s">
        <v>5</v>
      </c>
      <c r="C8">
        <v>9</v>
      </c>
      <c r="D8">
        <v>9</v>
      </c>
      <c r="E8">
        <v>10</v>
      </c>
      <c r="G8">
        <f>C8/C$9</f>
        <v>0.06</v>
      </c>
      <c r="H8">
        <f t="shared" si="0"/>
        <v>0.06</v>
      </c>
      <c r="I8">
        <f t="shared" si="0"/>
        <v>8.4745762711864403E-2</v>
      </c>
      <c r="K8">
        <f t="shared" si="1"/>
        <v>3.2949152542372882E-3</v>
      </c>
      <c r="L8" s="1">
        <v>0.5</v>
      </c>
      <c r="M8" s="3">
        <f t="shared" si="2"/>
        <v>1.6474576271186441E-3</v>
      </c>
      <c r="N8" s="4">
        <f t="shared" si="3"/>
        <v>303.49794238683126</v>
      </c>
      <c r="P8">
        <f t="shared" si="4"/>
        <v>3.0508474576271185E-4</v>
      </c>
      <c r="Q8" s="1">
        <v>1</v>
      </c>
      <c r="R8" s="3">
        <f t="shared" si="5"/>
        <v>3.0508474576271185E-4</v>
      </c>
      <c r="S8">
        <f t="shared" si="6"/>
        <v>3277.7777777777778</v>
      </c>
    </row>
    <row r="9" spans="2:24" x14ac:dyDescent="0.25">
      <c r="C9">
        <f>SUM(C3:C8)</f>
        <v>150</v>
      </c>
      <c r="D9">
        <f>SUM(D3:D8)</f>
        <v>150</v>
      </c>
      <c r="E9">
        <f>SUM(E3:E8)</f>
        <v>118</v>
      </c>
    </row>
    <row r="10" spans="2:24" x14ac:dyDescent="0.25">
      <c r="L10" t="s">
        <v>18</v>
      </c>
      <c r="M10" s="3">
        <f>SUM(M3:M8)</f>
        <v>9.1524482109227867E-2</v>
      </c>
      <c r="N10" s="3"/>
      <c r="R10" s="3">
        <f>SUM(R3:R8)</f>
        <v>7.2482485875706215E-2</v>
      </c>
    </row>
    <row r="12" spans="2:24" x14ac:dyDescent="0.25">
      <c r="Q12" t="s">
        <v>18</v>
      </c>
      <c r="R12" s="2">
        <f>R10+M10</f>
        <v>0.16400696798493408</v>
      </c>
    </row>
    <row r="13" spans="2:24" x14ac:dyDescent="0.25">
      <c r="Q13" t="s">
        <v>19</v>
      </c>
      <c r="R13" s="1">
        <v>0.2</v>
      </c>
    </row>
    <row r="14" spans="2:24" x14ac:dyDescent="0.25">
      <c r="Q14" t="s">
        <v>20</v>
      </c>
      <c r="R14" s="5">
        <f>R12/R13</f>
        <v>0.82003483992467041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Blythe</dc:creator>
  <cp:lastModifiedBy>Stephen Blythe</cp:lastModifiedBy>
  <dcterms:created xsi:type="dcterms:W3CDTF">2022-05-23T22:38:59Z</dcterms:created>
  <dcterms:modified xsi:type="dcterms:W3CDTF">2022-05-23T23:16:38Z</dcterms:modified>
</cp:coreProperties>
</file>