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c01a76c5a7b3ff/Desktop/Album rater/"/>
    </mc:Choice>
  </mc:AlternateContent>
  <xr:revisionPtr revIDLastSave="16" documentId="8_{D62A7A25-3E8A-48EA-AA3A-0BE90EB1195D}" xr6:coauthVersionLast="47" xr6:coauthVersionMax="47" xr10:uidLastSave="{C41FCB1B-349F-4B2B-AD40-0EDD02ABB8F7}"/>
  <bookViews>
    <workbookView xWindow="-98" yWindow="-98" windowWidth="19396" windowHeight="12196" activeTab="4" xr2:uid="{00000000-000D-0000-FFFF-FFFF00000000}"/>
  </bookViews>
  <sheets>
    <sheet name="Instructions" sheetId="1" r:id="rId1"/>
    <sheet name="R.E.M." sheetId="2" r:id="rId2"/>
    <sheet name="Pavement" sheetId="6" r:id="rId3"/>
    <sheet name="Pixies" sheetId="7" r:id="rId4"/>
    <sheet name="blur" sheetId="8" r:id="rId5"/>
  </sheets>
  <calcPr calcId="191029"/>
</workbook>
</file>

<file path=xl/calcChain.xml><?xml version="1.0" encoding="utf-8"?>
<calcChain xmlns="http://schemas.openxmlformats.org/spreadsheetml/2006/main">
  <c r="F20" i="6" l="1"/>
  <c r="J22" i="8"/>
  <c r="Q17" i="2"/>
  <c r="P17" i="2"/>
  <c r="J34" i="8"/>
  <c r="I35" i="8"/>
  <c r="C29" i="8"/>
  <c r="D29" i="8"/>
  <c r="E29" i="8"/>
  <c r="F29" i="8"/>
  <c r="G29" i="8"/>
  <c r="H29" i="8"/>
  <c r="I29" i="8"/>
  <c r="J29" i="8"/>
  <c r="C30" i="8"/>
  <c r="C32" i="8" s="1"/>
  <c r="D30" i="8"/>
  <c r="D32" i="8" s="1"/>
  <c r="E30" i="8"/>
  <c r="E32" i="8" s="1"/>
  <c r="F30" i="8"/>
  <c r="F32" i="8" s="1"/>
  <c r="G30" i="8"/>
  <c r="G32" i="8" s="1"/>
  <c r="H30" i="8"/>
  <c r="H32" i="8" s="1"/>
  <c r="I30" i="8"/>
  <c r="I32" i="8" s="1"/>
  <c r="J30" i="8"/>
  <c r="J32" i="8" s="1"/>
  <c r="C31" i="8"/>
  <c r="C33" i="8" s="1"/>
  <c r="D31" i="8"/>
  <c r="D33" i="8" s="1"/>
  <c r="E31" i="8"/>
  <c r="E33" i="8" s="1"/>
  <c r="F31" i="8"/>
  <c r="F33" i="8" s="1"/>
  <c r="G31" i="8"/>
  <c r="G33" i="8" s="1"/>
  <c r="H31" i="8"/>
  <c r="H33" i="8" s="1"/>
  <c r="I31" i="8"/>
  <c r="J31" i="8"/>
  <c r="J33" i="8" s="1"/>
  <c r="I33" i="8"/>
  <c r="B32" i="8"/>
  <c r="B31" i="8"/>
  <c r="B33" i="8" s="1"/>
  <c r="B30" i="8"/>
  <c r="B29" i="8"/>
  <c r="K39" i="8"/>
  <c r="B32" i="7"/>
  <c r="B31" i="7"/>
  <c r="C31" i="7"/>
  <c r="E31" i="7"/>
  <c r="D31" i="7"/>
  <c r="B30" i="7"/>
  <c r="C30" i="7"/>
  <c r="E30" i="7"/>
  <c r="D30" i="7"/>
  <c r="B29" i="7"/>
  <c r="C29" i="7"/>
  <c r="E29" i="7"/>
  <c r="F29" i="7"/>
  <c r="F31" i="7" s="1"/>
  <c r="D29" i="7"/>
  <c r="B28" i="7"/>
  <c r="C28" i="7"/>
  <c r="E28" i="7"/>
  <c r="F28" i="7"/>
  <c r="F30" i="7" s="1"/>
  <c r="D28" i="7"/>
  <c r="B27" i="7"/>
  <c r="C27" i="7"/>
  <c r="E27" i="7"/>
  <c r="F27" i="7"/>
  <c r="D27" i="7"/>
  <c r="R37" i="7"/>
  <c r="R37" i="6"/>
  <c r="F29" i="6"/>
  <c r="E29" i="6"/>
  <c r="D29" i="6"/>
  <c r="C29" i="6"/>
  <c r="B29" i="6"/>
  <c r="F28" i="6"/>
  <c r="E28" i="6"/>
  <c r="D28" i="6"/>
  <c r="C28" i="6"/>
  <c r="C30" i="6" s="1"/>
  <c r="B28" i="6"/>
  <c r="F27" i="6"/>
  <c r="F32" i="6" s="1"/>
  <c r="E27" i="6"/>
  <c r="D27" i="6"/>
  <c r="C27" i="6"/>
  <c r="B27" i="6"/>
  <c r="R33" i="2"/>
  <c r="J30" i="2"/>
  <c r="Q25" i="2"/>
  <c r="Q30" i="2" s="1"/>
  <c r="P25" i="2"/>
  <c r="P30" i="2" s="1"/>
  <c r="O25" i="2"/>
  <c r="O30" i="2" s="1"/>
  <c r="N25" i="2"/>
  <c r="N30" i="2" s="1"/>
  <c r="M25" i="2"/>
  <c r="M30" i="2" s="1"/>
  <c r="L25" i="2"/>
  <c r="L30" i="2" s="1"/>
  <c r="K25" i="2"/>
  <c r="K30" i="2" s="1"/>
  <c r="J25" i="2"/>
  <c r="J27" i="2" s="1"/>
  <c r="I25" i="2"/>
  <c r="I30" i="2" s="1"/>
  <c r="H25" i="2"/>
  <c r="H30" i="2" s="1"/>
  <c r="G25" i="2"/>
  <c r="G30" i="2" s="1"/>
  <c r="F25" i="2"/>
  <c r="F30" i="2" s="1"/>
  <c r="E25" i="2"/>
  <c r="E30" i="2" s="1"/>
  <c r="D25" i="2"/>
  <c r="D30" i="2" s="1"/>
  <c r="C25" i="2"/>
  <c r="C30" i="2" s="1"/>
  <c r="B25" i="2"/>
  <c r="B30" i="2" s="1"/>
  <c r="Q24" i="2"/>
  <c r="Q29" i="2" s="1"/>
  <c r="P24" i="2"/>
  <c r="P29" i="2" s="1"/>
  <c r="O24" i="2"/>
  <c r="O26" i="2" s="1"/>
  <c r="N24" i="2"/>
  <c r="N29" i="2" s="1"/>
  <c r="M24" i="2"/>
  <c r="M29" i="2" s="1"/>
  <c r="L24" i="2"/>
  <c r="L29" i="2" s="1"/>
  <c r="K24" i="2"/>
  <c r="K29" i="2" s="1"/>
  <c r="J24" i="2"/>
  <c r="J29" i="2" s="1"/>
  <c r="I24" i="2"/>
  <c r="I29" i="2" s="1"/>
  <c r="H24" i="2"/>
  <c r="H29" i="2" s="1"/>
  <c r="G24" i="2"/>
  <c r="G29" i="2" s="1"/>
  <c r="F24" i="2"/>
  <c r="F29" i="2" s="1"/>
  <c r="E24" i="2"/>
  <c r="E29" i="2" s="1"/>
  <c r="D24" i="2"/>
  <c r="D29" i="2" s="1"/>
  <c r="C24" i="2"/>
  <c r="C29" i="2" s="1"/>
  <c r="B24" i="2"/>
  <c r="B29" i="2" s="1"/>
  <c r="Q23" i="2"/>
  <c r="Q28" i="2" s="1"/>
  <c r="P23" i="2"/>
  <c r="P28" i="2" s="1"/>
  <c r="O23" i="2"/>
  <c r="O28" i="2" s="1"/>
  <c r="N23" i="2"/>
  <c r="N28" i="2" s="1"/>
  <c r="M23" i="2"/>
  <c r="M28" i="2" s="1"/>
  <c r="L23" i="2"/>
  <c r="L28" i="2" s="1"/>
  <c r="K23" i="2"/>
  <c r="K28" i="2" s="1"/>
  <c r="J23" i="2"/>
  <c r="J28" i="2" s="1"/>
  <c r="I23" i="2"/>
  <c r="I28" i="2" s="1"/>
  <c r="H23" i="2"/>
  <c r="H28" i="2" s="1"/>
  <c r="G23" i="2"/>
  <c r="G28" i="2" s="1"/>
  <c r="F23" i="2"/>
  <c r="F28" i="2" s="1"/>
  <c r="E23" i="2"/>
  <c r="E28" i="2" s="1"/>
  <c r="D23" i="2"/>
  <c r="D28" i="2" s="1"/>
  <c r="C23" i="2"/>
  <c r="C28" i="2" s="1"/>
  <c r="B23" i="2"/>
  <c r="B28" i="2" s="1"/>
  <c r="B37" i="8" l="1"/>
  <c r="C34" i="8"/>
  <c r="D36" i="8"/>
  <c r="H35" i="8"/>
  <c r="D35" i="8"/>
  <c r="H36" i="8"/>
  <c r="D34" i="8"/>
  <c r="E34" i="8"/>
  <c r="F34" i="8"/>
  <c r="G34" i="8"/>
  <c r="H34" i="8"/>
  <c r="I34" i="8"/>
  <c r="B34" i="8"/>
  <c r="C35" i="8"/>
  <c r="C36" i="8"/>
  <c r="E35" i="8"/>
  <c r="E36" i="8"/>
  <c r="F35" i="8"/>
  <c r="F36" i="8"/>
  <c r="G35" i="8"/>
  <c r="G36" i="8"/>
  <c r="I36" i="8"/>
  <c r="J35" i="8"/>
  <c r="J36" i="8"/>
  <c r="B35" i="8"/>
  <c r="B36" i="8"/>
  <c r="B38" i="8"/>
  <c r="C32" i="7"/>
  <c r="C36" i="7"/>
  <c r="D32" i="7"/>
  <c r="E32" i="7"/>
  <c r="F32" i="7"/>
  <c r="F33" i="7"/>
  <c r="B36" i="7"/>
  <c r="D36" i="7"/>
  <c r="E36" i="7"/>
  <c r="F36" i="7"/>
  <c r="F35" i="7"/>
  <c r="B34" i="7"/>
  <c r="C34" i="7"/>
  <c r="D34" i="7"/>
  <c r="E34" i="7"/>
  <c r="F34" i="7"/>
  <c r="B33" i="7"/>
  <c r="C33" i="7"/>
  <c r="D33" i="7"/>
  <c r="E33" i="7"/>
  <c r="E32" i="6"/>
  <c r="D32" i="6"/>
  <c r="B32" i="6"/>
  <c r="C32" i="6"/>
  <c r="C34" i="6"/>
  <c r="E33" i="6"/>
  <c r="D34" i="6"/>
  <c r="F33" i="6"/>
  <c r="F34" i="6"/>
  <c r="D33" i="6"/>
  <c r="E34" i="6"/>
  <c r="B33" i="6"/>
  <c r="B34" i="6"/>
  <c r="D30" i="6"/>
  <c r="D31" i="6"/>
  <c r="E30" i="6"/>
  <c r="E31" i="6"/>
  <c r="F30" i="6"/>
  <c r="F31" i="6"/>
  <c r="C33" i="6"/>
  <c r="C31" i="6"/>
  <c r="B30" i="6"/>
  <c r="B31" i="6"/>
  <c r="J26" i="2"/>
  <c r="B26" i="2"/>
  <c r="C26" i="2"/>
  <c r="C27" i="2"/>
  <c r="B27" i="2"/>
  <c r="D26" i="2"/>
  <c r="D27" i="2"/>
  <c r="J32" i="2" s="1"/>
  <c r="G27" i="2"/>
  <c r="E26" i="2"/>
  <c r="E27" i="2"/>
  <c r="F26" i="2"/>
  <c r="F27" i="2"/>
  <c r="G26" i="2"/>
  <c r="H26" i="2"/>
  <c r="H27" i="2"/>
  <c r="I26" i="2"/>
  <c r="I27" i="2"/>
  <c r="K26" i="2"/>
  <c r="K27" i="2"/>
  <c r="L26" i="2"/>
  <c r="L27" i="2"/>
  <c r="M26" i="2"/>
  <c r="M27" i="2"/>
  <c r="M32" i="2" s="1"/>
  <c r="N26" i="2"/>
  <c r="N27" i="2"/>
  <c r="O27" i="2"/>
  <c r="O29" i="2"/>
  <c r="P26" i="2"/>
  <c r="P31" i="2" s="1"/>
  <c r="P27" i="2"/>
  <c r="Q26" i="2"/>
  <c r="Q27" i="2"/>
  <c r="D37" i="8" l="1"/>
  <c r="C38" i="8"/>
  <c r="J38" i="8"/>
  <c r="B22" i="8"/>
  <c r="J37" i="8"/>
  <c r="I38" i="8"/>
  <c r="I37" i="8"/>
  <c r="H38" i="8"/>
  <c r="H37" i="8"/>
  <c r="G38" i="8"/>
  <c r="G37" i="8"/>
  <c r="F38" i="8"/>
  <c r="F37" i="8"/>
  <c r="E38" i="8"/>
  <c r="E37" i="8"/>
  <c r="D38" i="8"/>
  <c r="C37" i="8"/>
  <c r="F20" i="7"/>
  <c r="D35" i="7"/>
  <c r="D20" i="7" s="1"/>
  <c r="E35" i="7"/>
  <c r="E20" i="7" s="1"/>
  <c r="C35" i="7"/>
  <c r="C20" i="7" s="1"/>
  <c r="B35" i="7"/>
  <c r="B20" i="7" s="1"/>
  <c r="C35" i="6"/>
  <c r="F36" i="6"/>
  <c r="D35" i="6"/>
  <c r="E35" i="6"/>
  <c r="D36" i="6"/>
  <c r="F35" i="6"/>
  <c r="E36" i="6"/>
  <c r="B36" i="6"/>
  <c r="B35" i="6"/>
  <c r="C36" i="6"/>
  <c r="M31" i="2"/>
  <c r="M16" i="2" s="1"/>
  <c r="D32" i="2"/>
  <c r="D31" i="2"/>
  <c r="D16" i="2" s="1"/>
  <c r="O32" i="2"/>
  <c r="I32" i="2"/>
  <c r="B32" i="2"/>
  <c r="F31" i="2"/>
  <c r="L31" i="2"/>
  <c r="I31" i="2"/>
  <c r="I16" i="2" s="1"/>
  <c r="C32" i="2"/>
  <c r="O31" i="2"/>
  <c r="O16" i="2" s="1"/>
  <c r="L32" i="2"/>
  <c r="C31" i="2"/>
  <c r="F32" i="2"/>
  <c r="N32" i="2"/>
  <c r="H31" i="2"/>
  <c r="E32" i="2"/>
  <c r="B31" i="2"/>
  <c r="Q32" i="2"/>
  <c r="Q31" i="2"/>
  <c r="N31" i="2"/>
  <c r="N16" i="2" s="1"/>
  <c r="H32" i="2"/>
  <c r="K32" i="2"/>
  <c r="E31" i="2"/>
  <c r="E16" i="2" s="1"/>
  <c r="J31" i="2"/>
  <c r="J16" i="2" s="1"/>
  <c r="P32" i="2"/>
  <c r="P16" i="2" s="1"/>
  <c r="K31" i="2"/>
  <c r="K16" i="2" s="1"/>
  <c r="G32" i="2"/>
  <c r="G31" i="2"/>
  <c r="G16" i="2" s="1"/>
  <c r="G22" i="8" l="1"/>
  <c r="H22" i="8"/>
  <c r="F22" i="8"/>
  <c r="D22" i="8"/>
  <c r="C22" i="8"/>
  <c r="E22" i="8"/>
  <c r="I22" i="8"/>
  <c r="B21" i="7"/>
  <c r="F21" i="7"/>
  <c r="C21" i="7"/>
  <c r="E21" i="7"/>
  <c r="D21" i="7"/>
  <c r="C20" i="6"/>
  <c r="E20" i="6"/>
  <c r="B20" i="6"/>
  <c r="D20" i="6"/>
  <c r="D21" i="6" s="1"/>
  <c r="C16" i="2"/>
  <c r="F16" i="2"/>
  <c r="B16" i="2"/>
  <c r="L16" i="2"/>
  <c r="Q16" i="2"/>
  <c r="H16" i="2"/>
  <c r="B21" i="6" l="1"/>
  <c r="F21" i="6"/>
  <c r="E21" i="6"/>
  <c r="C21" i="6"/>
  <c r="H17" i="2"/>
  <c r="I23" i="8"/>
  <c r="J23" i="8"/>
  <c r="C23" i="8"/>
  <c r="E23" i="8"/>
  <c r="H23" i="8"/>
  <c r="G23" i="8"/>
  <c r="B23" i="8"/>
  <c r="F23" i="8"/>
  <c r="D23" i="8"/>
  <c r="I17" i="2"/>
  <c r="E17" i="2"/>
  <c r="L17" i="2"/>
  <c r="M17" i="2"/>
  <c r="B17" i="2"/>
  <c r="N17" i="2"/>
  <c r="J17" i="2"/>
  <c r="D17" i="2"/>
  <c r="F17" i="2"/>
  <c r="C17" i="2"/>
  <c r="G17" i="2"/>
  <c r="K17" i="2"/>
  <c r="O17" i="2"/>
</calcChain>
</file>

<file path=xl/sharedStrings.xml><?xml version="1.0" encoding="utf-8"?>
<sst xmlns="http://schemas.openxmlformats.org/spreadsheetml/2006/main" count="164" uniqueCount="76">
  <si>
    <t>Directions:</t>
  </si>
  <si>
    <t>Rate each song on each album.</t>
  </si>
  <si>
    <t>Here is the scale:</t>
  </si>
  <si>
    <t>10 = Stone cold classic</t>
  </si>
  <si>
    <t>9 = Excellent</t>
  </si>
  <si>
    <t>8= Super solid</t>
  </si>
  <si>
    <t>7- Good</t>
  </si>
  <si>
    <t>6- Fair</t>
  </si>
  <si>
    <t>5- Moderatley listenable</t>
  </si>
  <si>
    <t>4 - poor</t>
  </si>
  <si>
    <t>3 - terrible</t>
  </si>
  <si>
    <t>2 - disgusting</t>
  </si>
  <si>
    <t>1 - complete rubbish</t>
  </si>
  <si>
    <t>That's all you have to do. The spreadsheet does the rest.</t>
  </si>
  <si>
    <t>The overall album rankings are based on the following metrics :</t>
  </si>
  <si>
    <t>1) Median song score</t>
  </si>
  <si>
    <t>2) # and % of stone cold classics (10s)</t>
  </si>
  <si>
    <r>
      <rPr>
        <sz val="14"/>
        <color rgb="FF000000"/>
        <rFont val="Calibri, sans-serif"/>
      </rPr>
      <t xml:space="preserve">Overall ranking is found on </t>
    </r>
    <r>
      <rPr>
        <b/>
        <sz val="14"/>
        <color rgb="FF000000"/>
        <rFont val="Calibri, sans-serif"/>
      </rPr>
      <t>line 17</t>
    </r>
  </si>
  <si>
    <t>Score reasoning:</t>
  </si>
  <si>
    <t>*Stone cold classics get extra weighting</t>
  </si>
  <si>
    <t>*Numbers and percentage are separate metrics. This allows albums with more great songs, but also albums with higher percentage of great songs to both be considered.</t>
  </si>
  <si>
    <t>*Median is a convenient measure of overall song strength.</t>
  </si>
  <si>
    <t>This also makes a convenient reference to rank best all-time songs, as well as worst. Can quickly see which albums peter out, etc.</t>
  </si>
  <si>
    <t>Track #</t>
  </si>
  <si>
    <t>Collapse Into Now</t>
  </si>
  <si>
    <t>Accelerate</t>
  </si>
  <si>
    <t>Around the Sun</t>
  </si>
  <si>
    <t>Reveal</t>
  </si>
  <si>
    <t>Up</t>
  </si>
  <si>
    <t>New Adventures</t>
  </si>
  <si>
    <t>Monster</t>
  </si>
  <si>
    <t>Automatic</t>
  </si>
  <si>
    <t>Out of Time</t>
  </si>
  <si>
    <t>Green</t>
  </si>
  <si>
    <t>Document</t>
  </si>
  <si>
    <t>Life's</t>
  </si>
  <si>
    <t>Fables</t>
  </si>
  <si>
    <t>Reckoning</t>
  </si>
  <si>
    <t>Murmur</t>
  </si>
  <si>
    <t>Chronic Town</t>
  </si>
  <si>
    <t>Rank scores on a scale of 1-10</t>
  </si>
  <si>
    <t>Rank metric</t>
  </si>
  <si>
    <t>OVERALL RANKING</t>
  </si>
  <si>
    <t>METRICS FOUND BELOW</t>
  </si>
  <si>
    <t>Median</t>
  </si>
  <si>
    <t>10s</t>
  </si>
  <si>
    <t>8 &amp; above</t>
  </si>
  <si>
    <t>%10s</t>
  </si>
  <si>
    <t>% 8 &amp; above</t>
  </si>
  <si>
    <t>Rank weight</t>
  </si>
  <si>
    <t>Rank: Median</t>
  </si>
  <si>
    <t>Rank: # of 10s</t>
  </si>
  <si>
    <t>Rank: # &gt;=8</t>
  </si>
  <si>
    <t>Rank: %10</t>
  </si>
  <si>
    <t>%Rank: &gt;=8</t>
  </si>
  <si>
    <t>Slanted and Enchanted</t>
  </si>
  <si>
    <t>Crooked Rain, Crooked Rain</t>
  </si>
  <si>
    <t>Wowee Zowee</t>
  </si>
  <si>
    <t>Brighten the Corners</t>
  </si>
  <si>
    <t>Terror Twilight</t>
  </si>
  <si>
    <t>3) # and % of super solid songs (8s,9s,10s)</t>
  </si>
  <si>
    <t>I provided my rankings so you can see the method in action.</t>
  </si>
  <si>
    <t>Welcome to The Album Rater!</t>
  </si>
  <si>
    <t>Come on Pilgram</t>
  </si>
  <si>
    <t>Sufer Rosa</t>
  </si>
  <si>
    <t>Doolittle</t>
  </si>
  <si>
    <t>Bossanova</t>
  </si>
  <si>
    <t>Trompe le Monde</t>
  </si>
  <si>
    <t>Leisure</t>
  </si>
  <si>
    <t>Modern Life Is Rubbish</t>
  </si>
  <si>
    <t>Parklife</t>
  </si>
  <si>
    <t>The Great Escape</t>
  </si>
  <si>
    <t>Blur</t>
  </si>
  <si>
    <t>Think Tank</t>
  </si>
  <si>
    <t>The Magic Whip</t>
  </si>
  <si>
    <t>The Ballard Of Darren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</si>
</sst>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6"/>
      <color rgb="FF000000"/>
      <name val="Calibri"/>
    </font>
    <font>
      <sz val="14"/>
      <color rgb="FF000000"/>
      <name val="Calibri"/>
    </font>
    <font>
      <sz val="10"/>
      <name val="Arial"/>
    </font>
    <font>
      <sz val="11"/>
      <color rgb="FF000000"/>
      <name val="Calibri"/>
    </font>
    <font>
      <sz val="12"/>
      <color rgb="FF000000"/>
      <name val="Calibri"/>
    </font>
    <font>
      <b/>
      <sz val="12"/>
      <name val="Calibri"/>
    </font>
    <font>
      <b/>
      <sz val="14"/>
      <name val="Calibri"/>
    </font>
    <font>
      <b/>
      <sz val="10"/>
      <color rgb="FF000000"/>
      <name val="Arial"/>
    </font>
    <font>
      <sz val="11"/>
      <name val="Calibri"/>
    </font>
    <font>
      <b/>
      <sz val="11"/>
      <name val="Calibri"/>
    </font>
    <font>
      <sz val="14"/>
      <color rgb="FF000000"/>
      <name val="Calibri, sans-serif"/>
    </font>
    <font>
      <b/>
      <sz val="14"/>
      <color rgb="FF000000"/>
      <name val="Calibri, sans-serif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DDEBF7"/>
        <bgColor rgb="FFDDEBF7"/>
      </patternFill>
    </fill>
    <fill>
      <patternFill patternType="solid">
        <fgColor rgb="FFA9D08E"/>
        <bgColor rgb="FFA9D08E"/>
      </patternFill>
    </fill>
    <fill>
      <patternFill patternType="solid">
        <fgColor rgb="FFCFE2F3"/>
        <bgColor rgb="FFCFE2F3"/>
      </patternFill>
    </fill>
    <fill>
      <patternFill patternType="solid">
        <fgColor rgb="FFF4B084"/>
        <bgColor rgb="FFF4B084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  <fill>
      <patternFill patternType="solid">
        <fgColor theme="5"/>
        <bgColor rgb="FFFFC0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4" fillId="2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left"/>
    </xf>
    <xf numFmtId="0" fontId="3" fillId="2" borderId="0" xfId="0" applyFont="1" applyFill="1"/>
    <xf numFmtId="0" fontId="5" fillId="2" borderId="0" xfId="0" applyFont="1" applyFill="1" applyAlignment="1">
      <alignment horizontal="left"/>
    </xf>
    <xf numFmtId="0" fontId="4" fillId="7" borderId="2" xfId="0" applyFont="1" applyFill="1" applyBorder="1"/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3" fillId="0" borderId="0" xfId="0" applyFont="1"/>
    <xf numFmtId="0" fontId="5" fillId="7" borderId="5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9" borderId="0" xfId="0" applyFont="1" applyFill="1"/>
    <xf numFmtId="0" fontId="4" fillId="9" borderId="0" xfId="0" applyFont="1" applyFill="1" applyAlignment="1">
      <alignment horizontal="center"/>
    </xf>
    <xf numFmtId="9" fontId="4" fillId="9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  <xf numFmtId="0" fontId="10" fillId="11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7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0" fontId="0" fillId="0" borderId="0" xfId="0"/>
    <xf numFmtId="0" fontId="5" fillId="6" borderId="0" xfId="0" applyFont="1" applyFill="1" applyAlignment="1">
      <alignment horizontal="left" wrapText="1"/>
    </xf>
    <xf numFmtId="0" fontId="2" fillId="3" borderId="0" xfId="0" applyFont="1" applyFill="1" applyAlignment="1">
      <alignment horizontal="left"/>
    </xf>
    <xf numFmtId="0" fontId="5" fillId="5" borderId="0" xfId="0" applyFont="1" applyFill="1"/>
    <xf numFmtId="0" fontId="5" fillId="5" borderId="0" xfId="0" applyFont="1" applyFill="1" applyAlignment="1">
      <alignment horizontal="left" wrapText="1"/>
    </xf>
    <xf numFmtId="0" fontId="2" fillId="4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1" fillId="2" borderId="0" xfId="0" applyFont="1" applyFill="1"/>
    <xf numFmtId="0" fontId="2" fillId="2" borderId="0" xfId="0" applyFont="1" applyFill="1"/>
    <xf numFmtId="0" fontId="8" fillId="8" borderId="9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5" fillId="7" borderId="0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Agreement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'R.E.M.'!$B$16:$Q$16</c:f>
              <c:numCache>
                <c:formatCode>General</c:formatCode>
                <c:ptCount val="16"/>
                <c:pt idx="0">
                  <c:v>6.0000000000000009</c:v>
                </c:pt>
                <c:pt idx="1">
                  <c:v>13.3</c:v>
                </c:pt>
                <c:pt idx="2">
                  <c:v>14.2</c:v>
                </c:pt>
                <c:pt idx="3">
                  <c:v>9.9</c:v>
                </c:pt>
                <c:pt idx="4">
                  <c:v>14.7</c:v>
                </c:pt>
                <c:pt idx="5">
                  <c:v>11.8</c:v>
                </c:pt>
                <c:pt idx="6">
                  <c:v>10.600000000000001</c:v>
                </c:pt>
                <c:pt idx="7">
                  <c:v>4.3000000000000007</c:v>
                </c:pt>
                <c:pt idx="8">
                  <c:v>5.7</c:v>
                </c:pt>
                <c:pt idx="9">
                  <c:v>4.4000000000000004</c:v>
                </c:pt>
                <c:pt idx="10">
                  <c:v>8.3000000000000007</c:v>
                </c:pt>
                <c:pt idx="11">
                  <c:v>4.3000000000000007</c:v>
                </c:pt>
                <c:pt idx="12">
                  <c:v>1.5</c:v>
                </c:pt>
                <c:pt idx="13">
                  <c:v>6.7</c:v>
                </c:pt>
                <c:pt idx="14">
                  <c:v>2.9000000000000004</c:v>
                </c:pt>
                <c:pt idx="15">
                  <c:v>2.8000000000000007</c:v>
                </c:pt>
              </c:numCache>
            </c:numRef>
          </c:xVal>
          <c:yVal>
            <c:numRef>
              <c:f>'R.E.M.'!$B$17:$Q$17</c:f>
              <c:numCache>
                <c:formatCode>General</c:formatCode>
                <c:ptCount val="16"/>
                <c:pt idx="0">
                  <c:v>8</c:v>
                </c:pt>
                <c:pt idx="1">
                  <c:v>14</c:v>
                </c:pt>
                <c:pt idx="2">
                  <c:v>15</c:v>
                </c:pt>
                <c:pt idx="3">
                  <c:v>11</c:v>
                </c:pt>
                <c:pt idx="4">
                  <c:v>16</c:v>
                </c:pt>
                <c:pt idx="5">
                  <c:v>13</c:v>
                </c:pt>
                <c:pt idx="6">
                  <c:v>12</c:v>
                </c:pt>
                <c:pt idx="7">
                  <c:v>4</c:v>
                </c:pt>
                <c:pt idx="8">
                  <c:v>7</c:v>
                </c:pt>
                <c:pt idx="9">
                  <c:v>6</c:v>
                </c:pt>
                <c:pt idx="10">
                  <c:v>10</c:v>
                </c:pt>
                <c:pt idx="11">
                  <c:v>4</c:v>
                </c:pt>
                <c:pt idx="12">
                  <c:v>1</c:v>
                </c:pt>
                <c:pt idx="13">
                  <c:v>9</c:v>
                </c:pt>
                <c:pt idx="14">
                  <c:v>3</c:v>
                </c:pt>
                <c:pt idx="1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7F-4C95-89B5-5F672853D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957472"/>
        <c:axId val="416957952"/>
      </c:scatterChart>
      <c:valAx>
        <c:axId val="41695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57952"/>
        <c:crosses val="autoZero"/>
        <c:crossBetween val="midCat"/>
      </c:valAx>
      <c:valAx>
        <c:axId val="41695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5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Agreement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'R.E.M.'!$B$16:$Q$16</c:f>
              <c:numCache>
                <c:formatCode>General</c:formatCode>
                <c:ptCount val="16"/>
                <c:pt idx="0">
                  <c:v>6.0000000000000009</c:v>
                </c:pt>
                <c:pt idx="1">
                  <c:v>13.3</c:v>
                </c:pt>
                <c:pt idx="2">
                  <c:v>14.2</c:v>
                </c:pt>
                <c:pt idx="3">
                  <c:v>9.9</c:v>
                </c:pt>
                <c:pt idx="4">
                  <c:v>14.7</c:v>
                </c:pt>
                <c:pt idx="5">
                  <c:v>11.8</c:v>
                </c:pt>
                <c:pt idx="6">
                  <c:v>10.600000000000001</c:v>
                </c:pt>
                <c:pt idx="7">
                  <c:v>4.3000000000000007</c:v>
                </c:pt>
                <c:pt idx="8">
                  <c:v>5.7</c:v>
                </c:pt>
                <c:pt idx="9">
                  <c:v>4.4000000000000004</c:v>
                </c:pt>
                <c:pt idx="10">
                  <c:v>8.3000000000000007</c:v>
                </c:pt>
                <c:pt idx="11">
                  <c:v>4.3000000000000007</c:v>
                </c:pt>
                <c:pt idx="12">
                  <c:v>1.5</c:v>
                </c:pt>
                <c:pt idx="13">
                  <c:v>6.7</c:v>
                </c:pt>
                <c:pt idx="14">
                  <c:v>2.9000000000000004</c:v>
                </c:pt>
                <c:pt idx="15">
                  <c:v>2.8000000000000007</c:v>
                </c:pt>
              </c:numCache>
            </c:numRef>
          </c:xVal>
          <c:yVal>
            <c:numRef>
              <c:f>'R.E.M.'!$B$17:$Q$17</c:f>
              <c:numCache>
                <c:formatCode>General</c:formatCode>
                <c:ptCount val="16"/>
                <c:pt idx="0">
                  <c:v>8</c:v>
                </c:pt>
                <c:pt idx="1">
                  <c:v>14</c:v>
                </c:pt>
                <c:pt idx="2">
                  <c:v>15</c:v>
                </c:pt>
                <c:pt idx="3">
                  <c:v>11</c:v>
                </c:pt>
                <c:pt idx="4">
                  <c:v>16</c:v>
                </c:pt>
                <c:pt idx="5">
                  <c:v>13</c:v>
                </c:pt>
                <c:pt idx="6">
                  <c:v>12</c:v>
                </c:pt>
                <c:pt idx="7">
                  <c:v>4</c:v>
                </c:pt>
                <c:pt idx="8">
                  <c:v>7</c:v>
                </c:pt>
                <c:pt idx="9">
                  <c:v>6</c:v>
                </c:pt>
                <c:pt idx="10">
                  <c:v>10</c:v>
                </c:pt>
                <c:pt idx="11">
                  <c:v>4</c:v>
                </c:pt>
                <c:pt idx="12">
                  <c:v>1</c:v>
                </c:pt>
                <c:pt idx="13">
                  <c:v>9</c:v>
                </c:pt>
                <c:pt idx="14">
                  <c:v>3</c:v>
                </c:pt>
                <c:pt idx="1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5-4A2E-80E6-A60398575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957472"/>
        <c:axId val="416957952"/>
      </c:scatterChart>
      <c:valAx>
        <c:axId val="41695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57952"/>
        <c:crosses val="autoZero"/>
        <c:crossBetween val="midCat"/>
      </c:valAx>
      <c:valAx>
        <c:axId val="41695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5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Agreement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'R.E.M.'!$B$16:$Q$16</c:f>
              <c:numCache>
                <c:formatCode>General</c:formatCode>
                <c:ptCount val="16"/>
                <c:pt idx="0">
                  <c:v>6.0000000000000009</c:v>
                </c:pt>
                <c:pt idx="1">
                  <c:v>13.3</c:v>
                </c:pt>
                <c:pt idx="2">
                  <c:v>14.2</c:v>
                </c:pt>
                <c:pt idx="3">
                  <c:v>9.9</c:v>
                </c:pt>
                <c:pt idx="4">
                  <c:v>14.7</c:v>
                </c:pt>
                <c:pt idx="5">
                  <c:v>11.8</c:v>
                </c:pt>
                <c:pt idx="6">
                  <c:v>10.600000000000001</c:v>
                </c:pt>
                <c:pt idx="7">
                  <c:v>4.3000000000000007</c:v>
                </c:pt>
                <c:pt idx="8">
                  <c:v>5.7</c:v>
                </c:pt>
                <c:pt idx="9">
                  <c:v>4.4000000000000004</c:v>
                </c:pt>
                <c:pt idx="10">
                  <c:v>8.3000000000000007</c:v>
                </c:pt>
                <c:pt idx="11">
                  <c:v>4.3000000000000007</c:v>
                </c:pt>
                <c:pt idx="12">
                  <c:v>1.5</c:v>
                </c:pt>
                <c:pt idx="13">
                  <c:v>6.7</c:v>
                </c:pt>
                <c:pt idx="14">
                  <c:v>2.9000000000000004</c:v>
                </c:pt>
                <c:pt idx="15">
                  <c:v>2.8000000000000007</c:v>
                </c:pt>
              </c:numCache>
            </c:numRef>
          </c:xVal>
          <c:yVal>
            <c:numRef>
              <c:f>'R.E.M.'!$B$17:$Q$17</c:f>
              <c:numCache>
                <c:formatCode>General</c:formatCode>
                <c:ptCount val="16"/>
                <c:pt idx="0">
                  <c:v>8</c:v>
                </c:pt>
                <c:pt idx="1">
                  <c:v>14</c:v>
                </c:pt>
                <c:pt idx="2">
                  <c:v>15</c:v>
                </c:pt>
                <c:pt idx="3">
                  <c:v>11</c:v>
                </c:pt>
                <c:pt idx="4">
                  <c:v>16</c:v>
                </c:pt>
                <c:pt idx="5">
                  <c:v>13</c:v>
                </c:pt>
                <c:pt idx="6">
                  <c:v>12</c:v>
                </c:pt>
                <c:pt idx="7">
                  <c:v>4</c:v>
                </c:pt>
                <c:pt idx="8">
                  <c:v>7</c:v>
                </c:pt>
                <c:pt idx="9">
                  <c:v>6</c:v>
                </c:pt>
                <c:pt idx="10">
                  <c:v>10</c:v>
                </c:pt>
                <c:pt idx="11">
                  <c:v>4</c:v>
                </c:pt>
                <c:pt idx="12">
                  <c:v>1</c:v>
                </c:pt>
                <c:pt idx="13">
                  <c:v>9</c:v>
                </c:pt>
                <c:pt idx="14">
                  <c:v>3</c:v>
                </c:pt>
                <c:pt idx="1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4A-439B-9146-497CEDEE4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957472"/>
        <c:axId val="416957952"/>
      </c:scatterChart>
      <c:valAx>
        <c:axId val="41695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57952"/>
        <c:crosses val="autoZero"/>
        <c:crossBetween val="midCat"/>
      </c:valAx>
      <c:valAx>
        <c:axId val="41695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5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Agreement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blur!$B$23:$J$23</c:f>
              <c:numCache>
                <c:formatCode>General</c:formatCode>
                <c:ptCount val="9"/>
                <c:pt idx="0">
                  <c:v>7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2</c:v>
                </c:pt>
                <c:pt idx="6">
                  <c:v>5</c:v>
                </c:pt>
                <c:pt idx="7">
                  <c:v>9</c:v>
                </c:pt>
                <c:pt idx="8">
                  <c:v>8</c:v>
                </c:pt>
              </c:numCache>
            </c:numRef>
          </c:xVal>
          <c:yVal>
            <c:numRef>
              <c:f>blur!$B$22:$J$22</c:f>
              <c:numCache>
                <c:formatCode>General</c:formatCode>
                <c:ptCount val="9"/>
                <c:pt idx="0">
                  <c:v>5.1000000000000005</c:v>
                </c:pt>
                <c:pt idx="1">
                  <c:v>1.5999999999999999</c:v>
                </c:pt>
                <c:pt idx="2">
                  <c:v>2.9000000000000004</c:v>
                </c:pt>
                <c:pt idx="3">
                  <c:v>2.5000000000000004</c:v>
                </c:pt>
                <c:pt idx="4">
                  <c:v>5</c:v>
                </c:pt>
                <c:pt idx="5">
                  <c:v>2.1</c:v>
                </c:pt>
                <c:pt idx="6">
                  <c:v>4.1000000000000005</c:v>
                </c:pt>
                <c:pt idx="7">
                  <c:v>8.4</c:v>
                </c:pt>
                <c:pt idx="8">
                  <c:v>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39-4864-BA61-706E8D47C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957472"/>
        <c:axId val="416957952"/>
      </c:scatterChart>
      <c:valAx>
        <c:axId val="41695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57952"/>
        <c:crosses val="autoZero"/>
        <c:crossBetween val="midCat"/>
      </c:valAx>
      <c:valAx>
        <c:axId val="41695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5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73818</xdr:colOff>
      <xdr:row>12</xdr:row>
      <xdr:rowOff>38101</xdr:rowOff>
    </xdr:from>
    <xdr:to>
      <xdr:col>19</xdr:col>
      <xdr:colOff>295275</xdr:colOff>
      <xdr:row>19</xdr:row>
      <xdr:rowOff>116681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47ED6E-E50D-8A63-0D5A-CDF04DECF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73818</xdr:colOff>
      <xdr:row>12</xdr:row>
      <xdr:rowOff>38101</xdr:rowOff>
    </xdr:from>
    <xdr:to>
      <xdr:col>19</xdr:col>
      <xdr:colOff>295275</xdr:colOff>
      <xdr:row>23</xdr:row>
      <xdr:rowOff>116681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54550F-15E1-4BA9-9224-C6A3C899DF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73818</xdr:colOff>
      <xdr:row>12</xdr:row>
      <xdr:rowOff>38101</xdr:rowOff>
    </xdr:from>
    <xdr:to>
      <xdr:col>19</xdr:col>
      <xdr:colOff>295275</xdr:colOff>
      <xdr:row>23</xdr:row>
      <xdr:rowOff>116681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6357C7-44B3-4342-A189-7A0BC75542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73818</xdr:colOff>
      <xdr:row>12</xdr:row>
      <xdr:rowOff>38101</xdr:rowOff>
    </xdr:from>
    <xdr:to>
      <xdr:col>12</xdr:col>
      <xdr:colOff>295275</xdr:colOff>
      <xdr:row>25</xdr:row>
      <xdr:rowOff>116681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8D75C9-92CD-4B48-8E38-1FC9C0F6CF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topLeftCell="A25" workbookViewId="0">
      <selection activeCell="A2" sqref="A2:E2"/>
    </sheetView>
  </sheetViews>
  <sheetFormatPr defaultColWidth="12.59765625" defaultRowHeight="15.75" customHeight="1"/>
  <sheetData>
    <row r="1" spans="1:5" ht="15.75" customHeight="1">
      <c r="A1" s="38" t="s">
        <v>62</v>
      </c>
      <c r="B1" s="30"/>
      <c r="C1" s="30"/>
      <c r="D1" s="30"/>
      <c r="E1" s="30"/>
    </row>
    <row r="2" spans="1:5" ht="15.75" customHeight="1">
      <c r="A2" s="36" t="s">
        <v>0</v>
      </c>
      <c r="B2" s="37"/>
      <c r="C2" s="37"/>
      <c r="D2" s="37"/>
      <c r="E2" s="37"/>
    </row>
    <row r="3" spans="1:5" ht="15.75" customHeight="1">
      <c r="A3" s="39" t="s">
        <v>1</v>
      </c>
      <c r="B3" s="30"/>
      <c r="C3" s="30"/>
      <c r="D3" s="30"/>
      <c r="E3" s="1"/>
    </row>
    <row r="4" spans="1:5" ht="15.75" customHeight="1">
      <c r="A4" s="39" t="s">
        <v>2</v>
      </c>
      <c r="B4" s="30"/>
      <c r="C4" s="29" t="s">
        <v>3</v>
      </c>
      <c r="D4" s="30"/>
      <c r="E4" s="30"/>
    </row>
    <row r="5" spans="1:5" ht="15.75" customHeight="1">
      <c r="A5" s="1"/>
      <c r="B5" s="1"/>
      <c r="C5" s="29" t="s">
        <v>4</v>
      </c>
      <c r="D5" s="30"/>
      <c r="E5" s="30"/>
    </row>
    <row r="6" spans="1:5" ht="15.75" customHeight="1">
      <c r="A6" s="1"/>
      <c r="B6" s="1"/>
      <c r="C6" s="29" t="s">
        <v>5</v>
      </c>
      <c r="D6" s="30"/>
      <c r="E6" s="30"/>
    </row>
    <row r="7" spans="1:5" ht="15.75" customHeight="1">
      <c r="A7" s="1"/>
      <c r="B7" s="1"/>
      <c r="C7" s="29" t="s">
        <v>6</v>
      </c>
      <c r="D7" s="30"/>
      <c r="E7" s="30"/>
    </row>
    <row r="8" spans="1:5" ht="15.75" customHeight="1">
      <c r="A8" s="1"/>
      <c r="B8" s="1"/>
      <c r="C8" s="29" t="s">
        <v>7</v>
      </c>
      <c r="D8" s="30"/>
      <c r="E8" s="30"/>
    </row>
    <row r="9" spans="1:5" ht="15.75" customHeight="1">
      <c r="A9" s="1"/>
      <c r="B9" s="1"/>
      <c r="C9" s="29" t="s">
        <v>8</v>
      </c>
      <c r="D9" s="30"/>
      <c r="E9" s="30"/>
    </row>
    <row r="10" spans="1:5" ht="15.75" customHeight="1">
      <c r="A10" s="1"/>
      <c r="B10" s="1"/>
      <c r="C10" s="29" t="s">
        <v>9</v>
      </c>
      <c r="D10" s="30"/>
      <c r="E10" s="30"/>
    </row>
    <row r="11" spans="1:5" ht="15.75" customHeight="1">
      <c r="A11" s="1"/>
      <c r="B11" s="1"/>
      <c r="C11" s="29" t="s">
        <v>10</v>
      </c>
      <c r="D11" s="30"/>
      <c r="E11" s="30"/>
    </row>
    <row r="12" spans="1:5" ht="15.75" customHeight="1">
      <c r="A12" s="1"/>
      <c r="B12" s="1"/>
      <c r="C12" s="29" t="s">
        <v>11</v>
      </c>
      <c r="D12" s="30"/>
      <c r="E12" s="30"/>
    </row>
    <row r="13" spans="1:5" ht="15.75" customHeight="1">
      <c r="A13" s="1"/>
      <c r="B13" s="1"/>
      <c r="C13" s="29" t="s">
        <v>12</v>
      </c>
      <c r="D13" s="30"/>
      <c r="E13" s="30"/>
    </row>
    <row r="14" spans="1:5" ht="15.75" customHeight="1">
      <c r="A14" s="1" t="s">
        <v>13</v>
      </c>
      <c r="B14" s="3"/>
      <c r="C14" s="3"/>
      <c r="D14" s="3"/>
      <c r="E14" s="3"/>
    </row>
    <row r="15" spans="1:5" ht="15.75" customHeight="1">
      <c r="A15" s="2"/>
      <c r="B15" s="2"/>
      <c r="C15" s="2"/>
      <c r="D15" s="2"/>
      <c r="E15" s="2"/>
    </row>
    <row r="16" spans="1:5" ht="15.75" customHeight="1">
      <c r="A16" s="32" t="s">
        <v>14</v>
      </c>
      <c r="B16" s="30"/>
      <c r="C16" s="30"/>
      <c r="D16" s="30"/>
      <c r="E16" s="30"/>
    </row>
    <row r="17" spans="1:5" ht="15.75" customHeight="1">
      <c r="A17" s="32" t="s">
        <v>15</v>
      </c>
      <c r="B17" s="30"/>
      <c r="C17" s="30"/>
      <c r="D17" s="30"/>
      <c r="E17" s="30"/>
    </row>
    <row r="18" spans="1:5" ht="15.75" customHeight="1">
      <c r="A18" s="32" t="s">
        <v>16</v>
      </c>
      <c r="B18" s="30"/>
      <c r="C18" s="30"/>
      <c r="D18" s="30"/>
      <c r="E18" s="30"/>
    </row>
    <row r="19" spans="1:5" ht="15.75" customHeight="1">
      <c r="A19" s="32" t="s">
        <v>60</v>
      </c>
      <c r="B19" s="30"/>
      <c r="C19" s="30"/>
      <c r="D19" s="30"/>
      <c r="E19" s="30"/>
    </row>
    <row r="20" spans="1:5" ht="14.25">
      <c r="A20" s="3"/>
      <c r="B20" s="3"/>
      <c r="C20" s="3"/>
      <c r="D20" s="3"/>
      <c r="E20" s="3"/>
    </row>
    <row r="21" spans="1:5" ht="15.75" customHeight="1">
      <c r="A21" s="35" t="s">
        <v>17</v>
      </c>
      <c r="B21" s="30"/>
      <c r="C21" s="30"/>
      <c r="D21" s="30"/>
      <c r="E21" s="30"/>
    </row>
    <row r="22" spans="1:5" ht="14.25">
      <c r="A22" s="3"/>
      <c r="B22" s="3"/>
      <c r="C22" s="3"/>
      <c r="D22" s="3"/>
      <c r="E22" s="3"/>
    </row>
    <row r="23" spans="1:5" ht="15.75" customHeight="1">
      <c r="A23" s="33" t="s">
        <v>18</v>
      </c>
      <c r="B23" s="30"/>
      <c r="C23" s="4"/>
      <c r="D23" s="4"/>
      <c r="E23" s="4"/>
    </row>
    <row r="24" spans="1:5" ht="15.75" customHeight="1">
      <c r="A24" s="33" t="s">
        <v>19</v>
      </c>
      <c r="B24" s="30"/>
      <c r="C24" s="30"/>
      <c r="D24" s="30"/>
      <c r="E24" s="4"/>
    </row>
    <row r="25" spans="1:5" ht="15.75" customHeight="1">
      <c r="A25" s="34" t="s">
        <v>20</v>
      </c>
      <c r="B25" s="30"/>
      <c r="C25" s="30"/>
      <c r="D25" s="30"/>
      <c r="E25" s="30"/>
    </row>
    <row r="26" spans="1:5" ht="15.75" customHeight="1">
      <c r="A26" s="30"/>
      <c r="B26" s="30"/>
      <c r="C26" s="30"/>
      <c r="D26" s="30"/>
      <c r="E26" s="30"/>
    </row>
    <row r="27" spans="1:5" ht="15.75" customHeight="1">
      <c r="A27" s="30"/>
      <c r="B27" s="30"/>
      <c r="C27" s="30"/>
      <c r="D27" s="30"/>
      <c r="E27" s="30"/>
    </row>
    <row r="28" spans="1:5">
      <c r="A28" s="5" t="s">
        <v>21</v>
      </c>
      <c r="B28" s="5"/>
      <c r="C28" s="5"/>
      <c r="D28" s="5"/>
      <c r="E28" s="5"/>
    </row>
    <row r="29" spans="1:5">
      <c r="A29" s="6"/>
      <c r="B29" s="7"/>
      <c r="C29" s="7"/>
      <c r="D29" s="7"/>
      <c r="E29" s="7"/>
    </row>
    <row r="30" spans="1:5" ht="12.75" customHeight="1">
      <c r="A30" s="31" t="s">
        <v>61</v>
      </c>
      <c r="B30" s="31"/>
      <c r="C30" s="31"/>
      <c r="D30" s="31"/>
      <c r="E30" s="31"/>
    </row>
    <row r="31" spans="1:5" ht="12.75">
      <c r="A31" s="31" t="s">
        <v>22</v>
      </c>
      <c r="B31" s="30"/>
      <c r="C31" s="30"/>
      <c r="D31" s="30"/>
      <c r="E31" s="30"/>
    </row>
    <row r="32" spans="1:5" ht="15.75" customHeight="1">
      <c r="A32" s="30"/>
      <c r="B32" s="30"/>
      <c r="C32" s="30"/>
      <c r="D32" s="30"/>
      <c r="E32" s="30"/>
    </row>
  </sheetData>
  <mergeCells count="24">
    <mergeCell ref="A1:E1"/>
    <mergeCell ref="A3:D3"/>
    <mergeCell ref="A4:B4"/>
    <mergeCell ref="C4:E4"/>
    <mergeCell ref="C5:E5"/>
    <mergeCell ref="C6:E6"/>
    <mergeCell ref="A2:E2"/>
    <mergeCell ref="C7:E7"/>
    <mergeCell ref="C8:E8"/>
    <mergeCell ref="C9:E9"/>
    <mergeCell ref="C10:E10"/>
    <mergeCell ref="C11:E11"/>
    <mergeCell ref="C12:E12"/>
    <mergeCell ref="C13:E13"/>
    <mergeCell ref="A31:E32"/>
    <mergeCell ref="A17:E17"/>
    <mergeCell ref="A16:E16"/>
    <mergeCell ref="A23:B23"/>
    <mergeCell ref="A24:D24"/>
    <mergeCell ref="A19:E19"/>
    <mergeCell ref="A18:E18"/>
    <mergeCell ref="A25:E27"/>
    <mergeCell ref="A21:E21"/>
    <mergeCell ref="A30: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33"/>
  <sheetViews>
    <sheetView topLeftCell="J19" workbookViewId="0">
      <selection activeCell="R28" sqref="R28:R32"/>
    </sheetView>
  </sheetViews>
  <sheetFormatPr defaultColWidth="12.59765625" defaultRowHeight="15.75" customHeight="1"/>
  <cols>
    <col min="1" max="1" width="24.265625" customWidth="1"/>
    <col min="2" max="2" width="14.1328125" customWidth="1"/>
    <col min="7" max="7" width="13" customWidth="1"/>
  </cols>
  <sheetData>
    <row r="1" spans="1:18" ht="14.25">
      <c r="A1" s="8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9" t="s">
        <v>35</v>
      </c>
      <c r="N1" s="9" t="s">
        <v>36</v>
      </c>
      <c r="O1" s="9" t="s">
        <v>37</v>
      </c>
      <c r="P1" s="9" t="s">
        <v>38</v>
      </c>
      <c r="Q1" s="10" t="s">
        <v>39</v>
      </c>
      <c r="R1" s="11" t="s">
        <v>40</v>
      </c>
    </row>
    <row r="2" spans="1:18" ht="15.75" customHeight="1">
      <c r="A2" s="12">
        <v>1</v>
      </c>
      <c r="B2" s="13">
        <v>9</v>
      </c>
      <c r="C2" s="13">
        <v>9</v>
      </c>
      <c r="D2" s="13">
        <v>8</v>
      </c>
      <c r="E2" s="13">
        <v>8</v>
      </c>
      <c r="F2" s="13">
        <v>6</v>
      </c>
      <c r="G2" s="13">
        <v>10</v>
      </c>
      <c r="H2" s="13">
        <v>9.5</v>
      </c>
      <c r="I2" s="13">
        <v>9</v>
      </c>
      <c r="J2" s="13">
        <v>8</v>
      </c>
      <c r="K2" s="13">
        <v>10</v>
      </c>
      <c r="L2" s="13">
        <v>10</v>
      </c>
      <c r="M2" s="13">
        <v>10</v>
      </c>
      <c r="N2" s="13">
        <v>10</v>
      </c>
      <c r="O2" s="13">
        <v>10</v>
      </c>
      <c r="P2" s="13">
        <v>10</v>
      </c>
      <c r="Q2" s="14">
        <v>10</v>
      </c>
      <c r="R2" s="11" t="s">
        <v>3</v>
      </c>
    </row>
    <row r="3" spans="1:18" ht="15.75" customHeight="1">
      <c r="A3" s="12">
        <v>2</v>
      </c>
      <c r="B3" s="13">
        <v>10</v>
      </c>
      <c r="C3" s="13">
        <v>10</v>
      </c>
      <c r="D3" s="13">
        <v>7.5</v>
      </c>
      <c r="E3" s="13">
        <v>8</v>
      </c>
      <c r="F3" s="13">
        <v>9</v>
      </c>
      <c r="G3" s="13">
        <v>9</v>
      </c>
      <c r="H3" s="13">
        <v>9</v>
      </c>
      <c r="I3" s="13">
        <v>10</v>
      </c>
      <c r="J3" s="13">
        <v>10</v>
      </c>
      <c r="K3" s="13">
        <v>10</v>
      </c>
      <c r="L3" s="13">
        <v>9</v>
      </c>
      <c r="M3" s="13">
        <v>10</v>
      </c>
      <c r="N3" s="13">
        <v>10</v>
      </c>
      <c r="O3" s="13">
        <v>10</v>
      </c>
      <c r="P3" s="13">
        <v>10</v>
      </c>
      <c r="Q3" s="14">
        <v>10</v>
      </c>
      <c r="R3" s="11" t="s">
        <v>4</v>
      </c>
    </row>
    <row r="4" spans="1:18" ht="15.75" customHeight="1">
      <c r="A4" s="12">
        <v>3</v>
      </c>
      <c r="B4" s="13">
        <v>8</v>
      </c>
      <c r="C4" s="13">
        <v>9</v>
      </c>
      <c r="D4" s="13">
        <v>7</v>
      </c>
      <c r="E4" s="13">
        <v>10</v>
      </c>
      <c r="F4" s="13">
        <v>10</v>
      </c>
      <c r="G4" s="13">
        <v>8</v>
      </c>
      <c r="H4" s="13">
        <v>7.5</v>
      </c>
      <c r="I4" s="13">
        <v>10</v>
      </c>
      <c r="J4" s="13">
        <v>8</v>
      </c>
      <c r="K4" s="13">
        <v>10</v>
      </c>
      <c r="L4" s="13">
        <v>9</v>
      </c>
      <c r="M4" s="13">
        <v>10</v>
      </c>
      <c r="N4" s="13">
        <v>10</v>
      </c>
      <c r="O4" s="13">
        <v>10</v>
      </c>
      <c r="P4" s="13">
        <v>10</v>
      </c>
      <c r="Q4" s="14">
        <v>10</v>
      </c>
      <c r="R4" s="11" t="s">
        <v>5</v>
      </c>
    </row>
    <row r="5" spans="1:18" ht="15.75" customHeight="1">
      <c r="A5" s="12">
        <v>4</v>
      </c>
      <c r="B5" s="13">
        <v>8</v>
      </c>
      <c r="C5" s="13">
        <v>9</v>
      </c>
      <c r="D5" s="13">
        <v>6.5</v>
      </c>
      <c r="E5" s="13">
        <v>8</v>
      </c>
      <c r="F5" s="13">
        <v>7</v>
      </c>
      <c r="G5" s="13">
        <v>8</v>
      </c>
      <c r="H5" s="13">
        <v>8</v>
      </c>
      <c r="I5" s="13">
        <v>9</v>
      </c>
      <c r="J5" s="13">
        <v>9</v>
      </c>
      <c r="K5" s="13">
        <v>9</v>
      </c>
      <c r="L5" s="13">
        <v>10</v>
      </c>
      <c r="M5" s="13">
        <v>9</v>
      </c>
      <c r="N5" s="13">
        <v>10</v>
      </c>
      <c r="O5" s="13">
        <v>10</v>
      </c>
      <c r="P5" s="13">
        <v>10</v>
      </c>
      <c r="Q5" s="14">
        <v>10</v>
      </c>
      <c r="R5" s="11" t="s">
        <v>6</v>
      </c>
    </row>
    <row r="6" spans="1:18" ht="15.75" customHeight="1">
      <c r="A6" s="12">
        <v>5</v>
      </c>
      <c r="B6" s="13">
        <v>9</v>
      </c>
      <c r="C6" s="13">
        <v>7</v>
      </c>
      <c r="D6" s="13">
        <v>6.5</v>
      </c>
      <c r="E6" s="13">
        <v>9</v>
      </c>
      <c r="F6" s="13">
        <v>10</v>
      </c>
      <c r="G6" s="13">
        <v>9</v>
      </c>
      <c r="H6" s="13">
        <v>8</v>
      </c>
      <c r="I6" s="13">
        <v>9</v>
      </c>
      <c r="J6" s="13">
        <v>9</v>
      </c>
      <c r="K6" s="13">
        <v>10</v>
      </c>
      <c r="L6" s="13">
        <v>8</v>
      </c>
      <c r="M6" s="13">
        <v>9</v>
      </c>
      <c r="N6" s="13">
        <v>9</v>
      </c>
      <c r="O6" s="13">
        <v>7</v>
      </c>
      <c r="P6" s="13">
        <v>10</v>
      </c>
      <c r="Q6" s="14">
        <v>10</v>
      </c>
      <c r="R6" s="11" t="s">
        <v>7</v>
      </c>
    </row>
    <row r="7" spans="1:18" ht="15.75" customHeight="1">
      <c r="A7" s="12">
        <v>6</v>
      </c>
      <c r="B7" s="13">
        <v>9</v>
      </c>
      <c r="C7" s="13">
        <v>7</v>
      </c>
      <c r="D7" s="13">
        <v>9</v>
      </c>
      <c r="E7" s="13">
        <v>7</v>
      </c>
      <c r="F7" s="13">
        <v>7</v>
      </c>
      <c r="G7" s="13">
        <v>7</v>
      </c>
      <c r="H7" s="13">
        <v>8</v>
      </c>
      <c r="I7" s="13">
        <v>10</v>
      </c>
      <c r="J7" s="13">
        <v>8</v>
      </c>
      <c r="K7" s="13">
        <v>9.5</v>
      </c>
      <c r="L7" s="13">
        <v>10</v>
      </c>
      <c r="M7" s="13">
        <v>8</v>
      </c>
      <c r="N7" s="13">
        <v>9</v>
      </c>
      <c r="O7" s="13">
        <v>9</v>
      </c>
      <c r="P7" s="13">
        <v>9</v>
      </c>
      <c r="Q7" s="14"/>
      <c r="R7" s="11" t="s">
        <v>8</v>
      </c>
    </row>
    <row r="8" spans="1:18" ht="15.75" customHeight="1">
      <c r="A8" s="12">
        <v>7</v>
      </c>
      <c r="B8" s="13">
        <v>9</v>
      </c>
      <c r="C8" s="13">
        <v>8</v>
      </c>
      <c r="D8" s="13">
        <v>7</v>
      </c>
      <c r="E8" s="13">
        <v>10</v>
      </c>
      <c r="F8" s="13">
        <v>8</v>
      </c>
      <c r="G8" s="13">
        <v>7.5</v>
      </c>
      <c r="H8" s="13">
        <v>9</v>
      </c>
      <c r="I8" s="13">
        <v>9</v>
      </c>
      <c r="J8" s="13">
        <v>9</v>
      </c>
      <c r="K8" s="13">
        <v>10</v>
      </c>
      <c r="L8" s="13">
        <v>10</v>
      </c>
      <c r="M8" s="13">
        <v>9</v>
      </c>
      <c r="N8" s="13">
        <v>10</v>
      </c>
      <c r="O8" s="13">
        <v>9</v>
      </c>
      <c r="P8" s="13">
        <v>10</v>
      </c>
      <c r="Q8" s="14"/>
      <c r="R8" s="11" t="s">
        <v>9</v>
      </c>
    </row>
    <row r="9" spans="1:18" ht="15.75" customHeight="1">
      <c r="A9" s="12">
        <v>8</v>
      </c>
      <c r="B9" s="13">
        <v>10</v>
      </c>
      <c r="C9" s="13">
        <v>8</v>
      </c>
      <c r="D9" s="13">
        <v>6.5</v>
      </c>
      <c r="E9" s="13">
        <v>8</v>
      </c>
      <c r="F9" s="13">
        <v>6.5</v>
      </c>
      <c r="G9" s="13">
        <v>10</v>
      </c>
      <c r="H9" s="13">
        <v>9</v>
      </c>
      <c r="I9" s="13">
        <v>8.5</v>
      </c>
      <c r="J9" s="13">
        <v>9</v>
      </c>
      <c r="K9" s="13">
        <v>10</v>
      </c>
      <c r="L9" s="13">
        <v>8</v>
      </c>
      <c r="M9" s="13">
        <v>10</v>
      </c>
      <c r="N9" s="13">
        <v>10</v>
      </c>
      <c r="O9" s="13">
        <v>8</v>
      </c>
      <c r="P9" s="13">
        <v>10</v>
      </c>
      <c r="Q9" s="14"/>
      <c r="R9" s="11" t="s">
        <v>10</v>
      </c>
    </row>
    <row r="10" spans="1:18" ht="15.75" customHeight="1">
      <c r="A10" s="12">
        <v>9</v>
      </c>
      <c r="B10" s="13">
        <v>9</v>
      </c>
      <c r="C10" s="13">
        <v>6.5</v>
      </c>
      <c r="D10" s="13">
        <v>10</v>
      </c>
      <c r="E10" s="13">
        <v>9</v>
      </c>
      <c r="F10" s="13">
        <v>7</v>
      </c>
      <c r="G10" s="13">
        <v>8</v>
      </c>
      <c r="H10" s="13">
        <v>8</v>
      </c>
      <c r="I10" s="13">
        <v>9</v>
      </c>
      <c r="J10" s="13">
        <v>9</v>
      </c>
      <c r="K10" s="13">
        <v>10</v>
      </c>
      <c r="L10" s="13">
        <v>7</v>
      </c>
      <c r="M10" s="13">
        <v>9</v>
      </c>
      <c r="N10" s="13">
        <v>10</v>
      </c>
      <c r="O10" s="13">
        <v>10</v>
      </c>
      <c r="P10" s="13">
        <v>10</v>
      </c>
      <c r="Q10" s="14"/>
      <c r="R10" s="11" t="s">
        <v>11</v>
      </c>
    </row>
    <row r="11" spans="1:18" ht="15.75" customHeight="1">
      <c r="A11" s="12">
        <v>10</v>
      </c>
      <c r="B11" s="13">
        <v>9</v>
      </c>
      <c r="C11" s="13">
        <v>8</v>
      </c>
      <c r="D11" s="13">
        <v>9</v>
      </c>
      <c r="E11" s="13">
        <v>8</v>
      </c>
      <c r="F11" s="13">
        <v>7</v>
      </c>
      <c r="G11" s="13">
        <v>7.5</v>
      </c>
      <c r="H11" s="13">
        <v>8.5</v>
      </c>
      <c r="I11" s="13">
        <v>9</v>
      </c>
      <c r="J11" s="13">
        <v>10</v>
      </c>
      <c r="K11" s="13">
        <v>7</v>
      </c>
      <c r="L11" s="13">
        <v>8</v>
      </c>
      <c r="M11" s="13">
        <v>9</v>
      </c>
      <c r="N11" s="13">
        <v>10</v>
      </c>
      <c r="O11" s="13">
        <v>9</v>
      </c>
      <c r="P11" s="13">
        <v>10</v>
      </c>
      <c r="Q11" s="14"/>
      <c r="R11" s="11" t="s">
        <v>12</v>
      </c>
    </row>
    <row r="12" spans="1:18" ht="15.75" customHeight="1">
      <c r="A12" s="12">
        <v>11</v>
      </c>
      <c r="B12" s="13">
        <v>8</v>
      </c>
      <c r="C12" s="13">
        <v>8</v>
      </c>
      <c r="D12" s="13">
        <v>8</v>
      </c>
      <c r="E12" s="13">
        <v>9</v>
      </c>
      <c r="F12" s="13">
        <v>8</v>
      </c>
      <c r="G12" s="13">
        <v>8</v>
      </c>
      <c r="H12" s="13">
        <v>10</v>
      </c>
      <c r="I12" s="13">
        <v>10</v>
      </c>
      <c r="J12" s="13">
        <v>10</v>
      </c>
      <c r="K12" s="13">
        <v>10</v>
      </c>
      <c r="L12" s="13">
        <v>7</v>
      </c>
      <c r="M12" s="13">
        <v>9</v>
      </c>
      <c r="N12" s="13">
        <v>10</v>
      </c>
      <c r="O12" s="13"/>
      <c r="P12" s="13">
        <v>8</v>
      </c>
      <c r="Q12" s="14"/>
    </row>
    <row r="13" spans="1:18" ht="15.75" customHeight="1">
      <c r="A13" s="12">
        <v>12</v>
      </c>
      <c r="B13" s="13">
        <v>8</v>
      </c>
      <c r="C13" s="13"/>
      <c r="D13" s="13">
        <v>8</v>
      </c>
      <c r="E13" s="13">
        <v>9</v>
      </c>
      <c r="F13" s="13">
        <v>6.5</v>
      </c>
      <c r="G13" s="13">
        <v>8</v>
      </c>
      <c r="H13" s="13">
        <v>9</v>
      </c>
      <c r="I13" s="13">
        <v>10</v>
      </c>
      <c r="J13" s="13"/>
      <c r="K13" s="13"/>
      <c r="L13" s="13"/>
      <c r="M13" s="13">
        <v>10</v>
      </c>
      <c r="N13" s="13"/>
      <c r="O13" s="13"/>
      <c r="P13" s="13">
        <v>7</v>
      </c>
      <c r="Q13" s="14"/>
    </row>
    <row r="14" spans="1:18" ht="15.75" customHeight="1">
      <c r="A14" s="12">
        <v>13</v>
      </c>
      <c r="B14" s="13"/>
      <c r="C14" s="13"/>
      <c r="D14" s="13">
        <v>8</v>
      </c>
      <c r="E14" s="13"/>
      <c r="F14" s="13">
        <v>8</v>
      </c>
      <c r="G14" s="13">
        <v>6.5</v>
      </c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8" ht="15.75" customHeight="1">
      <c r="A15" s="15">
        <v>14</v>
      </c>
      <c r="B15" s="16"/>
      <c r="C15" s="16"/>
      <c r="D15" s="16"/>
      <c r="E15" s="16"/>
      <c r="F15" s="16">
        <v>8</v>
      </c>
      <c r="G15" s="16">
        <v>10</v>
      </c>
      <c r="H15" s="16"/>
      <c r="I15" s="16"/>
      <c r="J15" s="16"/>
      <c r="K15" s="16"/>
      <c r="L15" s="16"/>
      <c r="M15" s="16"/>
      <c r="N15" s="16"/>
      <c r="O15" s="16"/>
      <c r="P15" s="16"/>
      <c r="Q15" s="17"/>
    </row>
    <row r="16" spans="1:18" ht="15.75" customHeight="1">
      <c r="A16" s="18" t="s">
        <v>41</v>
      </c>
      <c r="B16" s="18">
        <f t="shared" ref="B16:Q16" si="0">B28*$R$28+B29*$R$29+B30*$R$30+B31*$R$31+B32*$R$32</f>
        <v>6.0000000000000009</v>
      </c>
      <c r="C16" s="18">
        <f t="shared" si="0"/>
        <v>13.3</v>
      </c>
      <c r="D16" s="18">
        <f t="shared" si="0"/>
        <v>14.2</v>
      </c>
      <c r="E16" s="18">
        <f t="shared" si="0"/>
        <v>9.9</v>
      </c>
      <c r="F16" s="18">
        <f t="shared" si="0"/>
        <v>14.7</v>
      </c>
      <c r="G16" s="18">
        <f t="shared" si="0"/>
        <v>11.8</v>
      </c>
      <c r="H16" s="18">
        <f t="shared" si="0"/>
        <v>10.600000000000001</v>
      </c>
      <c r="I16" s="18">
        <f t="shared" si="0"/>
        <v>4.3000000000000007</v>
      </c>
      <c r="J16" s="18">
        <f t="shared" si="0"/>
        <v>5.7</v>
      </c>
      <c r="K16" s="18">
        <f t="shared" si="0"/>
        <v>4.4000000000000004</v>
      </c>
      <c r="L16" s="18">
        <f t="shared" si="0"/>
        <v>8.3000000000000007</v>
      </c>
      <c r="M16" s="18">
        <f t="shared" si="0"/>
        <v>4.3000000000000007</v>
      </c>
      <c r="N16" s="18">
        <f t="shared" si="0"/>
        <v>1.5</v>
      </c>
      <c r="O16" s="18">
        <f t="shared" si="0"/>
        <v>6.7</v>
      </c>
      <c r="P16" s="18">
        <f t="shared" si="0"/>
        <v>2.9000000000000004</v>
      </c>
      <c r="Q16" s="18">
        <f t="shared" si="0"/>
        <v>2.8000000000000007</v>
      </c>
    </row>
    <row r="17" spans="1:18" ht="15.75" customHeight="1">
      <c r="A17" s="19" t="s">
        <v>42</v>
      </c>
      <c r="B17" s="19">
        <f t="shared" ref="B17:Q17" si="1">RANK(B16,$B$16:$Q$16,1)</f>
        <v>8</v>
      </c>
      <c r="C17" s="19">
        <f t="shared" si="1"/>
        <v>14</v>
      </c>
      <c r="D17" s="19">
        <f t="shared" si="1"/>
        <v>15</v>
      </c>
      <c r="E17" s="19">
        <f t="shared" si="1"/>
        <v>11</v>
      </c>
      <c r="F17" s="19">
        <f t="shared" si="1"/>
        <v>16</v>
      </c>
      <c r="G17" s="19">
        <f t="shared" si="1"/>
        <v>13</v>
      </c>
      <c r="H17" s="19">
        <f t="shared" si="1"/>
        <v>12</v>
      </c>
      <c r="I17" s="19">
        <f t="shared" si="1"/>
        <v>4</v>
      </c>
      <c r="J17" s="19">
        <f t="shared" si="1"/>
        <v>7</v>
      </c>
      <c r="K17" s="19">
        <f t="shared" si="1"/>
        <v>6</v>
      </c>
      <c r="L17" s="19">
        <f t="shared" si="1"/>
        <v>10</v>
      </c>
      <c r="M17" s="19">
        <f t="shared" si="1"/>
        <v>4</v>
      </c>
      <c r="N17" s="19">
        <f t="shared" si="1"/>
        <v>1</v>
      </c>
      <c r="O17" s="19">
        <f t="shared" si="1"/>
        <v>9</v>
      </c>
      <c r="P17" s="19">
        <f>RANK(P16,$B$16:$Q$16,1)</f>
        <v>3</v>
      </c>
      <c r="Q17" s="19">
        <f>RANK(Q16,$B$16:$Q$16,1)</f>
        <v>2</v>
      </c>
    </row>
    <row r="18" spans="1:18" ht="14.25">
      <c r="A18" s="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11"/>
    </row>
    <row r="19" spans="1:18" ht="14.25">
      <c r="A19" s="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11"/>
    </row>
    <row r="20" spans="1:18" ht="14.25">
      <c r="A20" s="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11"/>
    </row>
    <row r="21" spans="1:18" ht="14.25">
      <c r="A21" s="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11"/>
    </row>
    <row r="22" spans="1:18" ht="15.75" customHeight="1">
      <c r="A22" s="40" t="s">
        <v>43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2"/>
      <c r="R22" s="11"/>
    </row>
    <row r="23" spans="1:18" ht="14.25">
      <c r="A23" s="21" t="s">
        <v>44</v>
      </c>
      <c r="B23" s="22">
        <f t="shared" ref="B23:Q23" si="2">MEDIAN(B2:B15)</f>
        <v>9</v>
      </c>
      <c r="C23" s="22">
        <f t="shared" si="2"/>
        <v>8</v>
      </c>
      <c r="D23" s="22">
        <f t="shared" si="2"/>
        <v>8</v>
      </c>
      <c r="E23" s="22">
        <f t="shared" si="2"/>
        <v>8.5</v>
      </c>
      <c r="F23" s="22">
        <f t="shared" si="2"/>
        <v>7.5</v>
      </c>
      <c r="G23" s="22">
        <f t="shared" si="2"/>
        <v>8</v>
      </c>
      <c r="H23" s="22">
        <f t="shared" si="2"/>
        <v>8.75</v>
      </c>
      <c r="I23" s="22">
        <f t="shared" si="2"/>
        <v>9</v>
      </c>
      <c r="J23" s="22">
        <f t="shared" si="2"/>
        <v>9</v>
      </c>
      <c r="K23" s="22">
        <f t="shared" si="2"/>
        <v>10</v>
      </c>
      <c r="L23" s="22">
        <f t="shared" si="2"/>
        <v>9</v>
      </c>
      <c r="M23" s="22">
        <f t="shared" si="2"/>
        <v>9</v>
      </c>
      <c r="N23" s="22">
        <f t="shared" si="2"/>
        <v>10</v>
      </c>
      <c r="O23" s="22">
        <f t="shared" si="2"/>
        <v>9.5</v>
      </c>
      <c r="P23" s="22">
        <f t="shared" si="2"/>
        <v>10</v>
      </c>
      <c r="Q23" s="22">
        <f t="shared" si="2"/>
        <v>10</v>
      </c>
    </row>
    <row r="24" spans="1:18" ht="14.25">
      <c r="A24" s="21" t="s">
        <v>45</v>
      </c>
      <c r="B24" s="22">
        <f t="shared" ref="B24:Q24" si="3">COUNTIF(B2:B15,"=10")</f>
        <v>2</v>
      </c>
      <c r="C24" s="22">
        <f t="shared" si="3"/>
        <v>1</v>
      </c>
      <c r="D24" s="22">
        <f t="shared" si="3"/>
        <v>1</v>
      </c>
      <c r="E24" s="22">
        <f t="shared" si="3"/>
        <v>2</v>
      </c>
      <c r="F24" s="22">
        <f t="shared" si="3"/>
        <v>2</v>
      </c>
      <c r="G24" s="22">
        <f t="shared" si="3"/>
        <v>3</v>
      </c>
      <c r="H24" s="22">
        <f t="shared" si="3"/>
        <v>1</v>
      </c>
      <c r="I24" s="22">
        <f t="shared" si="3"/>
        <v>5</v>
      </c>
      <c r="J24" s="22">
        <f t="shared" si="3"/>
        <v>3</v>
      </c>
      <c r="K24" s="22">
        <f t="shared" si="3"/>
        <v>8</v>
      </c>
      <c r="L24" s="22">
        <f t="shared" si="3"/>
        <v>4</v>
      </c>
      <c r="M24" s="22">
        <f t="shared" si="3"/>
        <v>5</v>
      </c>
      <c r="N24" s="22">
        <f t="shared" si="3"/>
        <v>9</v>
      </c>
      <c r="O24" s="22">
        <f t="shared" si="3"/>
        <v>5</v>
      </c>
      <c r="P24" s="22">
        <f t="shared" si="3"/>
        <v>9</v>
      </c>
      <c r="Q24" s="22">
        <f t="shared" si="3"/>
        <v>5</v>
      </c>
    </row>
    <row r="25" spans="1:18" ht="14.25">
      <c r="A25" s="21" t="s">
        <v>46</v>
      </c>
      <c r="B25" s="22">
        <f t="shared" ref="B25:Q25" si="4">COUNTIF(B2:B15,"&gt;=8")</f>
        <v>12</v>
      </c>
      <c r="C25" s="22">
        <f t="shared" si="4"/>
        <v>8</v>
      </c>
      <c r="D25" s="22">
        <f t="shared" si="4"/>
        <v>7</v>
      </c>
      <c r="E25" s="22">
        <f t="shared" si="4"/>
        <v>11</v>
      </c>
      <c r="F25" s="22">
        <f t="shared" si="4"/>
        <v>7</v>
      </c>
      <c r="G25" s="22">
        <f t="shared" si="4"/>
        <v>10</v>
      </c>
      <c r="H25" s="22">
        <f t="shared" si="4"/>
        <v>11</v>
      </c>
      <c r="I25" s="22">
        <f t="shared" si="4"/>
        <v>12</v>
      </c>
      <c r="J25" s="22">
        <f t="shared" si="4"/>
        <v>11</v>
      </c>
      <c r="K25" s="22">
        <f t="shared" si="4"/>
        <v>10</v>
      </c>
      <c r="L25" s="22">
        <f t="shared" si="4"/>
        <v>9</v>
      </c>
      <c r="M25" s="22">
        <f t="shared" si="4"/>
        <v>12</v>
      </c>
      <c r="N25" s="22">
        <f t="shared" si="4"/>
        <v>11</v>
      </c>
      <c r="O25" s="22">
        <f t="shared" si="4"/>
        <v>9</v>
      </c>
      <c r="P25" s="22">
        <f t="shared" si="4"/>
        <v>11</v>
      </c>
      <c r="Q25" s="22">
        <f t="shared" si="4"/>
        <v>5</v>
      </c>
    </row>
    <row r="26" spans="1:18" ht="14.25">
      <c r="A26" s="21" t="s">
        <v>47</v>
      </c>
      <c r="B26" s="23">
        <f t="shared" ref="B26:Q26" si="5">B24/COUNT(B2:B15)</f>
        <v>0.16666666666666666</v>
      </c>
      <c r="C26" s="23">
        <f t="shared" si="5"/>
        <v>9.0909090909090912E-2</v>
      </c>
      <c r="D26" s="23">
        <f t="shared" si="5"/>
        <v>7.6923076923076927E-2</v>
      </c>
      <c r="E26" s="23">
        <f t="shared" si="5"/>
        <v>0.16666666666666666</v>
      </c>
      <c r="F26" s="23">
        <f t="shared" si="5"/>
        <v>0.14285714285714285</v>
      </c>
      <c r="G26" s="23">
        <f t="shared" si="5"/>
        <v>0.21428571428571427</v>
      </c>
      <c r="H26" s="23">
        <f t="shared" si="5"/>
        <v>8.3333333333333329E-2</v>
      </c>
      <c r="I26" s="23">
        <f t="shared" si="5"/>
        <v>0.41666666666666669</v>
      </c>
      <c r="J26" s="23">
        <f t="shared" si="5"/>
        <v>0.27272727272727271</v>
      </c>
      <c r="K26" s="23">
        <f t="shared" si="5"/>
        <v>0.72727272727272729</v>
      </c>
      <c r="L26" s="23">
        <f t="shared" si="5"/>
        <v>0.36363636363636365</v>
      </c>
      <c r="M26" s="23">
        <f t="shared" si="5"/>
        <v>0.41666666666666669</v>
      </c>
      <c r="N26" s="23">
        <f t="shared" si="5"/>
        <v>0.81818181818181823</v>
      </c>
      <c r="O26" s="23">
        <f t="shared" si="5"/>
        <v>0.5</v>
      </c>
      <c r="P26" s="23">
        <f t="shared" si="5"/>
        <v>0.75</v>
      </c>
      <c r="Q26" s="23">
        <f t="shared" si="5"/>
        <v>1</v>
      </c>
    </row>
    <row r="27" spans="1:18" ht="14.25">
      <c r="A27" s="21" t="s">
        <v>48</v>
      </c>
      <c r="B27" s="23">
        <f t="shared" ref="B27:Q27" si="6">B25/COUNT(B2:B15)</f>
        <v>1</v>
      </c>
      <c r="C27" s="23">
        <f t="shared" si="6"/>
        <v>0.72727272727272729</v>
      </c>
      <c r="D27" s="23">
        <f t="shared" si="6"/>
        <v>0.53846153846153844</v>
      </c>
      <c r="E27" s="23">
        <f t="shared" si="6"/>
        <v>0.91666666666666663</v>
      </c>
      <c r="F27" s="23">
        <f t="shared" si="6"/>
        <v>0.5</v>
      </c>
      <c r="G27" s="23">
        <f t="shared" si="6"/>
        <v>0.7142857142857143</v>
      </c>
      <c r="H27" s="23">
        <f t="shared" si="6"/>
        <v>0.91666666666666663</v>
      </c>
      <c r="I27" s="23">
        <f t="shared" si="6"/>
        <v>1</v>
      </c>
      <c r="J27" s="23">
        <f t="shared" si="6"/>
        <v>1</v>
      </c>
      <c r="K27" s="23">
        <f t="shared" si="6"/>
        <v>0.90909090909090906</v>
      </c>
      <c r="L27" s="23">
        <f t="shared" si="6"/>
        <v>0.81818181818181823</v>
      </c>
      <c r="M27" s="23">
        <f t="shared" si="6"/>
        <v>1</v>
      </c>
      <c r="N27" s="23">
        <f t="shared" si="6"/>
        <v>1</v>
      </c>
      <c r="O27" s="23">
        <f t="shared" si="6"/>
        <v>0.9</v>
      </c>
      <c r="P27" s="23">
        <f t="shared" si="6"/>
        <v>0.91666666666666663</v>
      </c>
      <c r="Q27" s="23">
        <f t="shared" si="6"/>
        <v>1</v>
      </c>
      <c r="R27" s="24" t="s">
        <v>49</v>
      </c>
    </row>
    <row r="28" spans="1:18" ht="14.25">
      <c r="A28" s="25" t="s">
        <v>50</v>
      </c>
      <c r="B28" s="26">
        <f t="shared" ref="B28:Q28" si="7">RANK(B23,$B$23:$Q$23)</f>
        <v>6</v>
      </c>
      <c r="C28" s="26">
        <f t="shared" si="7"/>
        <v>13</v>
      </c>
      <c r="D28" s="26">
        <f t="shared" si="7"/>
        <v>13</v>
      </c>
      <c r="E28" s="26">
        <f t="shared" si="7"/>
        <v>12</v>
      </c>
      <c r="F28" s="26">
        <f t="shared" si="7"/>
        <v>16</v>
      </c>
      <c r="G28" s="26">
        <f t="shared" si="7"/>
        <v>13</v>
      </c>
      <c r="H28" s="26">
        <f t="shared" si="7"/>
        <v>11</v>
      </c>
      <c r="I28" s="26">
        <f t="shared" si="7"/>
        <v>6</v>
      </c>
      <c r="J28" s="26">
        <f t="shared" si="7"/>
        <v>6</v>
      </c>
      <c r="K28" s="26">
        <f t="shared" si="7"/>
        <v>1</v>
      </c>
      <c r="L28" s="26">
        <f t="shared" si="7"/>
        <v>6</v>
      </c>
      <c r="M28" s="26">
        <f t="shared" si="7"/>
        <v>6</v>
      </c>
      <c r="N28" s="26">
        <f t="shared" si="7"/>
        <v>1</v>
      </c>
      <c r="O28" s="26">
        <f t="shared" si="7"/>
        <v>5</v>
      </c>
      <c r="P28" s="26">
        <f t="shared" si="7"/>
        <v>1</v>
      </c>
      <c r="Q28" s="26">
        <f t="shared" si="7"/>
        <v>1</v>
      </c>
      <c r="R28" s="24">
        <v>0.4</v>
      </c>
    </row>
    <row r="29" spans="1:18" ht="14.25">
      <c r="A29" s="25" t="s">
        <v>51</v>
      </c>
      <c r="B29" s="26">
        <f t="shared" ref="B29:Q29" si="8">RANK(B24,$B$24:$Q$24)</f>
        <v>11</v>
      </c>
      <c r="C29" s="26">
        <f t="shared" si="8"/>
        <v>14</v>
      </c>
      <c r="D29" s="26">
        <f t="shared" si="8"/>
        <v>14</v>
      </c>
      <c r="E29" s="26">
        <f t="shared" si="8"/>
        <v>11</v>
      </c>
      <c r="F29" s="26">
        <f t="shared" si="8"/>
        <v>11</v>
      </c>
      <c r="G29" s="26">
        <f t="shared" si="8"/>
        <v>9</v>
      </c>
      <c r="H29" s="26">
        <f t="shared" si="8"/>
        <v>14</v>
      </c>
      <c r="I29" s="26">
        <f t="shared" si="8"/>
        <v>4</v>
      </c>
      <c r="J29" s="26">
        <f t="shared" si="8"/>
        <v>9</v>
      </c>
      <c r="K29" s="26">
        <f t="shared" si="8"/>
        <v>3</v>
      </c>
      <c r="L29" s="26">
        <f t="shared" si="8"/>
        <v>8</v>
      </c>
      <c r="M29" s="26">
        <f t="shared" si="8"/>
        <v>4</v>
      </c>
      <c r="N29" s="26">
        <f t="shared" si="8"/>
        <v>1</v>
      </c>
      <c r="O29" s="26">
        <f t="shared" si="8"/>
        <v>4</v>
      </c>
      <c r="P29" s="26">
        <f t="shared" si="8"/>
        <v>1</v>
      </c>
      <c r="Q29" s="26">
        <f t="shared" si="8"/>
        <v>4</v>
      </c>
      <c r="R29" s="24">
        <v>0.1</v>
      </c>
    </row>
    <row r="30" spans="1:18" ht="14.25">
      <c r="A30" s="25" t="s">
        <v>52</v>
      </c>
      <c r="B30" s="26">
        <f t="shared" ref="B30:Q30" si="9">RANK(B25,$B$25:$Q$25)</f>
        <v>1</v>
      </c>
      <c r="C30" s="26">
        <f t="shared" si="9"/>
        <v>13</v>
      </c>
      <c r="D30" s="26">
        <f t="shared" si="9"/>
        <v>14</v>
      </c>
      <c r="E30" s="26">
        <f t="shared" si="9"/>
        <v>4</v>
      </c>
      <c r="F30" s="26">
        <f t="shared" si="9"/>
        <v>14</v>
      </c>
      <c r="G30" s="26">
        <f t="shared" si="9"/>
        <v>9</v>
      </c>
      <c r="H30" s="26">
        <f t="shared" si="9"/>
        <v>4</v>
      </c>
      <c r="I30" s="26">
        <f t="shared" si="9"/>
        <v>1</v>
      </c>
      <c r="J30" s="26">
        <f t="shared" si="9"/>
        <v>4</v>
      </c>
      <c r="K30" s="26">
        <f t="shared" si="9"/>
        <v>9</v>
      </c>
      <c r="L30" s="26">
        <f t="shared" si="9"/>
        <v>11</v>
      </c>
      <c r="M30" s="26">
        <f t="shared" si="9"/>
        <v>1</v>
      </c>
      <c r="N30" s="26">
        <f t="shared" si="9"/>
        <v>4</v>
      </c>
      <c r="O30" s="26">
        <f t="shared" si="9"/>
        <v>11</v>
      </c>
      <c r="P30" s="26">
        <f t="shared" si="9"/>
        <v>4</v>
      </c>
      <c r="Q30" s="26">
        <f t="shared" si="9"/>
        <v>16</v>
      </c>
      <c r="R30" s="24">
        <v>0.1</v>
      </c>
    </row>
    <row r="31" spans="1:18" ht="14.25">
      <c r="A31" s="25" t="s">
        <v>53</v>
      </c>
      <c r="B31" s="26">
        <f t="shared" ref="B31:Q31" si="10">RANK(B26,$B$26:$Q$26)</f>
        <v>11</v>
      </c>
      <c r="C31" s="26">
        <f t="shared" si="10"/>
        <v>14</v>
      </c>
      <c r="D31" s="26">
        <f t="shared" si="10"/>
        <v>16</v>
      </c>
      <c r="E31" s="26">
        <f t="shared" si="10"/>
        <v>11</v>
      </c>
      <c r="F31" s="26">
        <f t="shared" si="10"/>
        <v>13</v>
      </c>
      <c r="G31" s="26">
        <f t="shared" si="10"/>
        <v>10</v>
      </c>
      <c r="H31" s="26">
        <f t="shared" si="10"/>
        <v>15</v>
      </c>
      <c r="I31" s="26">
        <f t="shared" si="10"/>
        <v>6</v>
      </c>
      <c r="J31" s="26">
        <f t="shared" si="10"/>
        <v>9</v>
      </c>
      <c r="K31" s="26">
        <f t="shared" si="10"/>
        <v>4</v>
      </c>
      <c r="L31" s="26">
        <f t="shared" si="10"/>
        <v>8</v>
      </c>
      <c r="M31" s="26">
        <f t="shared" si="10"/>
        <v>6</v>
      </c>
      <c r="N31" s="26">
        <f t="shared" si="10"/>
        <v>2</v>
      </c>
      <c r="O31" s="26">
        <f t="shared" si="10"/>
        <v>5</v>
      </c>
      <c r="P31" s="26">
        <f t="shared" si="10"/>
        <v>3</v>
      </c>
      <c r="Q31" s="26">
        <f t="shared" si="10"/>
        <v>1</v>
      </c>
      <c r="R31" s="24">
        <v>0.2</v>
      </c>
    </row>
    <row r="32" spans="1:18" ht="14.25">
      <c r="A32" s="25" t="s">
        <v>54</v>
      </c>
      <c r="B32" s="26">
        <f t="shared" ref="B32:Q32" si="11">RANK(B27,$B$27:$Q$27)</f>
        <v>1</v>
      </c>
      <c r="C32" s="26">
        <f t="shared" si="11"/>
        <v>13</v>
      </c>
      <c r="D32" s="26">
        <f t="shared" si="11"/>
        <v>15</v>
      </c>
      <c r="E32" s="26">
        <f t="shared" si="11"/>
        <v>7</v>
      </c>
      <c r="F32" s="26">
        <f t="shared" si="11"/>
        <v>16</v>
      </c>
      <c r="G32" s="26">
        <f t="shared" si="11"/>
        <v>14</v>
      </c>
      <c r="H32" s="26">
        <f t="shared" si="11"/>
        <v>7</v>
      </c>
      <c r="I32" s="26">
        <f t="shared" si="11"/>
        <v>1</v>
      </c>
      <c r="J32" s="26">
        <f t="shared" si="11"/>
        <v>1</v>
      </c>
      <c r="K32" s="26">
        <f t="shared" si="11"/>
        <v>10</v>
      </c>
      <c r="L32" s="26">
        <f t="shared" si="11"/>
        <v>12</v>
      </c>
      <c r="M32" s="26">
        <f t="shared" si="11"/>
        <v>1</v>
      </c>
      <c r="N32" s="26">
        <f t="shared" si="11"/>
        <v>1</v>
      </c>
      <c r="O32" s="26">
        <f t="shared" si="11"/>
        <v>11</v>
      </c>
      <c r="P32" s="26">
        <f t="shared" si="11"/>
        <v>7</v>
      </c>
      <c r="Q32" s="26">
        <f t="shared" si="11"/>
        <v>1</v>
      </c>
      <c r="R32" s="24">
        <v>0.2</v>
      </c>
    </row>
    <row r="33" spans="18:18" ht="12.75">
      <c r="R33" s="27">
        <f>SUM(R28:R32)</f>
        <v>1</v>
      </c>
    </row>
  </sheetData>
  <mergeCells count="1">
    <mergeCell ref="A22:Q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FA01-C5A8-44F2-BB2E-4BE659BA5593}">
  <dimension ref="A1:R37"/>
  <sheetViews>
    <sheetView topLeftCell="A16" workbookViewId="0">
      <selection activeCell="R32" sqref="R32:R36"/>
    </sheetView>
  </sheetViews>
  <sheetFormatPr defaultColWidth="12.59765625" defaultRowHeight="15.75" customHeight="1"/>
  <cols>
    <col min="1" max="1" width="24.265625" customWidth="1"/>
    <col min="2" max="2" width="14.1328125" customWidth="1"/>
    <col min="7" max="7" width="13" customWidth="1"/>
  </cols>
  <sheetData>
    <row r="1" spans="1:18" ht="28.5">
      <c r="A1" s="8" t="s">
        <v>23</v>
      </c>
      <c r="B1" s="28" t="s">
        <v>55</v>
      </c>
      <c r="C1" s="28" t="s">
        <v>56</v>
      </c>
      <c r="D1" s="9" t="s">
        <v>57</v>
      </c>
      <c r="E1" s="28" t="s">
        <v>58</v>
      </c>
      <c r="F1" s="9" t="s">
        <v>59</v>
      </c>
      <c r="G1" s="28"/>
      <c r="H1" s="28"/>
      <c r="I1" s="9"/>
      <c r="J1" s="9"/>
      <c r="K1" s="9"/>
      <c r="L1" s="9"/>
      <c r="M1" s="9"/>
      <c r="N1" s="9"/>
      <c r="O1" s="9"/>
      <c r="P1" s="9"/>
      <c r="Q1" s="10"/>
      <c r="R1" s="11" t="s">
        <v>40</v>
      </c>
    </row>
    <row r="2" spans="1:18" ht="15.75" customHeight="1">
      <c r="A2" s="12">
        <v>1</v>
      </c>
      <c r="B2" s="13">
        <v>10</v>
      </c>
      <c r="C2" s="13">
        <v>10</v>
      </c>
      <c r="D2" s="13">
        <v>10</v>
      </c>
      <c r="E2" s="13">
        <v>10</v>
      </c>
      <c r="F2" s="13">
        <v>10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  <c r="R2" s="11" t="s">
        <v>3</v>
      </c>
    </row>
    <row r="3" spans="1:18" ht="15.75" customHeight="1">
      <c r="A3" s="12">
        <v>2</v>
      </c>
      <c r="B3" s="13">
        <v>10</v>
      </c>
      <c r="C3" s="13">
        <v>10</v>
      </c>
      <c r="D3" s="13">
        <v>9</v>
      </c>
      <c r="E3" s="13">
        <v>10</v>
      </c>
      <c r="F3" s="13">
        <v>9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1" t="s">
        <v>4</v>
      </c>
    </row>
    <row r="4" spans="1:18" ht="15.75" customHeight="1">
      <c r="A4" s="12">
        <v>3</v>
      </c>
      <c r="B4" s="13">
        <v>10</v>
      </c>
      <c r="C4" s="13">
        <v>10</v>
      </c>
      <c r="D4" s="13">
        <v>10</v>
      </c>
      <c r="E4" s="13">
        <v>9</v>
      </c>
      <c r="F4" s="13">
        <v>9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  <c r="R4" s="11" t="s">
        <v>5</v>
      </c>
    </row>
    <row r="5" spans="1:18" ht="15.75" customHeight="1">
      <c r="A5" s="12">
        <v>4</v>
      </c>
      <c r="B5" s="13">
        <v>9</v>
      </c>
      <c r="C5" s="13">
        <v>10</v>
      </c>
      <c r="D5" s="13">
        <v>9</v>
      </c>
      <c r="E5" s="13">
        <v>8</v>
      </c>
      <c r="F5" s="13">
        <v>8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11" t="s">
        <v>6</v>
      </c>
    </row>
    <row r="6" spans="1:18" ht="15.75" customHeight="1">
      <c r="A6" s="12">
        <v>5</v>
      </c>
      <c r="B6" s="13">
        <v>9</v>
      </c>
      <c r="C6" s="13">
        <v>7</v>
      </c>
      <c r="D6" s="13">
        <v>10</v>
      </c>
      <c r="E6" s="13">
        <v>9</v>
      </c>
      <c r="F6" s="13">
        <v>9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  <c r="R6" s="11" t="s">
        <v>7</v>
      </c>
    </row>
    <row r="7" spans="1:18" ht="15.75" customHeight="1">
      <c r="A7" s="12">
        <v>6</v>
      </c>
      <c r="B7" s="13">
        <v>10</v>
      </c>
      <c r="C7" s="13">
        <v>9</v>
      </c>
      <c r="D7" s="13">
        <v>8</v>
      </c>
      <c r="E7" s="13">
        <v>8</v>
      </c>
      <c r="F7" s="13">
        <v>8.5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11" t="s">
        <v>8</v>
      </c>
    </row>
    <row r="8" spans="1:18" ht="15.75" customHeight="1">
      <c r="A8" s="12">
        <v>7</v>
      </c>
      <c r="B8" s="13">
        <v>9</v>
      </c>
      <c r="C8" s="13">
        <v>10</v>
      </c>
      <c r="D8" s="13">
        <v>8</v>
      </c>
      <c r="E8" s="13">
        <v>8.5</v>
      </c>
      <c r="F8" s="13">
        <v>9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1" t="s">
        <v>9</v>
      </c>
    </row>
    <row r="9" spans="1:18" ht="15.75" customHeight="1">
      <c r="A9" s="12">
        <v>8</v>
      </c>
      <c r="B9" s="13">
        <v>10</v>
      </c>
      <c r="C9" s="13">
        <v>8</v>
      </c>
      <c r="D9" s="13">
        <v>10</v>
      </c>
      <c r="E9" s="13">
        <v>9</v>
      </c>
      <c r="F9" s="13">
        <v>9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  <c r="R9" s="11" t="s">
        <v>10</v>
      </c>
    </row>
    <row r="10" spans="1:18" ht="15.75" customHeight="1">
      <c r="A10" s="12">
        <v>9</v>
      </c>
      <c r="B10" s="13">
        <v>10</v>
      </c>
      <c r="C10" s="13">
        <v>10</v>
      </c>
      <c r="D10" s="13">
        <v>8</v>
      </c>
      <c r="E10" s="13">
        <v>9</v>
      </c>
      <c r="F10" s="13">
        <v>9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1" t="s">
        <v>11</v>
      </c>
    </row>
    <row r="11" spans="1:18" ht="15.75" customHeight="1">
      <c r="A11" s="12">
        <v>10</v>
      </c>
      <c r="B11" s="13">
        <v>9</v>
      </c>
      <c r="C11" s="13">
        <v>10</v>
      </c>
      <c r="D11" s="13">
        <v>9</v>
      </c>
      <c r="E11" s="13">
        <v>8</v>
      </c>
      <c r="F11" s="13">
        <v>9.5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1" t="s">
        <v>12</v>
      </c>
    </row>
    <row r="12" spans="1:18" ht="15.75" customHeight="1">
      <c r="A12" s="12">
        <v>11</v>
      </c>
      <c r="B12" s="13">
        <v>10</v>
      </c>
      <c r="C12" s="13">
        <v>8</v>
      </c>
      <c r="D12" s="13">
        <v>9</v>
      </c>
      <c r="E12" s="13">
        <v>9</v>
      </c>
      <c r="F12" s="13">
        <v>8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18" ht="15.75" customHeight="1">
      <c r="A13" s="12">
        <v>12</v>
      </c>
      <c r="B13" s="13">
        <v>8</v>
      </c>
      <c r="C13" s="13"/>
      <c r="D13" s="13">
        <v>8</v>
      </c>
      <c r="E13" s="13">
        <v>8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</row>
    <row r="14" spans="1:18" ht="15.75" customHeight="1">
      <c r="A14" s="12">
        <v>13</v>
      </c>
      <c r="B14" s="13">
        <v>8</v>
      </c>
      <c r="C14" s="13"/>
      <c r="D14" s="13">
        <v>9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8" ht="15.75" customHeight="1">
      <c r="A15" s="13">
        <v>14</v>
      </c>
      <c r="B15" s="13">
        <v>8</v>
      </c>
      <c r="C15" s="13"/>
      <c r="D15" s="13">
        <v>8.5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8" ht="15.75" customHeight="1">
      <c r="A16" s="12">
        <v>15</v>
      </c>
      <c r="B16" s="13"/>
      <c r="C16" s="13"/>
      <c r="D16" s="13">
        <v>8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8" ht="15.75" customHeight="1">
      <c r="A17" s="13">
        <v>16</v>
      </c>
      <c r="B17" s="13"/>
      <c r="C17" s="13"/>
      <c r="D17" s="13">
        <v>8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8" ht="15.75" customHeight="1">
      <c r="A18" s="12">
        <v>17</v>
      </c>
      <c r="B18" s="13"/>
      <c r="C18" s="13"/>
      <c r="D18" s="13">
        <v>10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8" ht="15.75" customHeight="1">
      <c r="A19" s="13">
        <v>18</v>
      </c>
      <c r="B19" s="13"/>
      <c r="C19" s="13"/>
      <c r="D19" s="13">
        <v>7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8" ht="15.75" customHeight="1">
      <c r="A20" s="18" t="s">
        <v>41</v>
      </c>
      <c r="B20" s="18">
        <f t="shared" ref="B20:F20" si="0">B32*$R$32+B33*$R$33+B34*$R$34+B35*$R$35+B36*$R$36</f>
        <v>1.5999999999999999</v>
      </c>
      <c r="C20" s="18">
        <f t="shared" si="0"/>
        <v>2.2000000000000002</v>
      </c>
      <c r="D20" s="18">
        <f t="shared" si="0"/>
        <v>2.4000000000000004</v>
      </c>
      <c r="E20" s="18">
        <f t="shared" si="0"/>
        <v>2.9000000000000004</v>
      </c>
      <c r="F20" s="18">
        <f>F32*$R$32+F33*$R$33+F34*$R$34+F35*$R$35+F36*$R$36</f>
        <v>3.3000000000000003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8" ht="15.75" customHeight="1">
      <c r="A21" s="19" t="s">
        <v>42</v>
      </c>
      <c r="B21" s="19">
        <f>RANK(B20,$B$20:$F$20,1)</f>
        <v>1</v>
      </c>
      <c r="C21" s="19">
        <f t="shared" ref="B21:E21" si="1">RANK(C20,$B$20:$F$20,1)</f>
        <v>2</v>
      </c>
      <c r="D21" s="19">
        <f t="shared" si="1"/>
        <v>3</v>
      </c>
      <c r="E21" s="19">
        <f t="shared" si="1"/>
        <v>4</v>
      </c>
      <c r="F21" s="19">
        <f>RANK(F20,$B$20:$F$20,1)</f>
        <v>5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8" ht="14.25">
      <c r="A22" s="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11"/>
    </row>
    <row r="23" spans="1:18" ht="14.25">
      <c r="A23" s="3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11"/>
    </row>
    <row r="24" spans="1:18" ht="14.25">
      <c r="A24" s="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11"/>
    </row>
    <row r="25" spans="1:18" ht="14.25">
      <c r="A25" s="3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11"/>
    </row>
    <row r="26" spans="1:18" ht="15.75" customHeight="1">
      <c r="A26" s="40" t="s">
        <v>43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/>
      <c r="R26" s="11"/>
    </row>
    <row r="27" spans="1:18" ht="14.25">
      <c r="A27" s="21" t="s">
        <v>44</v>
      </c>
      <c r="B27" s="22">
        <f t="shared" ref="B27:F27" si="2">MEDIAN(B2:B15)</f>
        <v>9.5</v>
      </c>
      <c r="C27" s="22">
        <f t="shared" si="2"/>
        <v>10</v>
      </c>
      <c r="D27" s="22">
        <f t="shared" si="2"/>
        <v>9</v>
      </c>
      <c r="E27" s="22">
        <f t="shared" si="2"/>
        <v>9</v>
      </c>
      <c r="F27" s="22">
        <f t="shared" si="2"/>
        <v>9</v>
      </c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</row>
    <row r="28" spans="1:18" ht="14.25">
      <c r="A28" s="21" t="s">
        <v>45</v>
      </c>
      <c r="B28" s="22">
        <f t="shared" ref="B28:F28" si="3">COUNTIF(B2:B15,"=10")</f>
        <v>7</v>
      </c>
      <c r="C28" s="22">
        <f t="shared" si="3"/>
        <v>7</v>
      </c>
      <c r="D28" s="22">
        <f t="shared" si="3"/>
        <v>4</v>
      </c>
      <c r="E28" s="22">
        <f t="shared" si="3"/>
        <v>2</v>
      </c>
      <c r="F28" s="22">
        <f t="shared" si="3"/>
        <v>1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  <row r="29" spans="1:18" ht="14.25">
      <c r="A29" s="21" t="s">
        <v>46</v>
      </c>
      <c r="B29" s="22">
        <f t="shared" ref="B29:F29" si="4">COUNTIF(B2:B15,"&gt;=8")</f>
        <v>14</v>
      </c>
      <c r="C29" s="22">
        <f t="shared" si="4"/>
        <v>10</v>
      </c>
      <c r="D29" s="22">
        <f t="shared" si="4"/>
        <v>14</v>
      </c>
      <c r="E29" s="22">
        <f t="shared" si="4"/>
        <v>12</v>
      </c>
      <c r="F29" s="22">
        <f t="shared" si="4"/>
        <v>11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8" ht="14.25">
      <c r="A30" s="21" t="s">
        <v>47</v>
      </c>
      <c r="B30" s="23">
        <f t="shared" ref="B30:F30" si="5">B28/COUNT(B2:B15)</f>
        <v>0.5</v>
      </c>
      <c r="C30" s="23">
        <f t="shared" si="5"/>
        <v>0.63636363636363635</v>
      </c>
      <c r="D30" s="23">
        <f t="shared" si="5"/>
        <v>0.2857142857142857</v>
      </c>
      <c r="E30" s="23">
        <f t="shared" si="5"/>
        <v>0.16666666666666666</v>
      </c>
      <c r="F30" s="23">
        <f t="shared" si="5"/>
        <v>9.0909090909090912E-2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</row>
    <row r="31" spans="1:18" ht="14.25">
      <c r="A31" s="21" t="s">
        <v>48</v>
      </c>
      <c r="B31" s="23">
        <f t="shared" ref="B31:F31" si="6">B29/COUNT(B2:B15)</f>
        <v>1</v>
      </c>
      <c r="C31" s="23">
        <f t="shared" si="6"/>
        <v>0.90909090909090906</v>
      </c>
      <c r="D31" s="23">
        <f t="shared" si="6"/>
        <v>1</v>
      </c>
      <c r="E31" s="23">
        <f t="shared" si="6"/>
        <v>1</v>
      </c>
      <c r="F31" s="23">
        <f t="shared" si="6"/>
        <v>1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4" t="s">
        <v>49</v>
      </c>
    </row>
    <row r="32" spans="1:18" ht="14.25">
      <c r="A32" s="25" t="s">
        <v>50</v>
      </c>
      <c r="B32" s="26">
        <f>RANK(B27,$B$27:$Q$27)</f>
        <v>2</v>
      </c>
      <c r="C32" s="26">
        <f t="shared" ref="C32:F32" si="7">RANK(C27,$B$27:$Q$27)</f>
        <v>1</v>
      </c>
      <c r="D32" s="26">
        <f t="shared" si="7"/>
        <v>3</v>
      </c>
      <c r="E32" s="26">
        <f t="shared" si="7"/>
        <v>3</v>
      </c>
      <c r="F32" s="26">
        <f t="shared" si="7"/>
        <v>3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4">
        <v>0.4</v>
      </c>
    </row>
    <row r="33" spans="1:18" ht="14.25">
      <c r="A33" s="25" t="s">
        <v>51</v>
      </c>
      <c r="B33" s="26">
        <f t="shared" ref="B33:F33" si="8">RANK(B28,$B$28:$Q$28)</f>
        <v>1</v>
      </c>
      <c r="C33" s="26">
        <f t="shared" si="8"/>
        <v>1</v>
      </c>
      <c r="D33" s="26">
        <f t="shared" si="8"/>
        <v>3</v>
      </c>
      <c r="E33" s="26">
        <f t="shared" si="8"/>
        <v>4</v>
      </c>
      <c r="F33" s="26">
        <f t="shared" si="8"/>
        <v>5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4">
        <v>0.1</v>
      </c>
    </row>
    <row r="34" spans="1:18" ht="14.25">
      <c r="A34" s="25" t="s">
        <v>52</v>
      </c>
      <c r="B34" s="26">
        <f t="shared" ref="B34:F34" si="9">RANK(B29,$B$29:$Q$29)</f>
        <v>1</v>
      </c>
      <c r="C34" s="26">
        <f t="shared" si="9"/>
        <v>5</v>
      </c>
      <c r="D34" s="26">
        <f t="shared" si="9"/>
        <v>1</v>
      </c>
      <c r="E34" s="26">
        <f t="shared" si="9"/>
        <v>3</v>
      </c>
      <c r="F34" s="26">
        <f t="shared" si="9"/>
        <v>4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4">
        <v>0.1</v>
      </c>
    </row>
    <row r="35" spans="1:18" ht="14.25">
      <c r="A35" s="25" t="s">
        <v>53</v>
      </c>
      <c r="B35" s="26">
        <f t="shared" ref="B35:F35" si="10">RANK(B30,$B$30:$Q$30)</f>
        <v>2</v>
      </c>
      <c r="C35" s="26">
        <f t="shared" si="10"/>
        <v>1</v>
      </c>
      <c r="D35" s="26">
        <f t="shared" si="10"/>
        <v>3</v>
      </c>
      <c r="E35" s="26">
        <f t="shared" si="10"/>
        <v>4</v>
      </c>
      <c r="F35" s="26">
        <f t="shared" si="10"/>
        <v>5</v>
      </c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4">
        <v>0.2</v>
      </c>
    </row>
    <row r="36" spans="1:18" ht="14.25">
      <c r="A36" s="25" t="s">
        <v>54</v>
      </c>
      <c r="B36" s="26">
        <f t="shared" ref="B36:F36" si="11">RANK(B31,$B$31:$Q$31)</f>
        <v>1</v>
      </c>
      <c r="C36" s="26">
        <f t="shared" si="11"/>
        <v>5</v>
      </c>
      <c r="D36" s="26">
        <f t="shared" si="11"/>
        <v>1</v>
      </c>
      <c r="E36" s="26">
        <f t="shared" si="11"/>
        <v>1</v>
      </c>
      <c r="F36" s="26">
        <f t="shared" si="11"/>
        <v>1</v>
      </c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4">
        <v>0.2</v>
      </c>
    </row>
    <row r="37" spans="1:18" ht="12.75">
      <c r="R37" s="27">
        <f>SUM(R32:R36)</f>
        <v>1</v>
      </c>
    </row>
  </sheetData>
  <mergeCells count="1">
    <mergeCell ref="A26:Q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5F5B-F4AE-4F2F-B88A-D28483A8AAD0}">
  <dimension ref="A1:R37"/>
  <sheetViews>
    <sheetView workbookViewId="0">
      <selection activeCell="E22" sqref="E22"/>
    </sheetView>
  </sheetViews>
  <sheetFormatPr defaultColWidth="12.59765625" defaultRowHeight="15.75" customHeight="1"/>
  <cols>
    <col min="1" max="1" width="24.265625" customWidth="1"/>
    <col min="2" max="2" width="14.1328125" customWidth="1"/>
    <col min="7" max="7" width="13" customWidth="1"/>
  </cols>
  <sheetData>
    <row r="1" spans="1:18" ht="28.5">
      <c r="A1" s="8" t="s">
        <v>23</v>
      </c>
      <c r="B1" s="28" t="s">
        <v>63</v>
      </c>
      <c r="C1" s="28" t="s">
        <v>64</v>
      </c>
      <c r="D1" s="9" t="s">
        <v>65</v>
      </c>
      <c r="E1" s="28" t="s">
        <v>66</v>
      </c>
      <c r="F1" s="9" t="s">
        <v>67</v>
      </c>
      <c r="G1" s="28"/>
      <c r="H1" s="28"/>
      <c r="I1" s="9"/>
      <c r="J1" s="9"/>
      <c r="K1" s="9"/>
      <c r="L1" s="9"/>
      <c r="M1" s="9"/>
      <c r="N1" s="9"/>
      <c r="O1" s="9"/>
      <c r="P1" s="9"/>
      <c r="Q1" s="10"/>
      <c r="R1" s="11" t="s">
        <v>40</v>
      </c>
    </row>
    <row r="2" spans="1:18" ht="15.75" customHeight="1">
      <c r="A2" s="12">
        <v>1</v>
      </c>
      <c r="B2" s="13">
        <v>10</v>
      </c>
      <c r="C2" s="13">
        <v>10</v>
      </c>
      <c r="D2" s="13">
        <v>10</v>
      </c>
      <c r="E2" s="13">
        <v>9</v>
      </c>
      <c r="F2" s="13">
        <v>10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  <c r="R2" s="11" t="s">
        <v>3</v>
      </c>
    </row>
    <row r="3" spans="1:18" ht="15.75" customHeight="1">
      <c r="A3" s="12">
        <v>2</v>
      </c>
      <c r="B3" s="13">
        <v>9</v>
      </c>
      <c r="C3" s="13">
        <v>8</v>
      </c>
      <c r="D3" s="13">
        <v>10</v>
      </c>
      <c r="E3" s="13">
        <v>10</v>
      </c>
      <c r="F3" s="13">
        <v>9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1" t="s">
        <v>4</v>
      </c>
    </row>
    <row r="4" spans="1:18" ht="15.75" customHeight="1">
      <c r="A4" s="12">
        <v>3</v>
      </c>
      <c r="B4" s="13">
        <v>9</v>
      </c>
      <c r="C4" s="13">
        <v>8</v>
      </c>
      <c r="D4" s="13">
        <v>10</v>
      </c>
      <c r="E4" s="13">
        <v>10</v>
      </c>
      <c r="F4" s="13">
        <v>10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  <c r="R4" s="11" t="s">
        <v>5</v>
      </c>
    </row>
    <row r="5" spans="1:18" ht="15.75" customHeight="1">
      <c r="A5" s="12">
        <v>4</v>
      </c>
      <c r="B5" s="13">
        <v>10</v>
      </c>
      <c r="C5" s="13">
        <v>9</v>
      </c>
      <c r="D5" s="13">
        <v>9</v>
      </c>
      <c r="E5" s="13">
        <v>10</v>
      </c>
      <c r="F5" s="13">
        <v>10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11" t="s">
        <v>6</v>
      </c>
    </row>
    <row r="6" spans="1:18" ht="15.75" customHeight="1">
      <c r="A6" s="12">
        <v>5</v>
      </c>
      <c r="B6" s="13">
        <v>9</v>
      </c>
      <c r="C6" s="13">
        <v>9</v>
      </c>
      <c r="D6" s="13">
        <v>10</v>
      </c>
      <c r="E6" s="13">
        <v>9</v>
      </c>
      <c r="F6" s="13">
        <v>9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  <c r="R6" s="11" t="s">
        <v>7</v>
      </c>
    </row>
    <row r="7" spans="1:18" ht="15.75" customHeight="1">
      <c r="A7" s="12">
        <v>6</v>
      </c>
      <c r="B7" s="13">
        <v>8</v>
      </c>
      <c r="C7" s="13">
        <v>8</v>
      </c>
      <c r="D7" s="13">
        <v>10</v>
      </c>
      <c r="E7" s="13">
        <v>9</v>
      </c>
      <c r="F7" s="13">
        <v>10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11" t="s">
        <v>8</v>
      </c>
    </row>
    <row r="8" spans="1:18" ht="15.75" customHeight="1">
      <c r="A8" s="12">
        <v>7</v>
      </c>
      <c r="B8" s="13">
        <v>8</v>
      </c>
      <c r="C8" s="13">
        <v>10</v>
      </c>
      <c r="D8" s="13">
        <v>9</v>
      </c>
      <c r="E8" s="13">
        <v>8</v>
      </c>
      <c r="F8" s="13">
        <v>9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1" t="s">
        <v>9</v>
      </c>
    </row>
    <row r="9" spans="1:18" ht="15.75" customHeight="1">
      <c r="A9" s="12">
        <v>8</v>
      </c>
      <c r="B9" s="13">
        <v>9</v>
      </c>
      <c r="C9" s="13">
        <v>9</v>
      </c>
      <c r="D9" s="13">
        <v>8</v>
      </c>
      <c r="E9" s="13">
        <v>10</v>
      </c>
      <c r="F9" s="13">
        <v>9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  <c r="R9" s="11" t="s">
        <v>10</v>
      </c>
    </row>
    <row r="10" spans="1:18" ht="15.75" customHeight="1">
      <c r="A10" s="12">
        <v>9</v>
      </c>
      <c r="B10" s="13"/>
      <c r="C10" s="13">
        <v>9</v>
      </c>
      <c r="D10" s="13">
        <v>8</v>
      </c>
      <c r="E10" s="13">
        <v>8</v>
      </c>
      <c r="F10" s="13">
        <v>9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1" t="s">
        <v>11</v>
      </c>
    </row>
    <row r="11" spans="1:18" ht="15.75" customHeight="1">
      <c r="A11" s="12">
        <v>10</v>
      </c>
      <c r="B11" s="13"/>
      <c r="C11" s="13">
        <v>9</v>
      </c>
      <c r="D11" s="13">
        <v>10</v>
      </c>
      <c r="E11" s="13">
        <v>10</v>
      </c>
      <c r="F11" s="13">
        <v>9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1" t="s">
        <v>12</v>
      </c>
    </row>
    <row r="12" spans="1:18" ht="15.75" customHeight="1">
      <c r="A12" s="12">
        <v>11</v>
      </c>
      <c r="B12" s="13"/>
      <c r="C12" s="13"/>
      <c r="D12" s="13">
        <v>10</v>
      </c>
      <c r="E12" s="13">
        <v>8</v>
      </c>
      <c r="F12" s="13">
        <v>10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18" ht="15.75" customHeight="1">
      <c r="A13" s="12">
        <v>12</v>
      </c>
      <c r="B13" s="13"/>
      <c r="C13" s="13"/>
      <c r="D13" s="13">
        <v>8</v>
      </c>
      <c r="E13" s="13">
        <v>8</v>
      </c>
      <c r="F13" s="13">
        <v>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</row>
    <row r="14" spans="1:18" ht="15.75" customHeight="1">
      <c r="A14" s="12">
        <v>13</v>
      </c>
      <c r="B14" s="13"/>
      <c r="C14" s="13"/>
      <c r="D14" s="13">
        <v>9</v>
      </c>
      <c r="E14" s="13">
        <v>9</v>
      </c>
      <c r="F14" s="13">
        <v>8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8" ht="15.75" customHeight="1">
      <c r="A15" s="13">
        <v>14</v>
      </c>
      <c r="B15" s="13"/>
      <c r="C15" s="13"/>
      <c r="D15" s="13">
        <v>7</v>
      </c>
      <c r="E15" s="13">
        <v>9</v>
      </c>
      <c r="F15" s="13">
        <v>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8" ht="15.75" customHeight="1">
      <c r="A16" s="12">
        <v>15</v>
      </c>
      <c r="B16" s="13"/>
      <c r="C16" s="13"/>
      <c r="D16" s="13">
        <v>7.5</v>
      </c>
      <c r="E16" s="13"/>
      <c r="F16" s="13">
        <v>7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8" ht="15.75" customHeight="1">
      <c r="A17" s="13">
        <v>16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8" ht="15.75" customHeight="1">
      <c r="A18" s="12">
        <v>17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8" ht="15.75" customHeight="1">
      <c r="A19" s="13">
        <v>18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8" ht="15.75" customHeight="1">
      <c r="A20" s="18" t="s">
        <v>41</v>
      </c>
      <c r="B20" s="18">
        <f t="shared" ref="B20:F20" si="0">B32*$R$32+B33*$R$33+B34*$R$34+B35*$R$35+B36*$R$36</f>
        <v>2.3000000000000003</v>
      </c>
      <c r="C20" s="18">
        <f t="shared" si="0"/>
        <v>2.4000000000000004</v>
      </c>
      <c r="D20" s="18">
        <f>D32*$R$32+D33*$R$33+D34*$R$34+D35*$R$35+D36*$R$36</f>
        <v>2</v>
      </c>
      <c r="E20" s="18">
        <f t="shared" si="0"/>
        <v>1.3</v>
      </c>
      <c r="F20" s="18">
        <f t="shared" si="0"/>
        <v>2.1000000000000005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8" ht="15.75" customHeight="1">
      <c r="A21" s="19" t="s">
        <v>42</v>
      </c>
      <c r="B21" s="19">
        <f t="shared" ref="B21:F21" si="1">RANK(B20,$B$20:$Q$20,1)</f>
        <v>4</v>
      </c>
      <c r="C21" s="19">
        <f t="shared" si="1"/>
        <v>5</v>
      </c>
      <c r="D21" s="19">
        <f t="shared" si="1"/>
        <v>2</v>
      </c>
      <c r="E21" s="19">
        <f t="shared" si="1"/>
        <v>1</v>
      </c>
      <c r="F21" s="19">
        <f t="shared" si="1"/>
        <v>3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8" ht="14.25">
      <c r="A22" s="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11"/>
    </row>
    <row r="23" spans="1:18" ht="14.25">
      <c r="A23" s="3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11"/>
    </row>
    <row r="24" spans="1:18" ht="14.25">
      <c r="A24" s="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11"/>
    </row>
    <row r="25" spans="1:18" ht="14.25">
      <c r="A25" s="3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11"/>
    </row>
    <row r="26" spans="1:18" ht="15.75" customHeight="1">
      <c r="A26" s="40" t="s">
        <v>43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/>
      <c r="R26" s="11"/>
    </row>
    <row r="27" spans="1:18" ht="14.25">
      <c r="A27" s="21" t="s">
        <v>44</v>
      </c>
      <c r="B27" s="22">
        <f t="shared" ref="B27:C27" si="2">MEDIAN(B2:B19)</f>
        <v>9</v>
      </c>
      <c r="C27" s="22">
        <f t="shared" si="2"/>
        <v>9</v>
      </c>
      <c r="D27" s="22">
        <f>MEDIAN(D2:D19)</f>
        <v>9</v>
      </c>
      <c r="E27" s="22">
        <f t="shared" ref="E27:F27" si="3">MEDIAN(E2:E19)</f>
        <v>9</v>
      </c>
      <c r="F27" s="22">
        <f t="shared" si="3"/>
        <v>9</v>
      </c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</row>
    <row r="28" spans="1:18" ht="14.25">
      <c r="A28" s="21" t="s">
        <v>45</v>
      </c>
      <c r="B28" s="22">
        <f t="shared" ref="B28:C28" si="4">COUNTIF(B2:B19,"=10")</f>
        <v>2</v>
      </c>
      <c r="C28" s="22">
        <f t="shared" si="4"/>
        <v>2</v>
      </c>
      <c r="D28" s="22">
        <f>COUNTIF(D2:D19,"=10")</f>
        <v>7</v>
      </c>
      <c r="E28" s="22">
        <f t="shared" ref="E28:F28" si="5">COUNTIF(E2:E19,"=10")</f>
        <v>5</v>
      </c>
      <c r="F28" s="22">
        <f t="shared" si="5"/>
        <v>5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  <row r="29" spans="1:18" ht="14.25">
      <c r="A29" s="21" t="s">
        <v>46</v>
      </c>
      <c r="B29" s="22">
        <f t="shared" ref="B29:C29" si="6">COUNTIF(B2:B19,"&gt;=8")</f>
        <v>8</v>
      </c>
      <c r="C29" s="22">
        <f t="shared" si="6"/>
        <v>10</v>
      </c>
      <c r="D29" s="22">
        <f>COUNTIF(D2:D19,"&gt;=8")</f>
        <v>13</v>
      </c>
      <c r="E29" s="22">
        <f t="shared" ref="E29:F29" si="7">COUNTIF(E2:E19,"&gt;=8")</f>
        <v>14</v>
      </c>
      <c r="F29" s="22">
        <f t="shared" si="7"/>
        <v>14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8" ht="14.25">
      <c r="A30" s="21" t="s">
        <v>47</v>
      </c>
      <c r="B30" s="23">
        <f t="shared" ref="B30:C30" si="8">B28/COUNT(B2:B19)</f>
        <v>0.25</v>
      </c>
      <c r="C30" s="23">
        <f t="shared" si="8"/>
        <v>0.2</v>
      </c>
      <c r="D30" s="23">
        <f>D28/COUNT(D2:D19)</f>
        <v>0.46666666666666667</v>
      </c>
      <c r="E30" s="23">
        <f t="shared" ref="E30:F30" si="9">E28/COUNT(E2:E19)</f>
        <v>0.35714285714285715</v>
      </c>
      <c r="F30" s="23">
        <f t="shared" si="9"/>
        <v>0.33333333333333331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</row>
    <row r="31" spans="1:18" ht="14.25">
      <c r="A31" s="21" t="s">
        <v>48</v>
      </c>
      <c r="B31" s="23">
        <f t="shared" ref="B31:C31" si="10">B29/COUNT(B2:B19)</f>
        <v>1</v>
      </c>
      <c r="C31" s="23">
        <f t="shared" si="10"/>
        <v>1</v>
      </c>
      <c r="D31" s="23">
        <f>D29/COUNT(D2:D19)</f>
        <v>0.8666666666666667</v>
      </c>
      <c r="E31" s="23">
        <f t="shared" ref="E31:F31" si="11">E29/COUNT(E2:E19)</f>
        <v>1</v>
      </c>
      <c r="F31" s="23">
        <f t="shared" si="11"/>
        <v>0.93333333333333335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4" t="s">
        <v>49</v>
      </c>
    </row>
    <row r="32" spans="1:18" ht="14.25">
      <c r="A32" s="25" t="s">
        <v>50</v>
      </c>
      <c r="B32" s="26">
        <f>RANK(B27,$B$27:$Q$27)</f>
        <v>1</v>
      </c>
      <c r="C32" s="26">
        <f t="shared" ref="C32:F32" si="12">RANK(C27,$B$27:$Q$27)</f>
        <v>1</v>
      </c>
      <c r="D32" s="26">
        <f>RANK(D27,$B$27:$Q$27)</f>
        <v>1</v>
      </c>
      <c r="E32" s="26">
        <f t="shared" si="12"/>
        <v>1</v>
      </c>
      <c r="F32" s="26">
        <f t="shared" si="12"/>
        <v>1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4">
        <v>0.4</v>
      </c>
    </row>
    <row r="33" spans="1:18" ht="14.25">
      <c r="A33" s="25" t="s">
        <v>51</v>
      </c>
      <c r="B33" s="26">
        <f t="shared" ref="B33:F33" si="13">RANK(B28,$B$28:$Q$28)</f>
        <v>4</v>
      </c>
      <c r="C33" s="26">
        <f t="shared" si="13"/>
        <v>4</v>
      </c>
      <c r="D33" s="26">
        <f t="shared" si="13"/>
        <v>1</v>
      </c>
      <c r="E33" s="26">
        <f t="shared" si="13"/>
        <v>2</v>
      </c>
      <c r="F33" s="26">
        <f t="shared" si="13"/>
        <v>2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4">
        <v>0.1</v>
      </c>
    </row>
    <row r="34" spans="1:18" ht="14.25">
      <c r="A34" s="25" t="s">
        <v>52</v>
      </c>
      <c r="B34" s="26">
        <f t="shared" ref="B34:F34" si="14">RANK(B29,$B$29:$Q$29)</f>
        <v>5</v>
      </c>
      <c r="C34" s="26">
        <f t="shared" si="14"/>
        <v>4</v>
      </c>
      <c r="D34" s="26">
        <f t="shared" si="14"/>
        <v>3</v>
      </c>
      <c r="E34" s="26">
        <f t="shared" si="14"/>
        <v>1</v>
      </c>
      <c r="F34" s="26">
        <f t="shared" si="14"/>
        <v>1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4">
        <v>0.1</v>
      </c>
    </row>
    <row r="35" spans="1:18" ht="14.25">
      <c r="A35" s="25" t="s">
        <v>53</v>
      </c>
      <c r="B35" s="26">
        <f t="shared" ref="B35:F35" si="15">RANK(B30,$B$30:$Q$30)</f>
        <v>4</v>
      </c>
      <c r="C35" s="26">
        <f t="shared" si="15"/>
        <v>5</v>
      </c>
      <c r="D35" s="26">
        <f t="shared" si="15"/>
        <v>1</v>
      </c>
      <c r="E35" s="26">
        <f t="shared" si="15"/>
        <v>2</v>
      </c>
      <c r="F35" s="26">
        <f t="shared" si="15"/>
        <v>3</v>
      </c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4">
        <v>0.2</v>
      </c>
    </row>
    <row r="36" spans="1:18" ht="14.25">
      <c r="A36" s="25" t="s">
        <v>54</v>
      </c>
      <c r="B36" s="26">
        <f t="shared" ref="B36:F36" si="16">RANK(B31,$B$31:$Q$31)</f>
        <v>1</v>
      </c>
      <c r="C36" s="26">
        <f t="shared" si="16"/>
        <v>1</v>
      </c>
      <c r="D36" s="26">
        <f t="shared" si="16"/>
        <v>5</v>
      </c>
      <c r="E36" s="26">
        <f t="shared" si="16"/>
        <v>1</v>
      </c>
      <c r="F36" s="26">
        <f t="shared" si="16"/>
        <v>4</v>
      </c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4">
        <v>0.2</v>
      </c>
    </row>
    <row r="37" spans="1:18" ht="12.75">
      <c r="R37" s="27">
        <f>SUM(R32:R36)</f>
        <v>1</v>
      </c>
    </row>
  </sheetData>
  <mergeCells count="1">
    <mergeCell ref="A26:Q2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FBF5-D7B8-4A33-8A05-3CA4B5D90E67}">
  <dimension ref="A1:K39"/>
  <sheetViews>
    <sheetView tabSelected="1" workbookViewId="0">
      <selection activeCell="C2" sqref="C2:C20"/>
    </sheetView>
  </sheetViews>
  <sheetFormatPr defaultColWidth="12.59765625" defaultRowHeight="15.75" customHeight="1"/>
  <cols>
    <col min="1" max="1" width="24.265625" customWidth="1"/>
    <col min="2" max="2" width="14.1328125" customWidth="1"/>
    <col min="7" max="7" width="13" customWidth="1"/>
  </cols>
  <sheetData>
    <row r="1" spans="1:11" ht="14.25">
      <c r="A1" s="8" t="s">
        <v>23</v>
      </c>
      <c r="B1" s="9" t="s">
        <v>68</v>
      </c>
      <c r="C1" s="9" t="s">
        <v>69</v>
      </c>
      <c r="D1" s="9" t="s">
        <v>70</v>
      </c>
      <c r="E1" s="9" t="s">
        <v>71</v>
      </c>
      <c r="F1" s="9" t="s">
        <v>72</v>
      </c>
      <c r="G1" s="9">
        <v>13</v>
      </c>
      <c r="H1" s="9" t="s">
        <v>73</v>
      </c>
      <c r="I1" s="9" t="s">
        <v>74</v>
      </c>
      <c r="J1" s="9" t="s">
        <v>75</v>
      </c>
      <c r="K1" s="11" t="s">
        <v>40</v>
      </c>
    </row>
    <row r="2" spans="1:11" ht="15.75" customHeight="1">
      <c r="A2" s="12">
        <v>1</v>
      </c>
      <c r="B2" s="13">
        <v>10</v>
      </c>
      <c r="C2" s="13">
        <v>9</v>
      </c>
      <c r="D2" s="13">
        <v>10</v>
      </c>
      <c r="E2" s="13">
        <v>10</v>
      </c>
      <c r="F2" s="13">
        <v>10</v>
      </c>
      <c r="G2" s="13">
        <v>10</v>
      </c>
      <c r="H2" s="13">
        <v>8</v>
      </c>
      <c r="I2" s="13">
        <v>9</v>
      </c>
      <c r="J2" s="13">
        <v>9</v>
      </c>
      <c r="K2" s="11" t="s">
        <v>3</v>
      </c>
    </row>
    <row r="3" spans="1:11" ht="15.75" customHeight="1">
      <c r="A3" s="12">
        <v>2</v>
      </c>
      <c r="B3" s="13">
        <v>10</v>
      </c>
      <c r="C3" s="13">
        <v>9</v>
      </c>
      <c r="D3" s="13">
        <v>10</v>
      </c>
      <c r="E3" s="13">
        <v>9</v>
      </c>
      <c r="F3" s="13">
        <v>10</v>
      </c>
      <c r="G3" s="13">
        <v>9</v>
      </c>
      <c r="H3" s="13">
        <v>8</v>
      </c>
      <c r="I3" s="13">
        <v>7</v>
      </c>
      <c r="J3" s="13">
        <v>8.5</v>
      </c>
      <c r="K3" s="11" t="s">
        <v>4</v>
      </c>
    </row>
    <row r="4" spans="1:11" ht="15.75" customHeight="1">
      <c r="A4" s="12">
        <v>3</v>
      </c>
      <c r="B4" s="13">
        <v>8</v>
      </c>
      <c r="C4" s="13">
        <v>9</v>
      </c>
      <c r="D4" s="13">
        <v>9</v>
      </c>
      <c r="E4" s="13">
        <v>8</v>
      </c>
      <c r="F4" s="13">
        <v>9</v>
      </c>
      <c r="G4" s="13">
        <v>10</v>
      </c>
      <c r="H4" s="13">
        <v>9</v>
      </c>
      <c r="I4" s="13">
        <v>7</v>
      </c>
      <c r="J4" s="13">
        <v>8</v>
      </c>
      <c r="K4" s="11" t="s">
        <v>5</v>
      </c>
    </row>
    <row r="5" spans="1:11" ht="15.75" customHeight="1">
      <c r="A5" s="12">
        <v>4</v>
      </c>
      <c r="B5" s="13">
        <v>8</v>
      </c>
      <c r="C5" s="13">
        <v>9</v>
      </c>
      <c r="D5" s="13">
        <v>10</v>
      </c>
      <c r="E5" s="13">
        <v>8</v>
      </c>
      <c r="F5" s="13">
        <v>8</v>
      </c>
      <c r="G5" s="13">
        <v>8</v>
      </c>
      <c r="H5" s="13">
        <v>9</v>
      </c>
      <c r="I5" s="13">
        <v>7</v>
      </c>
      <c r="J5" s="13">
        <v>8</v>
      </c>
      <c r="K5" s="11" t="s">
        <v>6</v>
      </c>
    </row>
    <row r="6" spans="1:11" ht="15.75" customHeight="1">
      <c r="A6" s="12">
        <v>5</v>
      </c>
      <c r="B6" s="13">
        <v>8</v>
      </c>
      <c r="C6" s="13">
        <v>9</v>
      </c>
      <c r="D6" s="13">
        <v>8</v>
      </c>
      <c r="E6" s="13">
        <v>8</v>
      </c>
      <c r="F6" s="13">
        <v>8</v>
      </c>
      <c r="G6" s="13">
        <v>8</v>
      </c>
      <c r="H6" s="13">
        <v>10</v>
      </c>
      <c r="I6" s="13">
        <v>7</v>
      </c>
      <c r="J6" s="13">
        <v>8</v>
      </c>
      <c r="K6" s="11" t="s">
        <v>7</v>
      </c>
    </row>
    <row r="7" spans="1:11" ht="15.75" customHeight="1">
      <c r="A7" s="12">
        <v>6</v>
      </c>
      <c r="B7" s="13">
        <v>8</v>
      </c>
      <c r="C7" s="13">
        <v>10</v>
      </c>
      <c r="D7" s="13">
        <v>9</v>
      </c>
      <c r="E7" s="13">
        <v>8</v>
      </c>
      <c r="F7" s="13">
        <v>7</v>
      </c>
      <c r="G7" s="13">
        <v>8</v>
      </c>
      <c r="H7" s="13">
        <v>8</v>
      </c>
      <c r="I7" s="13">
        <v>7.5</v>
      </c>
      <c r="J7" s="13">
        <v>9</v>
      </c>
      <c r="K7" s="11" t="s">
        <v>8</v>
      </c>
    </row>
    <row r="8" spans="1:11" ht="15.75" customHeight="1">
      <c r="A8" s="12">
        <v>7</v>
      </c>
      <c r="B8" s="13">
        <v>9</v>
      </c>
      <c r="C8" s="13">
        <v>8</v>
      </c>
      <c r="D8" s="13">
        <v>8</v>
      </c>
      <c r="E8" s="13">
        <v>9</v>
      </c>
      <c r="F8" s="13">
        <v>8</v>
      </c>
      <c r="G8" s="13">
        <v>9</v>
      </c>
      <c r="H8" s="13">
        <v>8</v>
      </c>
      <c r="I8" s="13">
        <v>7.5</v>
      </c>
      <c r="J8" s="13">
        <v>8</v>
      </c>
      <c r="K8" s="11" t="s">
        <v>9</v>
      </c>
    </row>
    <row r="9" spans="1:11" ht="15.75" customHeight="1">
      <c r="A9" s="12">
        <v>8</v>
      </c>
      <c r="B9" s="13">
        <v>9</v>
      </c>
      <c r="C9" s="13">
        <v>8</v>
      </c>
      <c r="D9" s="13">
        <v>8</v>
      </c>
      <c r="E9" s="13">
        <v>9</v>
      </c>
      <c r="F9" s="13">
        <v>9</v>
      </c>
      <c r="G9" s="13">
        <v>8</v>
      </c>
      <c r="H9" s="13">
        <v>8</v>
      </c>
      <c r="I9" s="13">
        <v>7</v>
      </c>
      <c r="J9" s="13">
        <v>7.5</v>
      </c>
      <c r="K9" s="11" t="s">
        <v>10</v>
      </c>
    </row>
    <row r="10" spans="1:11" ht="15.75" customHeight="1">
      <c r="A10" s="12">
        <v>9</v>
      </c>
      <c r="B10" s="13">
        <v>8</v>
      </c>
      <c r="C10" s="13">
        <v>9</v>
      </c>
      <c r="D10" s="13">
        <v>9</v>
      </c>
      <c r="E10" s="13">
        <v>9</v>
      </c>
      <c r="F10" s="13">
        <v>8</v>
      </c>
      <c r="G10" s="13">
        <v>8.5</v>
      </c>
      <c r="H10" s="13">
        <v>8</v>
      </c>
      <c r="I10" s="13">
        <v>8</v>
      </c>
      <c r="J10" s="13">
        <v>7.5</v>
      </c>
      <c r="K10" s="11" t="s">
        <v>11</v>
      </c>
    </row>
    <row r="11" spans="1:11" ht="15.75" customHeight="1">
      <c r="A11" s="12">
        <v>10</v>
      </c>
      <c r="B11" s="13">
        <v>8</v>
      </c>
      <c r="C11" s="13">
        <v>10</v>
      </c>
      <c r="D11" s="13">
        <v>9</v>
      </c>
      <c r="E11" s="13">
        <v>8</v>
      </c>
      <c r="F11" s="13">
        <v>9</v>
      </c>
      <c r="G11" s="13">
        <v>8</v>
      </c>
      <c r="H11" s="13">
        <v>9</v>
      </c>
      <c r="I11" s="13">
        <v>7.5</v>
      </c>
      <c r="J11" s="13">
        <v>7.5</v>
      </c>
      <c r="K11" s="11" t="s">
        <v>12</v>
      </c>
    </row>
    <row r="12" spans="1:11" ht="15.75" customHeight="1">
      <c r="A12" s="12">
        <v>11</v>
      </c>
      <c r="B12" s="13">
        <v>7.5</v>
      </c>
      <c r="C12" s="13">
        <v>8</v>
      </c>
      <c r="D12" s="13">
        <v>8</v>
      </c>
      <c r="E12" s="13">
        <v>10</v>
      </c>
      <c r="F12" s="13">
        <v>8</v>
      </c>
      <c r="G12" s="13">
        <v>8</v>
      </c>
      <c r="H12" s="13">
        <v>8.5</v>
      </c>
      <c r="I12" s="13">
        <v>10</v>
      </c>
      <c r="J12" s="13"/>
    </row>
    <row r="13" spans="1:11" ht="15.75" customHeight="1">
      <c r="A13" s="12">
        <v>12</v>
      </c>
      <c r="B13" s="13">
        <v>8</v>
      </c>
      <c r="C13" s="13">
        <v>10</v>
      </c>
      <c r="D13" s="13">
        <v>8</v>
      </c>
      <c r="E13" s="13">
        <v>9</v>
      </c>
      <c r="F13" s="13">
        <v>8</v>
      </c>
      <c r="G13" s="13">
        <v>10</v>
      </c>
      <c r="H13" s="13">
        <v>8.5</v>
      </c>
      <c r="I13" s="13">
        <v>7</v>
      </c>
      <c r="J13" s="13"/>
    </row>
    <row r="14" spans="1:11" ht="15.75" customHeight="1">
      <c r="A14" s="12">
        <v>13</v>
      </c>
      <c r="B14" s="13"/>
      <c r="C14" s="13">
        <v>9</v>
      </c>
      <c r="D14" s="13">
        <v>8</v>
      </c>
      <c r="E14" s="13">
        <v>9</v>
      </c>
      <c r="F14" s="13">
        <v>8</v>
      </c>
      <c r="G14" s="13">
        <v>9</v>
      </c>
      <c r="H14" s="13">
        <v>9</v>
      </c>
      <c r="I14" s="13"/>
      <c r="J14" s="13"/>
    </row>
    <row r="15" spans="1:11" ht="15.75" customHeight="1">
      <c r="A15" s="43">
        <v>14</v>
      </c>
      <c r="B15" s="43"/>
      <c r="C15" s="43">
        <v>9</v>
      </c>
      <c r="D15" s="43">
        <v>8</v>
      </c>
      <c r="E15" s="43">
        <v>8</v>
      </c>
      <c r="F15" s="43">
        <v>8</v>
      </c>
      <c r="G15" s="43"/>
      <c r="H15" s="43"/>
      <c r="I15" s="43"/>
      <c r="J15" s="43"/>
    </row>
    <row r="16" spans="1:11" ht="15.75" customHeight="1">
      <c r="A16" s="43">
        <v>15</v>
      </c>
      <c r="B16" s="43"/>
      <c r="C16" s="43">
        <v>8</v>
      </c>
      <c r="D16" s="43">
        <v>8</v>
      </c>
      <c r="E16" s="43">
        <v>9</v>
      </c>
      <c r="F16" s="43"/>
      <c r="G16" s="43"/>
      <c r="H16" s="43"/>
      <c r="I16" s="43"/>
      <c r="J16" s="43"/>
    </row>
    <row r="17" spans="1:11" ht="15.75" customHeight="1">
      <c r="A17" s="43">
        <v>16</v>
      </c>
      <c r="B17" s="43"/>
      <c r="C17" s="43">
        <v>9</v>
      </c>
      <c r="D17" s="43">
        <v>8</v>
      </c>
      <c r="E17" s="43"/>
      <c r="F17" s="43"/>
      <c r="G17" s="43"/>
      <c r="H17" s="43"/>
      <c r="I17" s="43"/>
      <c r="J17" s="43"/>
    </row>
    <row r="18" spans="1:11" ht="15.75" customHeight="1">
      <c r="A18" s="43">
        <v>17</v>
      </c>
      <c r="B18" s="43"/>
      <c r="C18" s="43">
        <v>8</v>
      </c>
      <c r="D18" s="43"/>
      <c r="E18" s="43"/>
      <c r="F18" s="43"/>
      <c r="G18" s="43"/>
      <c r="H18" s="43"/>
      <c r="I18" s="43"/>
      <c r="J18" s="43"/>
    </row>
    <row r="19" spans="1:11" ht="15.75" customHeight="1">
      <c r="A19" s="43">
        <v>18</v>
      </c>
      <c r="B19" s="43"/>
      <c r="C19" s="43">
        <v>8</v>
      </c>
      <c r="D19" s="43"/>
      <c r="E19" s="43"/>
      <c r="F19" s="43"/>
      <c r="G19" s="43"/>
      <c r="H19" s="43"/>
      <c r="I19" s="43"/>
      <c r="J19" s="43"/>
    </row>
    <row r="20" spans="1:11" ht="15.75" customHeight="1">
      <c r="A20" s="43">
        <v>19</v>
      </c>
      <c r="B20" s="43"/>
      <c r="C20" s="43">
        <v>9</v>
      </c>
      <c r="D20" s="43"/>
      <c r="E20" s="43"/>
      <c r="F20" s="43"/>
      <c r="G20" s="43"/>
      <c r="H20" s="43"/>
      <c r="I20" s="43"/>
      <c r="J20" s="43"/>
    </row>
    <row r="21" spans="1:11" ht="15.75" customHeight="1">
      <c r="A21" s="44">
        <v>20</v>
      </c>
      <c r="B21" s="44"/>
      <c r="C21" s="44"/>
      <c r="D21" s="44"/>
      <c r="E21" s="44"/>
      <c r="F21" s="44"/>
      <c r="G21" s="44"/>
      <c r="H21" s="44"/>
      <c r="I21" s="44"/>
      <c r="J21" s="44"/>
    </row>
    <row r="22" spans="1:11" ht="15.75" customHeight="1">
      <c r="A22" s="18" t="s">
        <v>41</v>
      </c>
      <c r="B22" s="18">
        <f>B34*$K$34+B35*$K$35+B36*$K$36+B37*$K$37+B38*$K$38</f>
        <v>5.1000000000000005</v>
      </c>
      <c r="C22" s="18">
        <f>C34*$K$34+C35*$K$35+C36*$K$36+C37*$K$37+C38*$K$38</f>
        <v>1.5999999999999999</v>
      </c>
      <c r="D22" s="18">
        <f>D34*$K$34+D35*$K$35+D36*$K$36+D37*$K$37+D38*$K$38</f>
        <v>2.9000000000000004</v>
      </c>
      <c r="E22" s="18">
        <f>E34*$K$34+E35*$K$35+E36*$K$36+E37*$K$37+E38*$K$38</f>
        <v>2.5000000000000004</v>
      </c>
      <c r="F22" s="18">
        <f>F34*$K$34+F35*$K$35+F36*$K$36+F37*$K$37+F38*$K$38</f>
        <v>5</v>
      </c>
      <c r="G22" s="18">
        <f>G34*$K$34+G35*$K$35+G36*$K$36+G37*$K$37+G38*$K$38</f>
        <v>2.1</v>
      </c>
      <c r="H22" s="18">
        <f>H34*$K$34+H35*$K$35+H36*$K$36+H37*$K$37+H38*$K$38</f>
        <v>4.1000000000000005</v>
      </c>
      <c r="I22" s="18">
        <f>I34*$K$34+I35*$K$35+I36*$K$36+I37*$K$37+I38*$K$38</f>
        <v>8.4</v>
      </c>
      <c r="J22" s="18">
        <f>J34*$K$34+J35*$K$35+J36*$K$36+J37*$K$37+J38*$K$38</f>
        <v>7.1</v>
      </c>
    </row>
    <row r="23" spans="1:11" ht="15.75" customHeight="1">
      <c r="A23" s="45" t="s">
        <v>42</v>
      </c>
      <c r="B23" s="45">
        <f>RANK(B22,$B$22:$J$22,1)</f>
        <v>7</v>
      </c>
      <c r="C23" s="45">
        <f>RANK(C22,$B$22:$J$22,1)</f>
        <v>1</v>
      </c>
      <c r="D23" s="45">
        <f>RANK(D22,$B$22:$J$22,1)</f>
        <v>4</v>
      </c>
      <c r="E23" s="45">
        <f>RANK(E22,$B$22:$J$22,1)</f>
        <v>3</v>
      </c>
      <c r="F23" s="45">
        <f>RANK(F22,$B$22:$J$22,1)</f>
        <v>6</v>
      </c>
      <c r="G23" s="45">
        <f>RANK(G22,$B$22:$J$22,1)</f>
        <v>2</v>
      </c>
      <c r="H23" s="45">
        <f>RANK(H22,$B$22:$J$22,1)</f>
        <v>5</v>
      </c>
      <c r="I23" s="45">
        <f>RANK(I22,$B$22:$J$22,1)</f>
        <v>9</v>
      </c>
      <c r="J23" s="45">
        <f>RANK(J22,$B$22:$J$22,1)</f>
        <v>8</v>
      </c>
    </row>
    <row r="24" spans="1:11" ht="14.25">
      <c r="A24" s="3"/>
      <c r="B24" s="20"/>
      <c r="C24" s="20"/>
      <c r="D24" s="20"/>
      <c r="E24" s="20"/>
      <c r="F24" s="20"/>
      <c r="G24" s="20"/>
      <c r="H24" s="20"/>
      <c r="I24" s="20"/>
      <c r="J24" s="20"/>
      <c r="K24" s="11"/>
    </row>
    <row r="25" spans="1:11" ht="14.25">
      <c r="A25" s="3"/>
      <c r="B25" s="20"/>
      <c r="C25" s="20"/>
      <c r="D25" s="20"/>
      <c r="E25" s="20"/>
      <c r="F25" s="20"/>
      <c r="G25" s="20"/>
      <c r="H25" s="20"/>
      <c r="I25" s="20"/>
      <c r="J25" s="20"/>
      <c r="K25" s="11"/>
    </row>
    <row r="26" spans="1:11" ht="14.25">
      <c r="A26" s="3"/>
      <c r="B26" s="20"/>
      <c r="C26" s="20"/>
      <c r="D26" s="20"/>
      <c r="E26" s="20"/>
      <c r="F26" s="20"/>
      <c r="G26" s="20"/>
      <c r="H26" s="20"/>
      <c r="I26" s="20"/>
      <c r="J26" s="20"/>
      <c r="K26" s="11"/>
    </row>
    <row r="27" spans="1:11" ht="14.25">
      <c r="A27" s="3"/>
      <c r="B27" s="20"/>
      <c r="C27" s="20"/>
      <c r="D27" s="20"/>
      <c r="E27" s="20"/>
      <c r="F27" s="20"/>
      <c r="G27" s="20"/>
      <c r="H27" s="20"/>
      <c r="I27" s="20"/>
      <c r="J27" s="20"/>
      <c r="K27" s="11"/>
    </row>
    <row r="28" spans="1:11" ht="15.75" customHeight="1">
      <c r="A28" s="40" t="s">
        <v>43</v>
      </c>
      <c r="B28" s="41"/>
      <c r="C28" s="41"/>
      <c r="D28" s="41"/>
      <c r="E28" s="41"/>
      <c r="F28" s="41"/>
      <c r="G28" s="41"/>
      <c r="H28" s="41"/>
      <c r="I28" s="41"/>
      <c r="J28" s="41"/>
      <c r="K28" s="11"/>
    </row>
    <row r="29" spans="1:11" ht="14.25">
      <c r="A29" s="21" t="s">
        <v>44</v>
      </c>
      <c r="B29" s="22">
        <f>MEDIAN(B2:B21)</f>
        <v>8</v>
      </c>
      <c r="C29" s="22">
        <f t="shared" ref="C29:J29" si="0">MEDIAN(C2:C21)</f>
        <v>9</v>
      </c>
      <c r="D29" s="22">
        <f t="shared" si="0"/>
        <v>8</v>
      </c>
      <c r="E29" s="22">
        <f t="shared" si="0"/>
        <v>9</v>
      </c>
      <c r="F29" s="22">
        <f t="shared" si="0"/>
        <v>8</v>
      </c>
      <c r="G29" s="22">
        <f t="shared" si="0"/>
        <v>8.5</v>
      </c>
      <c r="H29" s="22">
        <f t="shared" si="0"/>
        <v>8.5</v>
      </c>
      <c r="I29" s="22">
        <f t="shared" si="0"/>
        <v>7.25</v>
      </c>
      <c r="J29" s="22">
        <f t="shared" si="0"/>
        <v>8</v>
      </c>
    </row>
    <row r="30" spans="1:11" ht="14.25">
      <c r="A30" s="21" t="s">
        <v>45</v>
      </c>
      <c r="B30" s="22">
        <f>COUNTIF(B2:B21,"=10")</f>
        <v>2</v>
      </c>
      <c r="C30" s="22">
        <f t="shared" ref="C30:J30" si="1">COUNTIF(C2:C21,"=10")</f>
        <v>3</v>
      </c>
      <c r="D30" s="22">
        <f t="shared" si="1"/>
        <v>3</v>
      </c>
      <c r="E30" s="22">
        <f t="shared" si="1"/>
        <v>2</v>
      </c>
      <c r="F30" s="22">
        <f t="shared" si="1"/>
        <v>2</v>
      </c>
      <c r="G30" s="22">
        <f t="shared" si="1"/>
        <v>3</v>
      </c>
      <c r="H30" s="22">
        <f t="shared" si="1"/>
        <v>1</v>
      </c>
      <c r="I30" s="22">
        <f t="shared" si="1"/>
        <v>1</v>
      </c>
      <c r="J30" s="22">
        <f t="shared" si="1"/>
        <v>0</v>
      </c>
    </row>
    <row r="31" spans="1:11" ht="14.25">
      <c r="A31" s="21" t="s">
        <v>46</v>
      </c>
      <c r="B31" s="22">
        <f>COUNTIF(B2:B21,"&gt;=8")</f>
        <v>11</v>
      </c>
      <c r="C31" s="22">
        <f t="shared" ref="C31:J31" si="2">COUNTIF(C2:C21,"&gt;=8")</f>
        <v>19</v>
      </c>
      <c r="D31" s="22">
        <f t="shared" si="2"/>
        <v>16</v>
      </c>
      <c r="E31" s="22">
        <f t="shared" si="2"/>
        <v>15</v>
      </c>
      <c r="F31" s="22">
        <f t="shared" si="2"/>
        <v>13</v>
      </c>
      <c r="G31" s="22">
        <f t="shared" si="2"/>
        <v>13</v>
      </c>
      <c r="H31" s="22">
        <f t="shared" si="2"/>
        <v>13</v>
      </c>
      <c r="I31" s="22">
        <f t="shared" si="2"/>
        <v>3</v>
      </c>
      <c r="J31" s="22">
        <f t="shared" si="2"/>
        <v>7</v>
      </c>
    </row>
    <row r="32" spans="1:11" ht="14.25">
      <c r="A32" s="21" t="s">
        <v>47</v>
      </c>
      <c r="B32" s="23">
        <f>B30/COUNT(B2:B21)</f>
        <v>0.16666666666666666</v>
      </c>
      <c r="C32" s="23">
        <f t="shared" ref="C32:J32" si="3">C30/COUNT(C2:C21)</f>
        <v>0.15789473684210525</v>
      </c>
      <c r="D32" s="23">
        <f t="shared" si="3"/>
        <v>0.1875</v>
      </c>
      <c r="E32" s="23">
        <f t="shared" si="3"/>
        <v>0.13333333333333333</v>
      </c>
      <c r="F32" s="23">
        <f t="shared" si="3"/>
        <v>0.14285714285714285</v>
      </c>
      <c r="G32" s="23">
        <f t="shared" si="3"/>
        <v>0.23076923076923078</v>
      </c>
      <c r="H32" s="23">
        <f t="shared" si="3"/>
        <v>7.6923076923076927E-2</v>
      </c>
      <c r="I32" s="23">
        <f t="shared" si="3"/>
        <v>8.3333333333333329E-2</v>
      </c>
      <c r="J32" s="23">
        <f t="shared" si="3"/>
        <v>0</v>
      </c>
    </row>
    <row r="33" spans="1:11" ht="14.25">
      <c r="A33" s="21" t="s">
        <v>48</v>
      </c>
      <c r="B33" s="23">
        <f>B31/COUNT(B2:B21)</f>
        <v>0.91666666666666663</v>
      </c>
      <c r="C33" s="23">
        <f t="shared" ref="C33:J33" si="4">C31/COUNT(C2:C21)</f>
        <v>1</v>
      </c>
      <c r="D33" s="23">
        <f t="shared" si="4"/>
        <v>1</v>
      </c>
      <c r="E33" s="23">
        <f t="shared" si="4"/>
        <v>1</v>
      </c>
      <c r="F33" s="23">
        <f t="shared" si="4"/>
        <v>0.9285714285714286</v>
      </c>
      <c r="G33" s="23">
        <f t="shared" si="4"/>
        <v>1</v>
      </c>
      <c r="H33" s="23">
        <f t="shared" si="4"/>
        <v>1</v>
      </c>
      <c r="I33" s="23">
        <f t="shared" si="4"/>
        <v>0.25</v>
      </c>
      <c r="J33" s="23">
        <f t="shared" si="4"/>
        <v>0.7</v>
      </c>
      <c r="K33" s="24" t="s">
        <v>49</v>
      </c>
    </row>
    <row r="34" spans="1:11" ht="14.25">
      <c r="A34" s="25" t="s">
        <v>50</v>
      </c>
      <c r="B34" s="26">
        <f>RANK(B29,$B$29:$J$29)</f>
        <v>5</v>
      </c>
      <c r="C34" s="26">
        <f>RANK(C29,$B$29:$J$29)</f>
        <v>1</v>
      </c>
      <c r="D34" s="26">
        <f>RANK(D29,$B$29:$J$29)</f>
        <v>5</v>
      </c>
      <c r="E34" s="26">
        <f>RANK(E29,$B$29:$J$29)</f>
        <v>1</v>
      </c>
      <c r="F34" s="26">
        <f>RANK(F29,$B$29:$J$29)</f>
        <v>5</v>
      </c>
      <c r="G34" s="26">
        <f>RANK(G29,$B$29:$J$29)</f>
        <v>3</v>
      </c>
      <c r="H34" s="26">
        <f>RANK(H29,$B$29:$J$29)</f>
        <v>3</v>
      </c>
      <c r="I34" s="26">
        <f>RANK(I29,$B$29:$J$29)</f>
        <v>9</v>
      </c>
      <c r="J34" s="26">
        <f>RANK(J29,$B$29:$J$29)</f>
        <v>5</v>
      </c>
      <c r="K34" s="24">
        <v>0.4</v>
      </c>
    </row>
    <row r="35" spans="1:11" ht="14.25">
      <c r="A35" s="25" t="s">
        <v>51</v>
      </c>
      <c r="B35" s="26">
        <f>RANK(B30,$B$30:$J$30)</f>
        <v>4</v>
      </c>
      <c r="C35" s="26">
        <f>RANK(C30,$B$30:$J$30)</f>
        <v>1</v>
      </c>
      <c r="D35" s="26">
        <f>RANK(D30,$B$30:$J$30)</f>
        <v>1</v>
      </c>
      <c r="E35" s="26">
        <f>RANK(E30,$B$30:$J$30)</f>
        <v>4</v>
      </c>
      <c r="F35" s="26">
        <f>RANK(F30,$B$30:$J$30)</f>
        <v>4</v>
      </c>
      <c r="G35" s="26">
        <f>RANK(G30,$B$30:$J$30)</f>
        <v>1</v>
      </c>
      <c r="H35" s="26">
        <f>RANK(H30,$B$30:$J$30)</f>
        <v>7</v>
      </c>
      <c r="I35" s="26">
        <f>RANK(I30,$B$30:$J$30)</f>
        <v>7</v>
      </c>
      <c r="J35" s="26">
        <f>RANK(J30,$B$30:$J$30)</f>
        <v>9</v>
      </c>
      <c r="K35" s="24">
        <v>0.1</v>
      </c>
    </row>
    <row r="36" spans="1:11" ht="14.25">
      <c r="A36" s="25" t="s">
        <v>52</v>
      </c>
      <c r="B36" s="26">
        <f>RANK(B31,$B$31:$J$31)</f>
        <v>7</v>
      </c>
      <c r="C36" s="26">
        <f>RANK(C31,$B$31:$J$31)</f>
        <v>1</v>
      </c>
      <c r="D36" s="26">
        <f>RANK(D31,$B$31:$J$31)</f>
        <v>2</v>
      </c>
      <c r="E36" s="26">
        <f>RANK(E31,$B$31:$J$31)</f>
        <v>3</v>
      </c>
      <c r="F36" s="26">
        <f>RANK(F31,$B$31:$J$31)</f>
        <v>4</v>
      </c>
      <c r="G36" s="26">
        <f>RANK(G31,$B$31:$J$31)</f>
        <v>4</v>
      </c>
      <c r="H36" s="26">
        <f>RANK(H31,$B$31:$J$31)</f>
        <v>4</v>
      </c>
      <c r="I36" s="26">
        <f>RANK(I31,$B$31:$J$31)</f>
        <v>9</v>
      </c>
      <c r="J36" s="26">
        <f>RANK(J31,$B$31:$J$31)</f>
        <v>8</v>
      </c>
      <c r="K36" s="24">
        <v>0.1</v>
      </c>
    </row>
    <row r="37" spans="1:11" ht="14.25">
      <c r="A37" s="25" t="s">
        <v>53</v>
      </c>
      <c r="B37" s="26">
        <f>RANK(B32,$B$32:$J$32)</f>
        <v>3</v>
      </c>
      <c r="C37" s="26">
        <f>RANK(C32,$B$32:$J$32)</f>
        <v>4</v>
      </c>
      <c r="D37" s="26">
        <f>RANK(D32,$B$32:$J$32)</f>
        <v>2</v>
      </c>
      <c r="E37" s="26">
        <f>RANK(E32,$B$32:$J$32)</f>
        <v>6</v>
      </c>
      <c r="F37" s="26">
        <f>RANK(F32,$B$32:$J$32)</f>
        <v>5</v>
      </c>
      <c r="G37" s="26">
        <f>RANK(G32,$B$32:$J$32)</f>
        <v>1</v>
      </c>
      <c r="H37" s="26">
        <f>RANK(H32,$B$32:$J$32)</f>
        <v>8</v>
      </c>
      <c r="I37" s="26">
        <f>RANK(I32,$B$32:$J$32)</f>
        <v>7</v>
      </c>
      <c r="J37" s="26">
        <f>RANK(J32,$B$32:$J$32)</f>
        <v>9</v>
      </c>
      <c r="K37" s="24">
        <v>0.2</v>
      </c>
    </row>
    <row r="38" spans="1:11" ht="14.25">
      <c r="A38" s="25" t="s">
        <v>54</v>
      </c>
      <c r="B38" s="26">
        <f>RANK(B33,$B$33:$J$33)</f>
        <v>7</v>
      </c>
      <c r="C38" s="26">
        <f>RANK(C33,$B$33:$J$33)</f>
        <v>1</v>
      </c>
      <c r="D38" s="26">
        <f>RANK(D33,$B$33:$J$33)</f>
        <v>1</v>
      </c>
      <c r="E38" s="26">
        <f>RANK(E33,$B$33:$J$33)</f>
        <v>1</v>
      </c>
      <c r="F38" s="26">
        <f>RANK(F33,$B$33:$J$33)</f>
        <v>6</v>
      </c>
      <c r="G38" s="26">
        <f>RANK(G33,$B$33:$J$33)</f>
        <v>1</v>
      </c>
      <c r="H38" s="26">
        <f>RANK(H33,$B$33:$J$33)</f>
        <v>1</v>
      </c>
      <c r="I38" s="26">
        <f>RANK(I33,$B$33:$J$33)</f>
        <v>9</v>
      </c>
      <c r="J38" s="26">
        <f>RANK(J33,$B$33:$J$33)</f>
        <v>8</v>
      </c>
      <c r="K38" s="24">
        <v>0.2</v>
      </c>
    </row>
    <row r="39" spans="1:11" ht="12.75">
      <c r="K39" s="27">
        <f>SUM(K34:K38)</f>
        <v>1</v>
      </c>
    </row>
  </sheetData>
  <mergeCells count="1">
    <mergeCell ref="A28:J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R.E.M.</vt:lpstr>
      <vt:lpstr>Pavement</vt:lpstr>
      <vt:lpstr>Pixies</vt:lpstr>
      <vt:lpstr>blur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Cope</dc:creator>
  <cp:lastModifiedBy>Jason Cope</cp:lastModifiedBy>
  <dcterms:created xsi:type="dcterms:W3CDTF">2025-03-20T02:32:08Z</dcterms:created>
  <dcterms:modified xsi:type="dcterms:W3CDTF">2025-10-16T22:17:32Z</dcterms:modified>
</cp:coreProperties>
</file>