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hcec\Google Диск\Альбрехта\Python scripts\four_field\publish_version\fourfield\data\"/>
    </mc:Choice>
  </mc:AlternateContent>
  <xr:revisionPtr revIDLastSave="0" documentId="13_ncr:1_{6384228C-8ED1-43B8-AC0B-103ED76DB9E9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4-x полк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1" l="1"/>
  <c r="O5" i="1"/>
  <c r="M5" i="1"/>
  <c r="X5" i="1" s="1"/>
  <c r="K5" i="1"/>
  <c r="L5" i="1" s="1"/>
  <c r="T5" i="1" s="1"/>
  <c r="I5" i="1"/>
  <c r="R5" i="1" s="1"/>
  <c r="E5" i="1"/>
  <c r="P5" i="1" s="1"/>
  <c r="Q4" i="1"/>
  <c r="P4" i="1"/>
  <c r="O4" i="1"/>
  <c r="M4" i="1"/>
  <c r="X4" i="1" s="1"/>
  <c r="J4" i="1"/>
  <c r="K4" i="1" s="1"/>
  <c r="H4" i="1"/>
  <c r="R4" i="1" s="1"/>
  <c r="R3" i="1"/>
  <c r="Q3" i="1"/>
  <c r="P3" i="1"/>
  <c r="O3" i="1"/>
  <c r="J3" i="1"/>
  <c r="K3" i="1" s="1"/>
  <c r="N5" i="1" l="1"/>
  <c r="V5" i="1" s="1"/>
  <c r="S5" i="1"/>
  <c r="W5" i="1"/>
  <c r="L4" i="1"/>
  <c r="T4" i="1" s="1"/>
  <c r="W4" i="1"/>
  <c r="S4" i="1"/>
  <c r="N4" i="1"/>
  <c r="V4" i="1" s="1"/>
  <c r="U4" i="1"/>
  <c r="W3" i="1"/>
  <c r="L3" i="1"/>
  <c r="T3" i="1" s="1"/>
  <c r="M3" i="1"/>
  <c r="U5" i="1" l="1"/>
  <c r="X3" i="1"/>
  <c r="N3" i="1"/>
  <c r="V3" i="1" s="1"/>
  <c r="S3" i="1"/>
  <c r="U3" i="1" l="1"/>
</calcChain>
</file>

<file path=xl/sharedStrings.xml><?xml version="1.0" encoding="utf-8"?>
<sst xmlns="http://schemas.openxmlformats.org/spreadsheetml/2006/main" count="42" uniqueCount="29">
  <si>
    <t>ОГ</t>
  </si>
  <si>
    <t>ЗГ</t>
  </si>
  <si>
    <t>Общий вес</t>
  </si>
  <si>
    <t>ОГ%</t>
  </si>
  <si>
    <t>ЗГ%</t>
  </si>
  <si>
    <t>ОГ КН:П</t>
  </si>
  <si>
    <t>ЗГ КН:П</t>
  </si>
  <si>
    <t>ОГ К</t>
  </si>
  <si>
    <t>ЗГ К</t>
  </si>
  <si>
    <t>К%</t>
  </si>
  <si>
    <t>Локализация</t>
  </si>
  <si>
    <t>ФИО</t>
  </si>
  <si>
    <t>Левая Пятка</t>
  </si>
  <si>
    <t>Левый Носок</t>
  </si>
  <si>
    <t>Правая Пятка</t>
  </si>
  <si>
    <t>Правый Носок</t>
  </si>
  <si>
    <t>Общий</t>
  </si>
  <si>
    <t>Левая</t>
  </si>
  <si>
    <t>Правая</t>
  </si>
  <si>
    <t>Кл</t>
  </si>
  <si>
    <t>Кп</t>
  </si>
  <si>
    <t>КаОГ</t>
  </si>
  <si>
    <t>КаЗГ</t>
  </si>
  <si>
    <t>Иванов Иван Иванович</t>
  </si>
  <si>
    <t>Петров Петр Петрович</t>
  </si>
  <si>
    <t>Сергеев Сергей Сергеевич</t>
  </si>
  <si>
    <t>левая гемисфера</t>
  </si>
  <si>
    <t>шейный отдел</t>
  </si>
  <si>
    <t>Ствол мозга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</si>
</sst>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>
      <selection activeCell="N4" sqref="N4"/>
    </sheetView>
  </sheetViews>
  <sheetFormatPr defaultRowHeight="14.4" x14ac:dyDescent="0.3"/>
  <cols>
    <col min="1" max="1" width="27.109375" customWidth="1"/>
    <col min="25" max="25" width="19.88671875" customWidth="1"/>
  </cols>
  <sheetData>
    <row r="1" spans="1:25" x14ac:dyDescent="0.3">
      <c r="A1" s="1"/>
      <c r="B1" s="5" t="s">
        <v>0</v>
      </c>
      <c r="C1" s="5"/>
      <c r="D1" s="5"/>
      <c r="E1" s="5"/>
      <c r="F1" s="5" t="s">
        <v>1</v>
      </c>
      <c r="G1" s="5"/>
      <c r="H1" s="5"/>
      <c r="I1" s="5"/>
      <c r="J1" t="s">
        <v>2</v>
      </c>
      <c r="K1" s="4" t="s">
        <v>3</v>
      </c>
      <c r="L1" s="4"/>
      <c r="M1" s="4" t="s">
        <v>4</v>
      </c>
      <c r="N1" s="4"/>
      <c r="O1" s="4" t="s">
        <v>5</v>
      </c>
      <c r="P1" s="4"/>
      <c r="Q1" s="4" t="s">
        <v>6</v>
      </c>
      <c r="R1" s="4"/>
      <c r="S1" s="4" t="s">
        <v>7</v>
      </c>
      <c r="T1" s="4"/>
      <c r="U1" s="4" t="s">
        <v>8</v>
      </c>
      <c r="V1" s="4"/>
      <c r="W1" s="4" t="s">
        <v>9</v>
      </c>
      <c r="X1" s="4"/>
      <c r="Y1" s="1" t="s">
        <v>10</v>
      </c>
    </row>
    <row r="2" spans="1:25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17</v>
      </c>
      <c r="N2" s="1" t="s">
        <v>18</v>
      </c>
      <c r="O2" s="1" t="s">
        <v>17</v>
      </c>
      <c r="P2" s="1" t="s">
        <v>18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10</v>
      </c>
    </row>
    <row r="3" spans="1:25" x14ac:dyDescent="0.3">
      <c r="A3" t="s">
        <v>23</v>
      </c>
      <c r="B3" s="1">
        <v>15</v>
      </c>
      <c r="C3" s="1">
        <v>30</v>
      </c>
      <c r="D3" s="1">
        <v>12</v>
      </c>
      <c r="E3" s="1">
        <v>25</v>
      </c>
      <c r="F3" s="1">
        <v>35</v>
      </c>
      <c r="G3" s="1">
        <v>20</v>
      </c>
      <c r="H3" s="1">
        <v>12</v>
      </c>
      <c r="I3" s="1">
        <v>15</v>
      </c>
      <c r="J3">
        <f t="shared" ref="J3" si="0">SUM(F3:I3)</f>
        <v>82</v>
      </c>
      <c r="K3">
        <f>((B3+C3)/J3)*100</f>
        <v>54.878048780487809</v>
      </c>
      <c r="L3" s="2">
        <f>100-K3</f>
        <v>45.121951219512191</v>
      </c>
      <c r="M3">
        <f>((F3+G3)/J3)*100</f>
        <v>67.073170731707322</v>
      </c>
      <c r="N3" s="2">
        <f>100-M3</f>
        <v>32.926829268292678</v>
      </c>
      <c r="O3" s="2">
        <f>C3/B3</f>
        <v>2</v>
      </c>
      <c r="P3" s="2">
        <f>E3/D3</f>
        <v>2.0833333333333335</v>
      </c>
      <c r="Q3" s="2">
        <f>G3/F3</f>
        <v>0.5714285714285714</v>
      </c>
      <c r="R3" s="2">
        <f>I3/H3</f>
        <v>1.25</v>
      </c>
      <c r="S3" s="2">
        <f>K3/L3</f>
        <v>1.2162162162162165</v>
      </c>
      <c r="T3" s="2">
        <f>L3/K3</f>
        <v>0.82222222222222208</v>
      </c>
      <c r="U3" s="2">
        <f>M3/N3</f>
        <v>2.0370370370370376</v>
      </c>
      <c r="V3" s="2">
        <f>N3/M3</f>
        <v>0.4909090909090908</v>
      </c>
      <c r="W3" s="2">
        <f>ABS(K3-50)</f>
        <v>4.8780487804878092</v>
      </c>
      <c r="X3" s="2">
        <f>ABS(M3-50)</f>
        <v>17.073170731707322</v>
      </c>
      <c r="Y3" s="3" t="s">
        <v>26</v>
      </c>
    </row>
    <row r="4" spans="1:25" x14ac:dyDescent="0.3">
      <c r="A4" t="s">
        <v>24</v>
      </c>
      <c r="B4">
        <v>25</v>
      </c>
      <c r="C4">
        <v>16</v>
      </c>
      <c r="D4">
        <v>22</v>
      </c>
      <c r="E4">
        <v>18</v>
      </c>
      <c r="F4">
        <v>19</v>
      </c>
      <c r="G4">
        <v>12</v>
      </c>
      <c r="H4">
        <f>81-19-12-24</f>
        <v>26</v>
      </c>
      <c r="I4">
        <v>24</v>
      </c>
      <c r="J4">
        <f>SUM(B4:E4)</f>
        <v>81</v>
      </c>
      <c r="K4">
        <f>((B4+C4)/J4)*100</f>
        <v>50.617283950617285</v>
      </c>
      <c r="L4" s="2">
        <f>100-K4</f>
        <v>49.382716049382715</v>
      </c>
      <c r="M4">
        <f>((F4+G4)/J4)*100</f>
        <v>38.271604938271601</v>
      </c>
      <c r="N4">
        <f>100-M4</f>
        <v>61.728395061728399</v>
      </c>
      <c r="O4" s="2">
        <f>C4/B4</f>
        <v>0.64</v>
      </c>
      <c r="P4" s="2">
        <f>E4/D4</f>
        <v>0.81818181818181823</v>
      </c>
      <c r="Q4" s="2">
        <f>G4/F4</f>
        <v>0.63157894736842102</v>
      </c>
      <c r="R4" s="2">
        <f>I4/H4</f>
        <v>0.92307692307692313</v>
      </c>
      <c r="S4" s="2">
        <f>K4/L4</f>
        <v>1.0250000000000001</v>
      </c>
      <c r="T4" s="2">
        <f>L4/K4</f>
        <v>0.97560975609756095</v>
      </c>
      <c r="U4" s="2">
        <f>M4/N4</f>
        <v>0.61999999999999988</v>
      </c>
      <c r="V4" s="2">
        <f>N4/M4</f>
        <v>1.612903225806452</v>
      </c>
      <c r="W4" s="2">
        <f>ABS(K4-50)</f>
        <v>0.61728395061728492</v>
      </c>
      <c r="X4" s="2">
        <f>ABS(M4-50)</f>
        <v>11.728395061728399</v>
      </c>
      <c r="Y4" s="3" t="s">
        <v>27</v>
      </c>
    </row>
    <row r="5" spans="1:25" x14ac:dyDescent="0.3">
      <c r="A5" t="s">
        <v>25</v>
      </c>
      <c r="B5">
        <v>24</v>
      </c>
      <c r="C5">
        <v>11</v>
      </c>
      <c r="D5">
        <v>23</v>
      </c>
      <c r="E5">
        <f>J5-SUM(B5:D5)</f>
        <v>5</v>
      </c>
      <c r="F5">
        <v>17</v>
      </c>
      <c r="G5">
        <v>17</v>
      </c>
      <c r="H5">
        <v>15</v>
      </c>
      <c r="I5">
        <f>J5 - SUM(F5:H5)</f>
        <v>14</v>
      </c>
      <c r="J5">
        <v>63</v>
      </c>
      <c r="K5">
        <f>((B5+C5)/J5)*100</f>
        <v>55.555555555555557</v>
      </c>
      <c r="L5" s="2">
        <f>100-K5</f>
        <v>44.444444444444443</v>
      </c>
      <c r="M5">
        <f>((F5+G5)/J5)*100</f>
        <v>53.968253968253968</v>
      </c>
      <c r="N5" s="2">
        <f>100-M5</f>
        <v>46.031746031746032</v>
      </c>
      <c r="O5" s="2">
        <f>C5/B5</f>
        <v>0.45833333333333331</v>
      </c>
      <c r="P5" s="2">
        <f>E5/D5</f>
        <v>0.21739130434782608</v>
      </c>
      <c r="Q5" s="2">
        <f>G5/F5</f>
        <v>1</v>
      </c>
      <c r="R5" s="2">
        <f>I5/H5</f>
        <v>0.93333333333333335</v>
      </c>
      <c r="S5" s="2">
        <f>K5/L5</f>
        <v>1.25</v>
      </c>
      <c r="T5" s="2">
        <f>L5/K5</f>
        <v>0.79999999999999993</v>
      </c>
      <c r="U5" s="2">
        <f>M5/N5</f>
        <v>1.1724137931034482</v>
      </c>
      <c r="V5" s="2">
        <f>N5/M5</f>
        <v>0.8529411764705882</v>
      </c>
      <c r="W5" s="2">
        <f>ABS(K5-50)</f>
        <v>5.5555555555555571</v>
      </c>
      <c r="X5" s="2">
        <f>ABS(M5-50)</f>
        <v>3.9682539682539684</v>
      </c>
      <c r="Y5" t="s">
        <v>28</v>
      </c>
    </row>
  </sheetData>
  <mergeCells count="9">
    <mergeCell ref="S1:T1"/>
    <mergeCell ref="U1:V1"/>
    <mergeCell ref="W1:X1"/>
    <mergeCell ref="B1:E1"/>
    <mergeCell ref="F1:I1"/>
    <mergeCell ref="K1:L1"/>
    <mergeCell ref="M1:N1"/>
    <mergeCell ref="O1:P1"/>
    <mergeCell ref="Q1:R1"/>
  </mergeCells>
  <conditionalFormatting sqref="L3">
    <cfRule type="cellIs" dxfId="3" priority="8" operator="greaterThan">
      <formula>50</formula>
    </cfRule>
  </conditionalFormatting>
  <conditionalFormatting sqref="N3">
    <cfRule type="cellIs" dxfId="2" priority="7" operator="greaterThan">
      <formula>50</formula>
    </cfRule>
  </conditionalFormatting>
  <conditionalFormatting sqref="L4:L5">
    <cfRule type="cellIs" dxfId="1" priority="2" operator="greaterThan">
      <formula>50</formula>
    </cfRule>
  </conditionalFormatting>
  <conditionalFormatting sqref="N5">
    <cfRule type="cellIs" dxfId="0" priority="1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4-x полка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Скребенков</dc:creator>
  <cp:lastModifiedBy>Евгений Скребенков</cp:lastModifiedBy>
  <dcterms:created xsi:type="dcterms:W3CDTF">2015-06-05T18:19:34Z</dcterms:created>
  <dcterms:modified xsi:type="dcterms:W3CDTF">2020-07-08T08:14:24Z</dcterms:modified>
</cp:coreProperties>
</file>