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Graphs (predicted) (Google Shee" sheetId="2" r:id="rId5"/>
    <sheet state="visible" name="Graphs (predicted) (Matplotlib)" sheetId="3" r:id="rId6"/>
    <sheet state="visible" name="Graphs (without outliers)" sheetId="4" r:id="rId7"/>
    <sheet state="visible" name="Central Tendency (Normal Distri" sheetId="5" r:id="rId8"/>
  </sheets>
  <definedNames/>
  <calcPr/>
  <extLst>
    <ext uri="GoogleSheetsCustomDataVersion2">
      <go:sheetsCustomData xmlns:go="http://customooxmlschemas.google.com/" r:id="rId9" roundtripDataChecksum="O7ivbUZNTwHt03jDodUoiLLaD4vbRaKLUHtnWI7sdvw="/>
    </ext>
  </extLst>
</workbook>
</file>

<file path=xl/sharedStrings.xml><?xml version="1.0" encoding="utf-8"?>
<sst xmlns="http://schemas.openxmlformats.org/spreadsheetml/2006/main" count="858" uniqueCount="368">
  <si>
    <t>All 265 countries/regions (without null and same years as HDI for comparison)</t>
  </si>
  <si>
    <t>All 188 countries (without null)</t>
  </si>
  <si>
    <t>All 265 countries/regions (raw data without null)</t>
  </si>
  <si>
    <t>HDI rank</t>
  </si>
  <si>
    <t>Country</t>
  </si>
  <si>
    <t>Switzerland</t>
  </si>
  <si>
    <t>Norway</t>
  </si>
  <si>
    <t>Iceland</t>
  </si>
  <si>
    <t>Australia</t>
  </si>
  <si>
    <t>Year</t>
  </si>
  <si>
    <t>Avg HDI per year</t>
  </si>
  <si>
    <t>Denmark</t>
  </si>
  <si>
    <t>R=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</si>
  <si>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</si>
  <si>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</si>
  <si>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</si>
  <si>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</si>
  <si>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</si>
  <si>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</si>
  <si>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</si>
  <si>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</si>
  <si>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</si>
  <si>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Luxembourg</t>
  </si>
  <si>
    <t>United Kingdom</t>
  </si>
  <si>
    <t>Japan</t>
  </si>
  <si>
    <t>Korea (Republic of)</t>
  </si>
  <si>
    <t>United States</t>
  </si>
  <si>
    <t>Israel</t>
  </si>
  <si>
    <t>Malta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</si>
  <si>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</si>
  <si>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</si>
  <si>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</si>
  <si>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</si>
  <si>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</si>
  <si>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</si>
  <si>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</si>
  <si>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</si>
  <si>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</si>
  <si>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</si>
  <si>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</si>
  <si>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</si>
  <si>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</si>
  <si>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</si>
  <si>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</si>
  <si>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Chile</t>
  </si>
  <si>
    <t>Qatar</t>
  </si>
  <si>
    <t>Slovakia</t>
  </si>
  <si>
    <t>Hungary</t>
  </si>
  <si>
    <t>Argentina</t>
  </si>
  <si>
    <t>Türkiye</t>
  </si>
  <si>
    <t>Kuwait</t>
  </si>
  <si>
    <t>Brunei Darussalam</t>
  </si>
  <si>
    <t>Russian Federation</t>
  </si>
  <si>
    <t>Romania</t>
  </si>
  <si>
    <t>Kazakhstan</t>
  </si>
  <si>
    <t>Trinidad and Tobago</t>
  </si>
  <si>
    <t>Costa Rica</t>
  </si>
  <si>
    <t>Uruguay</t>
  </si>
  <si>
    <t>Panama</t>
  </si>
  <si>
    <t>Malaysia</t>
  </si>
  <si>
    <t>Mauritius</t>
  </si>
  <si>
    <t>Thailand</t>
  </si>
  <si>
    <t>Albania</t>
  </si>
  <si>
    <t>Bulgaria</t>
  </si>
  <si>
    <t>Barbados</t>
  </si>
  <si>
    <t>Sri Lanka</t>
  </si>
  <si>
    <t>Iran (Islamic Republic of)</t>
  </si>
  <si>
    <t>Ukraine</t>
  </si>
  <si>
    <t>China</t>
  </si>
  <si>
    <t>Dominican Republic</t>
  </si>
  <si>
    <t>Moldova (Republic of)</t>
  </si>
  <si>
    <t>Cuba</t>
  </si>
  <si>
    <t>Peru</t>
  </si>
  <si>
    <t>Armenia</t>
  </si>
  <si>
    <t>Mexico</t>
  </si>
  <si>
    <t>Brazil</t>
  </si>
  <si>
    <t>Colombia</t>
  </si>
  <si>
    <t>Algeria</t>
  </si>
  <si>
    <t>Tonga</t>
  </si>
  <si>
    <t>Ecuador</t>
  </si>
  <si>
    <t>Mongolia</t>
  </si>
  <si>
    <t>Egypt</t>
  </si>
  <si>
    <t>Tunisia</t>
  </si>
  <si>
    <t>Fiji</t>
  </si>
  <si>
    <t>Jordan</t>
  </si>
  <si>
    <t>Libya</t>
  </si>
  <si>
    <t>Paraguay</t>
  </si>
  <si>
    <t>Saint Lucia</t>
  </si>
  <si>
    <t>Guyana</t>
  </si>
  <si>
    <t>South Africa</t>
  </si>
  <si>
    <t>Jamaica</t>
  </si>
  <si>
    <t>Gabon</t>
  </si>
  <si>
    <t>Indonesia</t>
  </si>
  <si>
    <t>Viet Nam</t>
  </si>
  <si>
    <t>Philippines</t>
  </si>
  <si>
    <t>Botswana</t>
  </si>
  <si>
    <t>Bolivia (Plurinational State of)</t>
  </si>
  <si>
    <t>Kyrgyzstan</t>
  </si>
  <si>
    <t>Venezuela (Bolivarian Republic of)</t>
  </si>
  <si>
    <t>Iraq</t>
  </si>
  <si>
    <t>Tajikistan</t>
  </si>
  <si>
    <t>Belize</t>
  </si>
  <si>
    <t>Morocco</t>
  </si>
  <si>
    <t>El Salvador</t>
  </si>
  <si>
    <t>Nicaragua</t>
  </si>
  <si>
    <t>Bangladesh</t>
  </si>
  <si>
    <t>Tuvalu</t>
  </si>
  <si>
    <t>India</t>
  </si>
  <si>
    <t>Ghana</t>
  </si>
  <si>
    <t>Guatemala</t>
  </si>
  <si>
    <t>Honduras</t>
  </si>
  <si>
    <t>Sao Tome and Principe</t>
  </si>
  <si>
    <t>Namibia</t>
  </si>
  <si>
    <t>Lao People's Democratic Republic</t>
  </si>
  <si>
    <t>Nepal</t>
  </si>
  <si>
    <t>Eswatini (Kingdom of)</t>
  </si>
  <si>
    <t>Cambodia</t>
  </si>
  <si>
    <t>Zimbabwe</t>
  </si>
  <si>
    <t>Myanmar</t>
  </si>
  <si>
    <t>Syrian Arab Republic</t>
  </si>
  <si>
    <t>Cameroon</t>
  </si>
  <si>
    <t>Kenya</t>
  </si>
  <si>
    <t>Congo</t>
  </si>
  <si>
    <t>Zambia</t>
  </si>
  <si>
    <t>Papua New Guinea</t>
  </si>
  <si>
    <t>Mauritania</t>
  </si>
  <si>
    <t>Côte d'Ivoire</t>
  </si>
  <si>
    <t>Tanzania (United Republic of)</t>
  </si>
  <si>
    <t>Pakistan</t>
  </si>
  <si>
    <t>Togo</t>
  </si>
  <si>
    <t>Haiti</t>
  </si>
  <si>
    <t>Rwanda</t>
  </si>
  <si>
    <t>Benin</t>
  </si>
  <si>
    <t>Uganda</t>
  </si>
  <si>
    <t>Lesotho</t>
  </si>
  <si>
    <t>Malawi</t>
  </si>
  <si>
    <t>Senegal</t>
  </si>
  <si>
    <t>Sudan</t>
  </si>
  <si>
    <t>Gambia</t>
  </si>
  <si>
    <t>Congo (Democratic Republic of the)</t>
  </si>
  <si>
    <t>Afghanistan</t>
  </si>
  <si>
    <t>Sierra Leone</t>
  </si>
  <si>
    <t>Guinea</t>
  </si>
  <si>
    <t>Yemen</t>
  </si>
  <si>
    <t>Mozambique</t>
  </si>
  <si>
    <t>Mali</t>
  </si>
  <si>
    <t>Burundi</t>
  </si>
  <si>
    <t>Central African Republic</t>
  </si>
  <si>
    <t>Niger</t>
  </si>
  <si>
    <t>GDP</t>
  </si>
  <si>
    <t>HDI</t>
  </si>
  <si>
    <t>Country Code</t>
  </si>
  <si>
    <t>Africa Eastern and Southern</t>
  </si>
  <si>
    <t>AFE</t>
  </si>
  <si>
    <t>Africa Western and Central</t>
  </si>
  <si>
    <t>AFW</t>
  </si>
  <si>
    <t>AUS</t>
  </si>
  <si>
    <t>AUT</t>
  </si>
  <si>
    <t>BDI</t>
  </si>
  <si>
    <t>BEL</t>
  </si>
  <si>
    <t>BEN</t>
  </si>
  <si>
    <t>Burkina Faso</t>
  </si>
  <si>
    <t>BFA</t>
  </si>
  <si>
    <t>BGD</t>
  </si>
  <si>
    <t>Bahamas, The</t>
  </si>
  <si>
    <t>BHS</t>
  </si>
  <si>
    <t>BLZ</t>
  </si>
  <si>
    <t>Bermuda</t>
  </si>
  <si>
    <t>BMU</t>
  </si>
  <si>
    <t>Bolivia</t>
  </si>
  <si>
    <t>BOL</t>
  </si>
  <si>
    <t>BRA</t>
  </si>
  <si>
    <t>BWA</t>
  </si>
  <si>
    <t>CAF</t>
  </si>
  <si>
    <t>CAN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</si>
  <si>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</si>
  <si>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</si>
  <si>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</si>
  <si>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</si>
  <si>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</si>
  <si>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</si>
  <si>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</si>
  <si>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</si>
  <si>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</si>
  <si>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</si>
  <si>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CRI</t>
  </si>
  <si>
    <t>Caribbean small states</t>
  </si>
  <si>
    <t>CSS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</si>
  <si>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</si>
  <si>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</si>
  <si>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</si>
  <si>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</si>
  <si>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</si>
  <si>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</si>
  <si>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</si>
  <si>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</si>
  <si>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ECU</t>
  </si>
  <si>
    <t>Euro area</t>
  </si>
  <si>
    <t>EMU</t>
  </si>
  <si>
    <t>ESP</t>
  </si>
  <si>
    <t>FIN</t>
  </si>
  <si>
    <t>FJI</t>
  </si>
  <si>
    <t>FRA</t>
  </si>
  <si>
    <t>GAB</t>
  </si>
  <si>
    <t>GBR</t>
  </si>
  <si>
    <t>GHA</t>
  </si>
  <si>
    <t>GRC</t>
  </si>
  <si>
    <t>GTM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</si>
  <si>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</si>
  <si>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</si>
  <si>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</si>
  <si>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</si>
  <si>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</si>
  <si>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</si>
  <si>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</si>
  <si>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</si>
  <si>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HTI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</si>
  <si>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</si>
  <si>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</si>
  <si>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</si>
  <si>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</si>
  <si>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</si>
  <si>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</si>
  <si>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</si>
  <si>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</si>
  <si>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</si>
  <si>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</si>
  <si>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IND</t>
  </si>
  <si>
    <t>IRL</t>
  </si>
  <si>
    <t>ISL</t>
  </si>
  <si>
    <t>ITA</t>
  </si>
  <si>
    <t>JAM</t>
  </si>
  <si>
    <t>JPN</t>
  </si>
  <si>
    <t>KEN</t>
  </si>
  <si>
    <t>St. Kitts and Nevis</t>
  </si>
  <si>
    <t>KNA</t>
  </si>
  <si>
    <t>Korea, Rep.</t>
  </si>
  <si>
    <t>KOR</t>
  </si>
  <si>
    <t>Latin America &amp; Caribbean (excluding high income)</t>
  </si>
  <si>
    <t>LAC</t>
  </si>
  <si>
    <t>Latin America &amp; Caribbean</t>
  </si>
  <si>
    <t>LCN</t>
  </si>
  <si>
    <t>Low income</t>
  </si>
  <si>
    <t>LIC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</si>
  <si>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</si>
  <si>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</si>
  <si>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</si>
  <si>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</si>
  <si>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</si>
  <si>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</si>
  <si>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</si>
  <si>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</si>
  <si>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LUX</t>
  </si>
  <si>
    <t>MAR</t>
  </si>
  <si>
    <t>Madagascar</t>
  </si>
  <si>
    <t>MDG</t>
  </si>
  <si>
    <t>MEX</t>
  </si>
  <si>
    <t>Middle income</t>
  </si>
  <si>
    <t>MIC</t>
  </si>
  <si>
    <t>MWI</t>
  </si>
  <si>
    <t>MYS</t>
  </si>
  <si>
    <t>North America</t>
  </si>
  <si>
    <t>NAC</t>
  </si>
  <si>
    <t>NER</t>
  </si>
  <si>
    <t>Nigeria</t>
  </si>
  <si>
    <t>NGA</t>
  </si>
  <si>
    <t>NIC</t>
  </si>
  <si>
    <t>NLD</t>
  </si>
  <si>
    <t>NOR</t>
  </si>
  <si>
    <t>NPL</t>
  </si>
  <si>
    <t>OECD members</t>
  </si>
  <si>
    <t>OED</t>
  </si>
  <si>
    <t>PAK</t>
  </si>
  <si>
    <t>PAN</t>
  </si>
  <si>
    <t>PER</t>
  </si>
  <si>
    <t>PHL</t>
  </si>
  <si>
    <t>PNG</t>
  </si>
  <si>
    <t>Pre-demographic dividend</t>
  </si>
  <si>
    <t>PRE</t>
  </si>
  <si>
    <t>Puerto Rico</t>
  </si>
  <si>
    <t>PRI</t>
  </si>
  <si>
    <t>PRT</t>
  </si>
  <si>
    <t>Post-demographic dividend</t>
  </si>
  <si>
    <t>PST</t>
  </si>
  <si>
    <t>RWA</t>
  </si>
  <si>
    <t>South Asia</t>
  </si>
  <si>
    <t>SAS</t>
  </si>
  <si>
    <t>SDN</t>
  </si>
  <si>
    <t>SEN</t>
  </si>
  <si>
    <t>SGP</t>
  </si>
  <si>
    <t>SLE</t>
  </si>
  <si>
    <t>Sub-Saharan Africa (excluding high income)</t>
  </si>
  <si>
    <t>SSA</t>
  </si>
  <si>
    <t>Sub-Saharan Africa</t>
  </si>
  <si>
    <t>SSF</t>
  </si>
  <si>
    <t>Suriname</t>
  </si>
  <si>
    <t>SUR</t>
  </si>
  <si>
    <t>SWE</t>
  </si>
  <si>
    <t>Eswatini</t>
  </si>
  <si>
    <t>SWZ</t>
  </si>
  <si>
    <t>Seychelles</t>
  </si>
  <si>
    <t>SYC</t>
  </si>
  <si>
    <t>Chad</t>
  </si>
  <si>
    <t>TCD</t>
  </si>
  <si>
    <t>East Asia &amp; Pacific (IDA &amp; IBRD countries)</t>
  </si>
  <si>
    <t>TEA</t>
  </si>
  <si>
    <t>TGO</t>
  </si>
  <si>
    <t>THA</t>
  </si>
  <si>
    <t>Latin America &amp; the Caribbean (IDA &amp; IBRD countries)</t>
  </si>
  <si>
    <t>TLA</t>
  </si>
  <si>
    <t>South Asia (IDA &amp; IBRD)</t>
  </si>
  <si>
    <t>TSA</t>
  </si>
  <si>
    <t>Sub-Saharan Africa (IDA &amp; IBRD countries)</t>
  </si>
  <si>
    <t>TSS</t>
  </si>
  <si>
    <t>TTO</t>
  </si>
  <si>
    <t>Turkiye</t>
  </si>
  <si>
    <t>TUR</t>
  </si>
  <si>
    <t>UGA</t>
  </si>
  <si>
    <t>Upper middle income</t>
  </si>
  <si>
    <t>UMC</t>
  </si>
  <si>
    <t>URY</t>
  </si>
  <si>
    <t>USA</t>
  </si>
  <si>
    <t>St. Vincent and the Grenadines</t>
  </si>
  <si>
    <t>VCT</t>
  </si>
  <si>
    <t>World</t>
  </si>
  <si>
    <t>WLD</t>
  </si>
  <si>
    <t>ZAF</t>
  </si>
  <si>
    <t>ZMB</t>
  </si>
  <si>
    <t>ZWE</t>
  </si>
  <si>
    <t>Mean</t>
  </si>
  <si>
    <t>Average GDP per year</t>
  </si>
  <si>
    <t>All 265 countries (raw data without not null)</t>
  </si>
  <si>
    <t>y = 0.556 + 0.0000143x + 0.000000000124x^2</t>
  </si>
  <si>
    <t xml:space="preserve">GDP </t>
  </si>
  <si>
    <t>HDI (predicted)</t>
  </si>
  <si>
    <t>Residual (Actual - Predicted)</t>
  </si>
  <si>
    <t xml:space="preserve"> </t>
  </si>
  <si>
    <t>Top 4 GDPs (outliers)</t>
  </si>
  <si>
    <t>HDI in 1990</t>
  </si>
  <si>
    <t>HDI in 2000</t>
  </si>
  <si>
    <t>HDI in 2010</t>
  </si>
  <si>
    <t>HDI in 2015</t>
  </si>
  <si>
    <t>HDI in 2018</t>
  </si>
  <si>
    <t>HDI in 2019</t>
  </si>
  <si>
    <t>HDI in 2020</t>
  </si>
  <si>
    <t>HDI in 2021</t>
  </si>
  <si>
    <t>GDP in 1990</t>
  </si>
  <si>
    <t>GDP in 2000</t>
  </si>
  <si>
    <t>GDP in 2010</t>
  </si>
  <si>
    <t>GDP in 2015</t>
  </si>
  <si>
    <t>GDP in 2018</t>
  </si>
  <si>
    <t>GDP in 2019</t>
  </si>
  <si>
    <t>GDP in 2020</t>
  </si>
  <si>
    <t>GDP in 2021</t>
  </si>
  <si>
    <t>Info</t>
  </si>
  <si>
    <t>(used MatPlotLib for Calculations)</t>
  </si>
  <si>
    <t>count</t>
  </si>
  <si>
    <t>(MatPlotLib assumed std is sample so std is wrong)</t>
  </si>
  <si>
    <t>mean</t>
  </si>
  <si>
    <t>std</t>
  </si>
  <si>
    <t>min</t>
  </si>
  <si>
    <t>max</t>
  </si>
  <si>
    <t>(Google Sheets)</t>
  </si>
  <si>
    <t>median</t>
  </si>
  <si>
    <t>GDP (Country)</t>
  </si>
  <si>
    <t>HDI (Country)</t>
  </si>
  <si>
    <t>z-scores of outliers</t>
  </si>
  <si>
    <t>Z-scores further proves why these data are oultiers especially the 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</si>
</sst>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sz val="10.0"/>
      <color theme="1"/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0" xfId="0" applyFont="1"/>
    <xf borderId="1" fillId="0" fontId="3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left" vertical="bottom"/>
    </xf>
    <xf borderId="0" fillId="2" fontId="1" numFmtId="0" xfId="0" applyAlignment="1" applyFont="1">
      <alignment horizontal="right"/>
    </xf>
    <xf borderId="1" fillId="3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2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bottom"/>
    </xf>
    <xf borderId="2" fillId="0" fontId="2" numFmtId="0" xfId="0" applyBorder="1" applyFont="1"/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2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Avg HDI per year from 1990-2021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(predicted) (Google Shee'!$M$5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'Graphs (predicted) (Google Shee'!$L$6:$L$13</c:f>
            </c:numRef>
          </c:xVal>
          <c:yVal>
            <c:numRef>
              <c:f>'Graphs (predicted) (Google Shee'!$M$6:$M$13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31694"/>
        <c:axId val="653019253"/>
      </c:scatterChart>
      <c:valAx>
        <c:axId val="545031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3019253"/>
      </c:valAx>
      <c:valAx>
        <c:axId val="653019253"/>
        <c:scaling>
          <c:orientation val="minMax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Avg HDI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50316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757575"/>
                </a:solidFill>
                <a:latin typeface="+mn-lt"/>
              </a:defRPr>
            </a:pPr>
            <a:r>
              <a:rPr b="0" i="0" sz="3600">
                <a:solidFill>
                  <a:srgbClr val="757575"/>
                </a:solidFill>
                <a:latin typeface="+mn-lt"/>
              </a:rPr>
              <a:t>GDP vs. HDI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(predicted) (Google Shee'!$C$146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'Graphs (predicted) (Google Shee'!$B$147:$B$217</c:f>
            </c:numRef>
          </c:xVal>
          <c:yVal>
            <c:numRef>
              <c:f>'Graphs (predicted) (Google Shee'!$C$147:$C$217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16891"/>
        <c:axId val="1835029308"/>
      </c:scatterChart>
      <c:valAx>
        <c:axId val="2127116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300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5029308"/>
      </c:valAx>
      <c:valAx>
        <c:axId val="1835029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3000">
                    <a:solidFill>
                      <a:srgbClr val="000000"/>
                    </a:solidFill>
                    <a:latin typeface="+mn-lt"/>
                  </a:rPr>
                  <a:t>HDI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7116891"/>
      </c:valAx>
    </c:plotArea>
    <c:legend>
      <c:legendPos val="r"/>
      <c:legendEntry>
        <c:idx val="0"/>
        <c:txPr>
          <a:bodyPr/>
          <a:lstStyle/>
          <a:p>
            <a:pPr lvl="0">
              <a:defRPr b="1" i="0" sz="24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757575"/>
                </a:solidFill>
                <a:latin typeface="+mn-lt"/>
              </a:defRPr>
            </a:pPr>
            <a:r>
              <a:rPr b="0" i="0" sz="3600">
                <a:solidFill>
                  <a:srgbClr val="757575"/>
                </a:solidFill>
                <a:latin typeface="+mn-lt"/>
              </a:rPr>
              <a:t>Average GDP per year</a:t>
            </a:r>
          </a:p>
        </c:rich>
      </c:tx>
      <c:layout>
        <c:manualLayout>
          <c:xMode val="edge"/>
          <c:yMode val="edge"/>
          <c:x val="0.03174740484429066"/>
          <c:y val="0.0514005602240896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(predicted) (Google Shee'!$F$347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'Graphs (predicted) (Google Shee'!$E$348:$E$409</c:f>
            </c:numRef>
          </c:xVal>
          <c:yVal>
            <c:numRef>
              <c:f>'Graphs (predicted) (Google Shee'!$F$348:$F$409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18291"/>
        <c:axId val="1064020520"/>
      </c:scatterChart>
      <c:valAx>
        <c:axId val="258618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24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4020520"/>
      </c:valAx>
      <c:valAx>
        <c:axId val="106402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2400">
                    <a:solidFill>
                      <a:srgbClr val="000000"/>
                    </a:solidFill>
                    <a:latin typeface="+mn-lt"/>
                  </a:rPr>
                  <a:t>Average GDP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8618291"/>
      </c:valAx>
    </c:plotArea>
    <c:legend>
      <c:legendPos val="r"/>
      <c:legendEntry>
        <c:idx val="0"/>
        <c:txPr>
          <a:bodyPr/>
          <a:lstStyle/>
          <a:p>
            <a:pPr lvl="0">
              <a:defRPr b="1" i="0" sz="24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+mn-lt"/>
              </a:defRPr>
            </a:pPr>
            <a:r>
              <a:rPr b="0" i="0" sz="2000">
                <a:solidFill>
                  <a:srgbClr val="757575"/>
                </a:solidFill>
                <a:latin typeface="+mn-lt"/>
              </a:rPr>
              <a:t>Average GDP per year from 1990 to 2021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(predicted) (Google Shee'!$J$347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'Graphs (predicted) (Google Shee'!$I$348:$I$355</c:f>
            </c:numRef>
          </c:xVal>
          <c:yVal>
            <c:numRef>
              <c:f>'Graphs (predicted) (Google Shee'!$J$348:$J$355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28597"/>
        <c:axId val="282017856"/>
      </c:scatterChart>
      <c:valAx>
        <c:axId val="17656285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2017856"/>
      </c:valAx>
      <c:valAx>
        <c:axId val="282017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Average GDP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56285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757575"/>
                </a:solidFill>
                <a:latin typeface="+mn-lt"/>
              </a:defRPr>
            </a:pPr>
            <a:r>
              <a:rPr b="0" i="0" sz="3600">
                <a:solidFill>
                  <a:srgbClr val="757575"/>
                </a:solidFill>
                <a:latin typeface="+mn-lt"/>
              </a:rPr>
              <a:t>GDP vs. HDI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(predicted) (Google Shee'!$C$146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'Graphs (predicted) (Google Shee'!$B$147:$B$217</c:f>
            </c:numRef>
          </c:xVal>
          <c:yVal>
            <c:numRef>
              <c:f>'Graphs (predicted) (Google Shee'!$C$147:$C$217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13614"/>
        <c:axId val="777996986"/>
      </c:scatterChart>
      <c:valAx>
        <c:axId val="1680313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300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7996986"/>
      </c:valAx>
      <c:valAx>
        <c:axId val="777996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3000">
                    <a:solidFill>
                      <a:srgbClr val="000000"/>
                    </a:solidFill>
                    <a:latin typeface="+mn-lt"/>
                  </a:rPr>
                  <a:t>HDI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0313614"/>
      </c:valAx>
    </c:plotArea>
    <c:legend>
      <c:legendPos val="r"/>
      <c:legendEntry>
        <c:idx val="0"/>
        <c:txPr>
          <a:bodyPr/>
          <a:lstStyle/>
          <a:p>
            <a:pPr lvl="0">
              <a:defRPr b="1" i="0" sz="24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757575"/>
                </a:solidFill>
                <a:latin typeface="+mn-lt"/>
              </a:defRPr>
            </a:pPr>
            <a:r>
              <a:rPr b="0" i="0" sz="3600">
                <a:solidFill>
                  <a:srgbClr val="757575"/>
                </a:solidFill>
                <a:latin typeface="+mn-lt"/>
              </a:rPr>
              <a:t>GDP vs. HDI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(without outliers)'!$K$4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'Graphs (without outliers)'!$J$5:$J$75</c:f>
            </c:numRef>
          </c:xVal>
          <c:yVal>
            <c:numRef>
              <c:f>'Graphs (without outliers)'!$K$5:$K$75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29164"/>
        <c:axId val="964952059"/>
      </c:scatterChart>
      <c:valAx>
        <c:axId val="129829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300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4952059"/>
      </c:valAx>
      <c:valAx>
        <c:axId val="964952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3000">
                    <a:solidFill>
                      <a:srgbClr val="000000"/>
                    </a:solidFill>
                    <a:latin typeface="+mn-lt"/>
                  </a:rPr>
                  <a:t>HDI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829164"/>
      </c:valAx>
    </c:plotArea>
    <c:legend>
      <c:legendPos val="r"/>
      <c:legendEntry>
        <c:idx val="0"/>
        <c:txPr>
          <a:bodyPr/>
          <a:lstStyle/>
          <a:p>
            <a:pPr lvl="0">
              <a:defRPr b="1" i="0" sz="24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Residual (Actual - Predicted) of the GDP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'Graphs (without outliers)'!$F$4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(without outliers)'!$C$5:$C$75</c:f>
            </c:numRef>
          </c:xVal>
          <c:yVal>
            <c:numRef>
              <c:f>'Graphs (without outliers)'!$F$5:$F$75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94120"/>
        <c:axId val="434177197"/>
      </c:scatterChart>
      <c:valAx>
        <c:axId val="1081094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GDP (Country)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4177197"/>
      </c:valAx>
      <c:valAx>
        <c:axId val="434177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Residual (Actual - Predicted)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10941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1.png"/><Relationship Id="rId4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8.png"/><Relationship Id="rId3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26</xdr:row>
      <xdr:rowOff>123825</xdr:rowOff>
    </xdr:from>
    <xdr:ext cx="5486400" cy="4333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26</xdr:row>
      <xdr:rowOff>66675</xdr:rowOff>
    </xdr:from>
    <xdr:ext cx="5610225" cy="43338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581025</xdr:colOff>
      <xdr:row>52</xdr:row>
      <xdr:rowOff>28575</xdr:rowOff>
    </xdr:from>
    <xdr:ext cx="14173200" cy="52101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971550</xdr:colOff>
      <xdr:row>0</xdr:row>
      <xdr:rowOff>0</xdr:rowOff>
    </xdr:from>
    <xdr:ext cx="15240000" cy="41529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581025</xdr:colOff>
      <xdr:row>6</xdr:row>
      <xdr:rowOff>57150</xdr:rowOff>
    </xdr:from>
    <xdr:ext cx="7019925" cy="3533775"/>
    <xdr:graphicFrame>
      <xdr:nvGraphicFramePr>
        <xdr:cNvPr id="263357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781050</xdr:colOff>
      <xdr:row>161</xdr:row>
      <xdr:rowOff>133350</xdr:rowOff>
    </xdr:from>
    <xdr:ext cx="15030450" cy="9296400"/>
    <xdr:graphicFrame>
      <xdr:nvGraphicFramePr>
        <xdr:cNvPr id="11095102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180975</xdr:colOff>
      <xdr:row>402</xdr:row>
      <xdr:rowOff>19050</xdr:rowOff>
    </xdr:from>
    <xdr:ext cx="11010900" cy="6800850"/>
    <xdr:graphicFrame>
      <xdr:nvGraphicFramePr>
        <xdr:cNvPr id="3776414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400050</xdr:colOff>
      <xdr:row>350</xdr:row>
      <xdr:rowOff>85725</xdr:rowOff>
    </xdr:from>
    <xdr:ext cx="5715000" cy="3533775"/>
    <xdr:graphicFrame>
      <xdr:nvGraphicFramePr>
        <xdr:cNvPr id="209153832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1</xdr:row>
      <xdr:rowOff>190500</xdr:rowOff>
    </xdr:from>
    <xdr:ext cx="15240000" cy="41529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62</xdr:row>
      <xdr:rowOff>57150</xdr:rowOff>
    </xdr:from>
    <xdr:ext cx="12954000" cy="52101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33</xdr:row>
      <xdr:rowOff>9525</xdr:rowOff>
    </xdr:from>
    <xdr:ext cx="15240000" cy="4676775"/>
    <xdr:pic>
      <xdr:nvPicPr>
        <xdr:cNvPr id="0" name="image1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94</xdr:row>
      <xdr:rowOff>28575</xdr:rowOff>
    </xdr:from>
    <xdr:ext cx="15240000" cy="46767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17</xdr:row>
      <xdr:rowOff>85725</xdr:rowOff>
    </xdr:from>
    <xdr:ext cx="15030450" cy="9296400"/>
    <xdr:graphicFrame>
      <xdr:nvGraphicFramePr>
        <xdr:cNvPr id="73690936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</xdr:colOff>
      <xdr:row>72</xdr:row>
      <xdr:rowOff>161925</xdr:rowOff>
    </xdr:from>
    <xdr:ext cx="15030450" cy="9296400"/>
    <xdr:graphicFrame>
      <xdr:nvGraphicFramePr>
        <xdr:cNvPr id="92107128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733425</xdr:colOff>
      <xdr:row>84</xdr:row>
      <xdr:rowOff>28575</xdr:rowOff>
    </xdr:from>
    <xdr:ext cx="5715000" cy="3533775"/>
    <xdr:graphicFrame>
      <xdr:nvGraphicFramePr>
        <xdr:cNvPr id="83443912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188</xdr:row>
      <xdr:rowOff>66675</xdr:rowOff>
    </xdr:from>
    <xdr:ext cx="5972175" cy="43338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685800</xdr:colOff>
      <xdr:row>188</xdr:row>
      <xdr:rowOff>66675</xdr:rowOff>
    </xdr:from>
    <xdr:ext cx="5400675" cy="43338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214</xdr:row>
      <xdr:rowOff>152400</xdr:rowOff>
    </xdr:from>
    <xdr:ext cx="5486400" cy="4333875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762000</xdr:colOff>
      <xdr:row>214</xdr:row>
      <xdr:rowOff>114300</xdr:rowOff>
    </xdr:from>
    <xdr:ext cx="5381625" cy="4333875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C26" s="1" t="s">
        <v>0</v>
      </c>
      <c r="D26" s="2"/>
      <c r="J26" s="2"/>
      <c r="K26" s="1" t="s">
        <v>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L52" s="2" t="s">
        <v>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3</v>
      </c>
      <c r="B1" s="4" t="s">
        <v>4</v>
      </c>
      <c r="C1" s="4">
        <v>1990.0</v>
      </c>
      <c r="D1" s="4">
        <v>2000.0</v>
      </c>
      <c r="E1" s="4">
        <v>2010.0</v>
      </c>
      <c r="F1" s="4">
        <v>2015.0</v>
      </c>
      <c r="G1" s="4">
        <v>2018.0</v>
      </c>
      <c r="H1" s="4">
        <v>2019.0</v>
      </c>
      <c r="I1" s="4">
        <v>2020.0</v>
      </c>
      <c r="J1" s="4">
        <v>2021.0</v>
      </c>
    </row>
    <row r="2" ht="15.75" customHeight="1">
      <c r="A2" s="4">
        <v>1.0</v>
      </c>
      <c r="B2" s="4" t="s">
        <v>5</v>
      </c>
      <c r="C2" s="4">
        <v>0.851</v>
      </c>
      <c r="D2" s="4">
        <v>0.887</v>
      </c>
      <c r="E2" s="4">
        <v>0.942</v>
      </c>
      <c r="F2" s="4">
        <v>0.954</v>
      </c>
      <c r="G2" s="4">
        <v>0.959</v>
      </c>
      <c r="H2" s="4">
        <v>0.962</v>
      </c>
      <c r="I2" s="4">
        <v>0.956</v>
      </c>
      <c r="J2" s="4">
        <v>0.962</v>
      </c>
    </row>
    <row r="3" ht="15.75" customHeight="1">
      <c r="A3" s="4">
        <v>2.0</v>
      </c>
      <c r="B3" s="4" t="s">
        <v>6</v>
      </c>
      <c r="C3" s="4">
        <v>0.838</v>
      </c>
      <c r="D3" s="4">
        <v>0.913</v>
      </c>
      <c r="E3" s="4">
        <v>0.941</v>
      </c>
      <c r="F3" s="4">
        <v>0.953</v>
      </c>
      <c r="G3" s="4">
        <v>0.962</v>
      </c>
      <c r="H3" s="4">
        <v>0.961</v>
      </c>
      <c r="I3" s="4">
        <v>0.959</v>
      </c>
      <c r="J3" s="4">
        <v>0.961</v>
      </c>
    </row>
    <row r="4" ht="15.75" customHeight="1">
      <c r="A4" s="4">
        <v>3.0</v>
      </c>
      <c r="B4" s="4" t="s">
        <v>7</v>
      </c>
      <c r="C4" s="4">
        <v>0.811</v>
      </c>
      <c r="D4" s="4">
        <v>0.871</v>
      </c>
      <c r="E4" s="4">
        <v>0.902</v>
      </c>
      <c r="F4" s="4">
        <v>0.945</v>
      </c>
      <c r="G4" s="4">
        <v>0.959</v>
      </c>
      <c r="H4" s="4">
        <v>0.96</v>
      </c>
      <c r="I4" s="4">
        <v>0.957</v>
      </c>
      <c r="J4" s="4">
        <v>0.959</v>
      </c>
    </row>
    <row r="5" ht="15.75" customHeight="1">
      <c r="A5" s="4">
        <v>5.0</v>
      </c>
      <c r="B5" s="4" t="s">
        <v>8</v>
      </c>
      <c r="C5" s="4">
        <v>0.865</v>
      </c>
      <c r="D5" s="4">
        <v>0.896</v>
      </c>
      <c r="E5" s="4">
        <v>0.923</v>
      </c>
      <c r="F5" s="4">
        <v>0.933</v>
      </c>
      <c r="G5" s="4">
        <v>0.941</v>
      </c>
      <c r="H5" s="4">
        <v>0.941</v>
      </c>
      <c r="I5" s="4">
        <v>0.947</v>
      </c>
      <c r="J5" s="4">
        <v>0.951</v>
      </c>
      <c r="L5" s="2" t="s">
        <v>9</v>
      </c>
      <c r="M5" s="1" t="s">
        <v>10</v>
      </c>
      <c r="U5" s="5"/>
    </row>
    <row r="6" ht="15.75" customHeight="1">
      <c r="A6" s="4">
        <v>6.0</v>
      </c>
      <c r="B6" s="4" t="s">
        <v>11</v>
      </c>
      <c r="C6" s="4">
        <v>0.834</v>
      </c>
      <c r="D6" s="4">
        <v>0.889</v>
      </c>
      <c r="E6" s="4">
        <v>0.913</v>
      </c>
      <c r="F6" s="4">
        <v>0.936</v>
      </c>
      <c r="G6" s="4">
        <v>0.942</v>
      </c>
      <c r="H6" s="4">
        <v>0.946</v>
      </c>
      <c r="I6" s="4">
        <v>0.947</v>
      </c>
      <c r="J6" s="4">
        <v>0.948</v>
      </c>
      <c r="L6" s="6">
        <v>1990.0</v>
      </c>
      <c r="M6" s="6">
        <f>AVERAGE(C2:C142)</f>
        <v>0.5959503546</v>
      </c>
      <c r="N6" s="6"/>
      <c r="O6" s="6"/>
      <c r="P6" s="6"/>
      <c r="Q6" s="6" t="s">
        <v>12</v>
      </c>
      <c r="R6" s="7">
        <f>SQRT(0.983)</f>
        <v>0.9914635646</v>
      </c>
      <c r="S6" s="6"/>
    </row>
    <row r="7" ht="15.75" customHeight="1">
      <c r="A7" s="4">
        <v>7.0</v>
      </c>
      <c r="B7" s="4" t="s">
        <v>13</v>
      </c>
      <c r="C7" s="4">
        <v>0.81</v>
      </c>
      <c r="D7" s="4">
        <v>0.904</v>
      </c>
      <c r="E7" s="4">
        <v>0.91</v>
      </c>
      <c r="F7" s="4">
        <v>0.937</v>
      </c>
      <c r="G7" s="4">
        <v>0.942</v>
      </c>
      <c r="H7" s="4">
        <v>0.947</v>
      </c>
      <c r="I7" s="4">
        <v>0.942</v>
      </c>
      <c r="J7" s="4">
        <v>0.947</v>
      </c>
      <c r="L7" s="8">
        <v>2000.0</v>
      </c>
      <c r="M7" s="6">
        <f>AVERAGE(D2:D142)</f>
        <v>0.6411985816</v>
      </c>
      <c r="N7" s="6"/>
      <c r="O7" s="6"/>
      <c r="P7" s="6"/>
      <c r="Q7" s="6"/>
      <c r="R7" s="6"/>
      <c r="S7" s="6"/>
    </row>
    <row r="8" ht="15.75" customHeight="1">
      <c r="A8" s="4">
        <v>8.0</v>
      </c>
      <c r="B8" s="4" t="s">
        <v>14</v>
      </c>
      <c r="C8" s="4">
        <v>0.737</v>
      </c>
      <c r="D8" s="4">
        <v>0.847</v>
      </c>
      <c r="E8" s="4">
        <v>0.904</v>
      </c>
      <c r="F8" s="4">
        <v>0.925</v>
      </c>
      <c r="G8" s="4">
        <v>0.937</v>
      </c>
      <c r="H8" s="4">
        <v>0.942</v>
      </c>
      <c r="I8" s="4">
        <v>0.943</v>
      </c>
      <c r="J8" s="4">
        <v>0.945</v>
      </c>
      <c r="L8" s="8">
        <v>2010.0</v>
      </c>
      <c r="M8" s="2">
        <f>AVERAGE(E2:E142)</f>
        <v>0.6985177305</v>
      </c>
    </row>
    <row r="9" ht="15.75" customHeight="1">
      <c r="A9" s="4">
        <v>9.0</v>
      </c>
      <c r="B9" s="4" t="s">
        <v>15</v>
      </c>
      <c r="C9" s="4">
        <v>0.829</v>
      </c>
      <c r="D9" s="4">
        <v>0.889</v>
      </c>
      <c r="E9" s="4">
        <v>0.926</v>
      </c>
      <c r="F9" s="4">
        <v>0.938</v>
      </c>
      <c r="G9" s="4">
        <v>0.945</v>
      </c>
      <c r="H9" s="4">
        <v>0.948</v>
      </c>
      <c r="I9" s="4">
        <v>0.944</v>
      </c>
      <c r="J9" s="4">
        <v>0.942</v>
      </c>
      <c r="L9" s="8">
        <v>2015.0</v>
      </c>
      <c r="M9" s="2">
        <f>AVERAGE(F2:F142)</f>
        <v>0.7230567376</v>
      </c>
    </row>
    <row r="10" ht="15.75" customHeight="1">
      <c r="A10" s="4">
        <v>10.0</v>
      </c>
      <c r="B10" s="4" t="s">
        <v>16</v>
      </c>
      <c r="C10" s="4">
        <v>0.847</v>
      </c>
      <c r="D10" s="4">
        <v>0.893</v>
      </c>
      <c r="E10" s="4">
        <v>0.917</v>
      </c>
      <c r="F10" s="4">
        <v>0.932</v>
      </c>
      <c r="G10" s="4">
        <v>0.939</v>
      </c>
      <c r="H10" s="4">
        <v>0.943</v>
      </c>
      <c r="I10" s="4">
        <v>0.939</v>
      </c>
      <c r="J10" s="4">
        <v>0.941</v>
      </c>
      <c r="L10" s="8">
        <v>2018.0</v>
      </c>
      <c r="M10" s="2">
        <f>AVERAGE(G2:G142)</f>
        <v>0.7344184397</v>
      </c>
    </row>
    <row r="11" ht="15.75" customHeight="1">
      <c r="A11" s="4">
        <v>11.0</v>
      </c>
      <c r="B11" s="4" t="s">
        <v>17</v>
      </c>
      <c r="C11" s="4">
        <v>0.814</v>
      </c>
      <c r="D11" s="4">
        <v>0.891</v>
      </c>
      <c r="E11" s="4">
        <v>0.911</v>
      </c>
      <c r="F11" s="4">
        <v>0.93</v>
      </c>
      <c r="G11" s="4">
        <v>0.936</v>
      </c>
      <c r="H11" s="4">
        <v>0.939</v>
      </c>
      <c r="I11" s="4">
        <v>0.938</v>
      </c>
      <c r="J11" s="4">
        <v>0.94</v>
      </c>
      <c r="L11" s="8">
        <v>2019.0</v>
      </c>
      <c r="M11" s="2">
        <f>AVERAGE(H2:H142)</f>
        <v>0.7381843972</v>
      </c>
    </row>
    <row r="12" ht="15.75" customHeight="1">
      <c r="A12" s="4">
        <v>12.0</v>
      </c>
      <c r="B12" s="4" t="s">
        <v>18</v>
      </c>
      <c r="C12" s="4">
        <v>0.727</v>
      </c>
      <c r="D12" s="4">
        <v>0.831</v>
      </c>
      <c r="E12" s="4">
        <v>0.91</v>
      </c>
      <c r="F12" s="4">
        <v>0.93</v>
      </c>
      <c r="G12" s="4">
        <v>0.94</v>
      </c>
      <c r="H12" s="4">
        <v>0.943</v>
      </c>
      <c r="I12" s="4">
        <v>0.939</v>
      </c>
      <c r="J12" s="4">
        <v>0.939</v>
      </c>
      <c r="L12" s="8">
        <v>2020.0</v>
      </c>
      <c r="M12" s="2">
        <f>AVERAGE(I2:I142)</f>
        <v>0.7326666667</v>
      </c>
    </row>
    <row r="13" ht="15.75" customHeight="1">
      <c r="A13" s="4">
        <v>13.0</v>
      </c>
      <c r="B13" s="4" t="s">
        <v>19</v>
      </c>
      <c r="C13" s="4">
        <v>0.816</v>
      </c>
      <c r="D13" s="4">
        <v>0.887</v>
      </c>
      <c r="E13" s="4">
        <v>0.912</v>
      </c>
      <c r="F13" s="4">
        <v>0.924</v>
      </c>
      <c r="G13" s="4">
        <v>0.933</v>
      </c>
      <c r="H13" s="4">
        <v>0.936</v>
      </c>
      <c r="I13" s="4">
        <v>0.928</v>
      </c>
      <c r="J13" s="4">
        <v>0.937</v>
      </c>
      <c r="L13" s="8">
        <v>2021.0</v>
      </c>
      <c r="M13" s="2">
        <f>AVERAGE(J2:J142)</f>
        <v>0.7316666667</v>
      </c>
    </row>
    <row r="14" ht="15.75" customHeight="1">
      <c r="A14" s="4">
        <v>13.0</v>
      </c>
      <c r="B14" s="4" t="s">
        <v>20</v>
      </c>
      <c r="C14" s="4">
        <v>0.806</v>
      </c>
      <c r="D14" s="4">
        <v>0.887</v>
      </c>
      <c r="E14" s="4">
        <v>0.922</v>
      </c>
      <c r="F14" s="4">
        <v>0.931</v>
      </c>
      <c r="G14" s="4">
        <v>0.936</v>
      </c>
      <c r="H14" s="4">
        <v>0.937</v>
      </c>
      <c r="I14" s="4">
        <v>0.936</v>
      </c>
      <c r="J14" s="4">
        <v>0.937</v>
      </c>
    </row>
    <row r="15" ht="15.75" customHeight="1">
      <c r="A15" s="4">
        <v>15.0</v>
      </c>
      <c r="B15" s="4" t="s">
        <v>21</v>
      </c>
      <c r="C15" s="4">
        <v>0.86</v>
      </c>
      <c r="D15" s="4">
        <v>0.89</v>
      </c>
      <c r="E15" s="4">
        <v>0.911</v>
      </c>
      <c r="F15" s="4">
        <v>0.926</v>
      </c>
      <c r="G15" s="4">
        <v>0.933</v>
      </c>
      <c r="H15" s="4">
        <v>0.937</v>
      </c>
      <c r="I15" s="4">
        <v>0.931</v>
      </c>
      <c r="J15" s="4">
        <v>0.936</v>
      </c>
    </row>
    <row r="16" ht="15.75" customHeight="1">
      <c r="A16" s="4">
        <v>17.0</v>
      </c>
      <c r="B16" s="4" t="s">
        <v>22</v>
      </c>
      <c r="C16" s="4">
        <v>0.786</v>
      </c>
      <c r="D16" s="4">
        <v>0.864</v>
      </c>
      <c r="E16" s="4">
        <v>0.912</v>
      </c>
      <c r="F16" s="4">
        <v>0.915</v>
      </c>
      <c r="G16" s="4">
        <v>0.922</v>
      </c>
      <c r="H16" s="4">
        <v>0.927</v>
      </c>
      <c r="I16" s="4">
        <v>0.924</v>
      </c>
      <c r="J16" s="4">
        <v>0.93</v>
      </c>
    </row>
    <row r="17" ht="15.75" customHeight="1">
      <c r="A17" s="4">
        <v>18.0</v>
      </c>
      <c r="B17" s="4" t="s">
        <v>23</v>
      </c>
      <c r="C17" s="4">
        <v>0.804</v>
      </c>
      <c r="D17" s="4">
        <v>0.862</v>
      </c>
      <c r="E17" s="4">
        <v>0.912</v>
      </c>
      <c r="F17" s="4">
        <v>0.924</v>
      </c>
      <c r="G17" s="4">
        <v>0.929</v>
      </c>
      <c r="H17" s="4">
        <v>0.935</v>
      </c>
      <c r="I17" s="4">
        <v>0.924</v>
      </c>
      <c r="J17" s="4">
        <v>0.929</v>
      </c>
    </row>
    <row r="18" ht="15.75" customHeight="1">
      <c r="A18" s="4">
        <v>19.0</v>
      </c>
      <c r="B18" s="4" t="s">
        <v>24</v>
      </c>
      <c r="C18" s="4">
        <v>0.845</v>
      </c>
      <c r="D18" s="4">
        <v>0.877</v>
      </c>
      <c r="E18" s="4">
        <v>0.898</v>
      </c>
      <c r="F18" s="4">
        <v>0.918</v>
      </c>
      <c r="G18" s="4">
        <v>0.923</v>
      </c>
      <c r="H18" s="4">
        <v>0.924</v>
      </c>
      <c r="I18" s="4">
        <v>0.923</v>
      </c>
      <c r="J18" s="4">
        <v>0.925</v>
      </c>
    </row>
    <row r="19" ht="15.75" customHeight="1">
      <c r="A19" s="4">
        <v>19.0</v>
      </c>
      <c r="B19" s="4" t="s">
        <v>25</v>
      </c>
      <c r="C19" s="4">
        <v>0.737</v>
      </c>
      <c r="D19" s="4">
        <v>0.825</v>
      </c>
      <c r="E19" s="4">
        <v>0.89</v>
      </c>
      <c r="F19" s="4">
        <v>0.909</v>
      </c>
      <c r="G19" s="4">
        <v>0.919</v>
      </c>
      <c r="H19" s="4">
        <v>0.923</v>
      </c>
      <c r="I19" s="4">
        <v>0.922</v>
      </c>
      <c r="J19" s="4">
        <v>0.925</v>
      </c>
    </row>
    <row r="20" ht="15.75" customHeight="1">
      <c r="A20" s="4">
        <v>21.0</v>
      </c>
      <c r="B20" s="4" t="s">
        <v>26</v>
      </c>
      <c r="C20" s="4">
        <v>0.872</v>
      </c>
      <c r="D20" s="4">
        <v>0.891</v>
      </c>
      <c r="E20" s="4">
        <v>0.911</v>
      </c>
      <c r="F20" s="4">
        <v>0.92</v>
      </c>
      <c r="G20" s="4">
        <v>0.927</v>
      </c>
      <c r="H20" s="4">
        <v>0.93</v>
      </c>
      <c r="I20" s="4">
        <v>0.92</v>
      </c>
      <c r="J20" s="4">
        <v>0.921</v>
      </c>
    </row>
    <row r="21" ht="15.75" customHeight="1">
      <c r="A21" s="4">
        <v>22.0</v>
      </c>
      <c r="B21" s="4" t="s">
        <v>27</v>
      </c>
      <c r="C21" s="4">
        <v>0.787</v>
      </c>
      <c r="D21" s="4">
        <v>0.844</v>
      </c>
      <c r="E21" s="4">
        <v>0.894</v>
      </c>
      <c r="F21" s="4">
        <v>0.909</v>
      </c>
      <c r="G21" s="4">
        <v>0.919</v>
      </c>
      <c r="H21" s="4">
        <v>0.921</v>
      </c>
      <c r="I21" s="4">
        <v>0.917</v>
      </c>
      <c r="J21" s="4">
        <v>0.919</v>
      </c>
    </row>
    <row r="22" ht="15.75" customHeight="1">
      <c r="A22" s="4">
        <v>23.0</v>
      </c>
      <c r="B22" s="4" t="s">
        <v>28</v>
      </c>
      <c r="C22" s="4">
        <v>0.73</v>
      </c>
      <c r="D22" s="4">
        <v>0.779</v>
      </c>
      <c r="E22" s="4">
        <v>0.861</v>
      </c>
      <c r="F22" s="4">
        <v>0.889</v>
      </c>
      <c r="G22" s="4">
        <v>0.91</v>
      </c>
      <c r="H22" s="4">
        <v>0.915</v>
      </c>
      <c r="I22" s="4">
        <v>0.911</v>
      </c>
      <c r="J22" s="4">
        <v>0.918</v>
      </c>
    </row>
    <row r="23" ht="15.75" customHeight="1">
      <c r="A23" s="4">
        <v>25.0</v>
      </c>
      <c r="B23" s="4" t="s">
        <v>29</v>
      </c>
      <c r="C23" s="4">
        <v>0.825</v>
      </c>
      <c r="D23" s="4">
        <v>0.871</v>
      </c>
      <c r="E23" s="4">
        <v>0.902</v>
      </c>
      <c r="F23" s="4">
        <v>0.91</v>
      </c>
      <c r="G23" s="4">
        <v>0.917</v>
      </c>
      <c r="H23" s="4">
        <v>0.919</v>
      </c>
      <c r="I23" s="4">
        <v>0.913</v>
      </c>
      <c r="J23" s="4">
        <v>0.916</v>
      </c>
    </row>
    <row r="24" ht="15.75" customHeight="1">
      <c r="A24" s="4">
        <v>26.0</v>
      </c>
      <c r="B24" s="4" t="s">
        <v>30</v>
      </c>
      <c r="C24" s="4">
        <v>0.728</v>
      </c>
      <c r="D24" s="4">
        <v>0.796</v>
      </c>
      <c r="E24" s="4">
        <v>0.835</v>
      </c>
      <c r="F24" s="4">
        <v>0.865</v>
      </c>
      <c r="G24" s="4">
        <v>0.909</v>
      </c>
      <c r="H24" s="4">
        <v>0.92</v>
      </c>
      <c r="I24" s="4">
        <v>0.912</v>
      </c>
      <c r="J24" s="4">
        <v>0.911</v>
      </c>
    </row>
    <row r="25" ht="15.75" customHeight="1">
      <c r="A25" s="4">
        <v>27.0</v>
      </c>
      <c r="B25" s="4" t="s">
        <v>31</v>
      </c>
      <c r="C25" s="4">
        <v>0.757</v>
      </c>
      <c r="D25" s="4">
        <v>0.825</v>
      </c>
      <c r="E25" s="4">
        <v>0.868</v>
      </c>
      <c r="F25" s="4">
        <v>0.889</v>
      </c>
      <c r="G25" s="4">
        <v>0.901</v>
      </c>
      <c r="H25" s="4">
        <v>0.908</v>
      </c>
      <c r="I25" s="4">
        <v>0.899</v>
      </c>
      <c r="J25" s="4">
        <v>0.905</v>
      </c>
    </row>
    <row r="26" ht="15.75" customHeight="1">
      <c r="A26" s="4">
        <v>28.0</v>
      </c>
      <c r="B26" s="4" t="s">
        <v>32</v>
      </c>
      <c r="C26" s="4">
        <v>0.791</v>
      </c>
      <c r="D26" s="4">
        <v>0.844</v>
      </c>
      <c r="E26" s="4">
        <v>0.877</v>
      </c>
      <c r="F26" s="4">
        <v>0.892</v>
      </c>
      <c r="G26" s="4">
        <v>0.901</v>
      </c>
      <c r="H26" s="4">
        <v>0.905</v>
      </c>
      <c r="I26" s="4">
        <v>0.898</v>
      </c>
      <c r="J26" s="4">
        <v>0.903</v>
      </c>
    </row>
    <row r="27" ht="15.75" customHeight="1">
      <c r="A27" s="4">
        <v>29.0</v>
      </c>
      <c r="B27" s="4" t="s">
        <v>33</v>
      </c>
      <c r="C27" s="4">
        <v>0.716</v>
      </c>
      <c r="D27" s="4">
        <v>0.797</v>
      </c>
      <c r="E27" s="4">
        <v>0.857</v>
      </c>
      <c r="F27" s="4">
        <v>0.871</v>
      </c>
      <c r="G27" s="4">
        <v>0.892</v>
      </c>
      <c r="H27" s="4">
        <v>0.897</v>
      </c>
      <c r="I27" s="4">
        <v>0.894</v>
      </c>
      <c r="J27" s="4">
        <v>0.896</v>
      </c>
    </row>
    <row r="28" ht="15.75" customHeight="1">
      <c r="A28" s="4">
        <v>30.0</v>
      </c>
      <c r="B28" s="4" t="s">
        <v>34</v>
      </c>
      <c r="C28" s="4">
        <v>0.778</v>
      </c>
      <c r="D28" s="4">
        <v>0.841</v>
      </c>
      <c r="E28" s="4">
        <v>0.882</v>
      </c>
      <c r="F28" s="4">
        <v>0.882</v>
      </c>
      <c r="G28" s="4">
        <v>0.893</v>
      </c>
      <c r="H28" s="4">
        <v>0.897</v>
      </c>
      <c r="I28" s="4">
        <v>0.889</v>
      </c>
      <c r="J28" s="4">
        <v>0.895</v>
      </c>
    </row>
    <row r="29" ht="15.75" customHeight="1">
      <c r="A29" s="4">
        <v>31.0</v>
      </c>
      <c r="B29" s="4" t="s">
        <v>35</v>
      </c>
      <c r="C29" s="4">
        <v>0.732</v>
      </c>
      <c r="D29" s="4">
        <v>0.787</v>
      </c>
      <c r="E29" s="4">
        <v>0.861</v>
      </c>
      <c r="F29" s="4">
        <v>0.882</v>
      </c>
      <c r="G29" s="4">
        <v>0.891</v>
      </c>
      <c r="H29" s="4">
        <v>0.896</v>
      </c>
      <c r="I29" s="4">
        <v>0.892</v>
      </c>
      <c r="J29" s="4">
        <v>0.89</v>
      </c>
    </row>
    <row r="30" ht="15.75" customHeight="1">
      <c r="A30" s="4">
        <v>32.0</v>
      </c>
      <c r="B30" s="4" t="s">
        <v>36</v>
      </c>
      <c r="C30" s="4">
        <v>0.742</v>
      </c>
      <c r="D30" s="4">
        <v>0.808</v>
      </c>
      <c r="E30" s="4">
        <v>0.87</v>
      </c>
      <c r="F30" s="4">
        <v>0.891</v>
      </c>
      <c r="G30" s="4">
        <v>0.894</v>
      </c>
      <c r="H30" s="4">
        <v>0.897</v>
      </c>
      <c r="I30" s="4">
        <v>0.892</v>
      </c>
      <c r="J30" s="4">
        <v>0.889</v>
      </c>
    </row>
    <row r="31" ht="15.75" customHeight="1">
      <c r="A31" s="4">
        <v>33.0</v>
      </c>
      <c r="B31" s="4" t="s">
        <v>37</v>
      </c>
      <c r="C31" s="4">
        <v>0.759</v>
      </c>
      <c r="D31" s="4">
        <v>0.81</v>
      </c>
      <c r="E31" s="4">
        <v>0.869</v>
      </c>
      <c r="F31" s="4">
        <v>0.88</v>
      </c>
      <c r="G31" s="4">
        <v>0.886</v>
      </c>
      <c r="H31" s="4">
        <v>0.889</v>
      </c>
      <c r="I31" s="4">
        <v>0.886</v>
      </c>
      <c r="J31" s="4">
        <v>0.887</v>
      </c>
    </row>
    <row r="32" ht="15.75" customHeight="1">
      <c r="A32" s="4">
        <v>34.0</v>
      </c>
      <c r="B32" s="4" t="s">
        <v>38</v>
      </c>
      <c r="C32" s="4">
        <v>0.716</v>
      </c>
      <c r="D32" s="4">
        <v>0.793</v>
      </c>
      <c r="E32" s="4">
        <v>0.841</v>
      </c>
      <c r="F32" s="4">
        <v>0.868</v>
      </c>
      <c r="G32" s="4">
        <v>0.877</v>
      </c>
      <c r="H32" s="4">
        <v>0.881</v>
      </c>
      <c r="I32" s="4">
        <v>0.876</v>
      </c>
      <c r="J32" s="4">
        <v>0.876</v>
      </c>
    </row>
    <row r="33" ht="15.75" customHeight="1">
      <c r="A33" s="4">
        <v>35.0</v>
      </c>
      <c r="B33" s="4" t="s">
        <v>39</v>
      </c>
      <c r="C33" s="4">
        <v>0.742</v>
      </c>
      <c r="D33" s="4">
        <v>0.798</v>
      </c>
      <c r="E33" s="4">
        <v>0.808</v>
      </c>
      <c r="F33" s="4">
        <v>0.858</v>
      </c>
      <c r="G33" s="4">
        <v>0.879</v>
      </c>
      <c r="H33" s="4">
        <v>0.882</v>
      </c>
      <c r="I33" s="4">
        <v>0.877</v>
      </c>
      <c r="J33" s="4">
        <v>0.875</v>
      </c>
    </row>
    <row r="34" ht="15.75" customHeight="1">
      <c r="A34" s="4">
        <v>35.0</v>
      </c>
      <c r="B34" s="4" t="s">
        <v>40</v>
      </c>
      <c r="C34" s="4">
        <v>0.734</v>
      </c>
      <c r="D34" s="4">
        <v>0.766</v>
      </c>
      <c r="E34" s="4">
        <v>0.842</v>
      </c>
      <c r="F34" s="4">
        <v>0.862</v>
      </c>
      <c r="G34" s="4">
        <v>0.88</v>
      </c>
      <c r="H34" s="4">
        <v>0.884</v>
      </c>
      <c r="I34" s="4">
        <v>0.879</v>
      </c>
      <c r="J34" s="4">
        <v>0.875</v>
      </c>
    </row>
    <row r="35" ht="15.75" customHeight="1">
      <c r="A35" s="4">
        <v>35.0</v>
      </c>
      <c r="B35" s="4" t="s">
        <v>41</v>
      </c>
      <c r="C35" s="4">
        <v>0.678</v>
      </c>
      <c r="D35" s="4">
        <v>0.737</v>
      </c>
      <c r="E35" s="4">
        <v>0.816</v>
      </c>
      <c r="F35" s="4">
        <v>0.859</v>
      </c>
      <c r="G35" s="4">
        <v>0.865</v>
      </c>
      <c r="H35" s="4">
        <v>0.873</v>
      </c>
      <c r="I35" s="4">
        <v>0.87</v>
      </c>
      <c r="J35" s="4">
        <v>0.875</v>
      </c>
    </row>
    <row r="36" ht="15.75" customHeight="1">
      <c r="A36" s="4">
        <v>38.0</v>
      </c>
      <c r="B36" s="4" t="s">
        <v>42</v>
      </c>
      <c r="C36" s="4">
        <v>0.701</v>
      </c>
      <c r="D36" s="4">
        <v>0.791</v>
      </c>
      <c r="E36" s="4">
        <v>0.829</v>
      </c>
      <c r="F36" s="4">
        <v>0.85</v>
      </c>
      <c r="G36" s="4">
        <v>0.86</v>
      </c>
      <c r="H36" s="4">
        <v>0.867</v>
      </c>
      <c r="I36" s="4">
        <v>0.863</v>
      </c>
      <c r="J36" s="4">
        <v>0.866</v>
      </c>
    </row>
    <row r="37" ht="15.75" customHeight="1">
      <c r="A37" s="4">
        <v>39.0</v>
      </c>
      <c r="B37" s="4" t="s">
        <v>43</v>
      </c>
      <c r="C37" s="4">
        <v>0.73</v>
      </c>
      <c r="D37" s="4">
        <v>0.756</v>
      </c>
      <c r="E37" s="4">
        <v>0.824</v>
      </c>
      <c r="F37" s="4">
        <v>0.85</v>
      </c>
      <c r="G37" s="4">
        <v>0.866</v>
      </c>
      <c r="H37" s="4">
        <v>0.871</v>
      </c>
      <c r="I37" s="4">
        <v>0.871</v>
      </c>
      <c r="J37" s="4">
        <v>0.863</v>
      </c>
    </row>
    <row r="38" ht="15.75" customHeight="1">
      <c r="A38" s="4">
        <v>42.0</v>
      </c>
      <c r="B38" s="4" t="s">
        <v>44</v>
      </c>
      <c r="C38" s="4">
        <v>0.706</v>
      </c>
      <c r="D38" s="4">
        <v>0.763</v>
      </c>
      <c r="E38" s="4">
        <v>0.813</v>
      </c>
      <c r="F38" s="4">
        <v>0.846</v>
      </c>
      <c r="G38" s="4">
        <v>0.856</v>
      </c>
      <c r="H38" s="4">
        <v>0.861</v>
      </c>
      <c r="I38" s="4">
        <v>0.852</v>
      </c>
      <c r="J38" s="4">
        <v>0.855</v>
      </c>
    </row>
    <row r="39" ht="15.75" customHeight="1">
      <c r="A39" s="4">
        <v>42.0</v>
      </c>
      <c r="B39" s="4" t="s">
        <v>45</v>
      </c>
      <c r="C39" s="4">
        <v>0.758</v>
      </c>
      <c r="D39" s="4">
        <v>0.801</v>
      </c>
      <c r="E39" s="4">
        <v>0.834</v>
      </c>
      <c r="F39" s="4">
        <v>0.846</v>
      </c>
      <c r="G39" s="4">
        <v>0.853</v>
      </c>
      <c r="H39" s="4">
        <v>0.859</v>
      </c>
      <c r="I39" s="4">
        <v>0.854</v>
      </c>
      <c r="J39" s="4">
        <v>0.855</v>
      </c>
    </row>
    <row r="40" ht="15.75" customHeight="1">
      <c r="A40" s="4">
        <v>45.0</v>
      </c>
      <c r="B40" s="4" t="s">
        <v>46</v>
      </c>
      <c r="C40" s="4">
        <v>0.692</v>
      </c>
      <c r="D40" s="4">
        <v>0.763</v>
      </c>
      <c r="E40" s="4">
        <v>0.84</v>
      </c>
      <c r="F40" s="4">
        <v>0.851</v>
      </c>
      <c r="G40" s="4">
        <v>0.859</v>
      </c>
      <c r="H40" s="4">
        <v>0.862</v>
      </c>
      <c r="I40" s="4">
        <v>0.857</v>
      </c>
      <c r="J40" s="4">
        <v>0.848</v>
      </c>
    </row>
    <row r="41" ht="15.75" customHeight="1">
      <c r="A41" s="4">
        <v>46.0</v>
      </c>
      <c r="B41" s="4" t="s">
        <v>47</v>
      </c>
      <c r="C41" s="4">
        <v>0.72</v>
      </c>
      <c r="D41" s="4">
        <v>0.773</v>
      </c>
      <c r="E41" s="4">
        <v>0.828</v>
      </c>
      <c r="F41" s="4">
        <v>0.838</v>
      </c>
      <c r="G41" s="4">
        <v>0.849</v>
      </c>
      <c r="H41" s="4">
        <v>0.853</v>
      </c>
      <c r="I41" s="4">
        <v>0.849</v>
      </c>
      <c r="J41" s="4">
        <v>0.846</v>
      </c>
    </row>
    <row r="42" ht="15.75" customHeight="1">
      <c r="A42" s="4">
        <v>47.0</v>
      </c>
      <c r="B42" s="4" t="s">
        <v>48</v>
      </c>
      <c r="C42" s="4">
        <v>0.723</v>
      </c>
      <c r="D42" s="4">
        <v>0.779</v>
      </c>
      <c r="E42" s="4">
        <v>0.834</v>
      </c>
      <c r="F42" s="4">
        <v>0.848</v>
      </c>
      <c r="G42" s="4">
        <v>0.85</v>
      </c>
      <c r="H42" s="4">
        <v>0.852</v>
      </c>
      <c r="I42" s="4">
        <v>0.84</v>
      </c>
      <c r="J42" s="4">
        <v>0.842</v>
      </c>
    </row>
    <row r="43" ht="15.75" customHeight="1">
      <c r="A43" s="4">
        <v>48.0</v>
      </c>
      <c r="B43" s="4" t="s">
        <v>49</v>
      </c>
      <c r="C43" s="4">
        <v>0.6</v>
      </c>
      <c r="D43" s="4">
        <v>0.67</v>
      </c>
      <c r="E43" s="4">
        <v>0.749</v>
      </c>
      <c r="F43" s="4">
        <v>0.817</v>
      </c>
      <c r="G43" s="4">
        <v>0.839</v>
      </c>
      <c r="H43" s="4">
        <v>0.842</v>
      </c>
      <c r="I43" s="4">
        <v>0.833</v>
      </c>
      <c r="J43" s="4">
        <v>0.838</v>
      </c>
    </row>
    <row r="44" ht="15.75" customHeight="1">
      <c r="A44" s="4">
        <v>50.0</v>
      </c>
      <c r="B44" s="4" t="s">
        <v>50</v>
      </c>
      <c r="C44" s="4">
        <v>0.718</v>
      </c>
      <c r="D44" s="4">
        <v>0.787</v>
      </c>
      <c r="E44" s="4">
        <v>0.813</v>
      </c>
      <c r="F44" s="4">
        <v>0.83</v>
      </c>
      <c r="G44" s="4">
        <v>0.836</v>
      </c>
      <c r="H44" s="4">
        <v>0.839</v>
      </c>
      <c r="I44" s="4">
        <v>0.822</v>
      </c>
      <c r="J44" s="4">
        <v>0.831</v>
      </c>
    </row>
    <row r="45" ht="15.75" customHeight="1">
      <c r="A45" s="4">
        <v>51.0</v>
      </c>
      <c r="B45" s="4" t="s">
        <v>51</v>
      </c>
      <c r="C45" s="4">
        <v>0.77</v>
      </c>
      <c r="D45" s="4">
        <v>0.808</v>
      </c>
      <c r="E45" s="4">
        <v>0.828</v>
      </c>
      <c r="F45" s="4">
        <v>0.836</v>
      </c>
      <c r="G45" s="4">
        <v>0.83</v>
      </c>
      <c r="H45" s="4">
        <v>0.83</v>
      </c>
      <c r="I45" s="4">
        <v>0.83</v>
      </c>
      <c r="J45" s="4">
        <v>0.829</v>
      </c>
    </row>
    <row r="46" ht="15.75" customHeight="1">
      <c r="A46" s="4">
        <v>52.0</v>
      </c>
      <c r="B46" s="4" t="s">
        <v>52</v>
      </c>
      <c r="C46" s="4">
        <v>0.743</v>
      </c>
      <c r="D46" s="4">
        <v>0.732</v>
      </c>
      <c r="E46" s="4">
        <v>0.796</v>
      </c>
      <c r="F46" s="4">
        <v>0.824</v>
      </c>
      <c r="G46" s="4">
        <v>0.841</v>
      </c>
      <c r="H46" s="4">
        <v>0.845</v>
      </c>
      <c r="I46" s="4">
        <v>0.83</v>
      </c>
      <c r="J46" s="4">
        <v>0.822</v>
      </c>
    </row>
    <row r="47" ht="15.75" customHeight="1">
      <c r="A47" s="4">
        <v>53.0</v>
      </c>
      <c r="B47" s="4" t="s">
        <v>53</v>
      </c>
      <c r="C47" s="4">
        <v>0.703</v>
      </c>
      <c r="D47" s="4">
        <v>0.715</v>
      </c>
      <c r="E47" s="4">
        <v>0.807</v>
      </c>
      <c r="F47" s="4">
        <v>0.813</v>
      </c>
      <c r="G47" s="4">
        <v>0.827</v>
      </c>
      <c r="H47" s="4">
        <v>0.832</v>
      </c>
      <c r="I47" s="4">
        <v>0.824</v>
      </c>
      <c r="J47" s="4">
        <v>0.821</v>
      </c>
    </row>
    <row r="48" ht="15.75" customHeight="1">
      <c r="A48" s="4">
        <v>56.0</v>
      </c>
      <c r="B48" s="4" t="s">
        <v>54</v>
      </c>
      <c r="C48" s="4">
        <v>0.673</v>
      </c>
      <c r="D48" s="4">
        <v>0.68</v>
      </c>
      <c r="E48" s="4">
        <v>0.767</v>
      </c>
      <c r="F48" s="4">
        <v>0.805</v>
      </c>
      <c r="G48" s="4">
        <v>0.814</v>
      </c>
      <c r="H48" s="4">
        <v>0.819</v>
      </c>
      <c r="I48" s="4">
        <v>0.814</v>
      </c>
      <c r="J48" s="4">
        <v>0.811</v>
      </c>
    </row>
    <row r="49" ht="15.75" customHeight="1">
      <c r="A49" s="4">
        <v>57.0</v>
      </c>
      <c r="B49" s="4" t="s">
        <v>55</v>
      </c>
      <c r="C49" s="4">
        <v>0.66</v>
      </c>
      <c r="D49" s="4">
        <v>0.712</v>
      </c>
      <c r="E49" s="4">
        <v>0.79</v>
      </c>
      <c r="F49" s="4">
        <v>0.816</v>
      </c>
      <c r="G49" s="4">
        <v>0.815</v>
      </c>
      <c r="H49" s="4">
        <v>0.821</v>
      </c>
      <c r="I49" s="4">
        <v>0.818</v>
      </c>
      <c r="J49" s="4">
        <v>0.81</v>
      </c>
    </row>
    <row r="50" ht="15.75" customHeight="1">
      <c r="A50" s="4">
        <v>58.0</v>
      </c>
      <c r="B50" s="4" t="s">
        <v>56</v>
      </c>
      <c r="C50" s="4">
        <v>0.66</v>
      </c>
      <c r="D50" s="4">
        <v>0.71</v>
      </c>
      <c r="E50" s="4">
        <v>0.772</v>
      </c>
      <c r="F50" s="4">
        <v>0.798</v>
      </c>
      <c r="G50" s="4">
        <v>0.811</v>
      </c>
      <c r="H50" s="4">
        <v>0.819</v>
      </c>
      <c r="I50" s="4">
        <v>0.816</v>
      </c>
      <c r="J50" s="4">
        <v>0.809</v>
      </c>
    </row>
    <row r="51" ht="15.75" customHeight="1">
      <c r="A51" s="4">
        <v>58.0</v>
      </c>
      <c r="B51" s="4" t="s">
        <v>57</v>
      </c>
      <c r="C51" s="4">
        <v>0.701</v>
      </c>
      <c r="D51" s="4">
        <v>0.753</v>
      </c>
      <c r="E51" s="4">
        <v>0.787</v>
      </c>
      <c r="F51" s="4">
        <v>0.811</v>
      </c>
      <c r="G51" s="4">
        <v>0.819</v>
      </c>
      <c r="H51" s="4">
        <v>0.821</v>
      </c>
      <c r="I51" s="4">
        <v>0.821</v>
      </c>
      <c r="J51" s="4">
        <v>0.809</v>
      </c>
    </row>
    <row r="52" ht="15.75" customHeight="1">
      <c r="A52" s="4">
        <v>61.0</v>
      </c>
      <c r="B52" s="4" t="s">
        <v>58</v>
      </c>
      <c r="C52" s="4">
        <v>0.669</v>
      </c>
      <c r="D52" s="4">
        <v>0.721</v>
      </c>
      <c r="E52" s="4">
        <v>0.773</v>
      </c>
      <c r="F52" s="4">
        <v>0.8</v>
      </c>
      <c r="G52" s="4">
        <v>0.814</v>
      </c>
      <c r="H52" s="4">
        <v>0.817</v>
      </c>
      <c r="I52" s="4">
        <v>0.801</v>
      </c>
      <c r="J52" s="4">
        <v>0.805</v>
      </c>
    </row>
    <row r="53" ht="15.75" customHeight="1">
      <c r="A53" s="4">
        <v>62.0</v>
      </c>
      <c r="B53" s="4" t="s">
        <v>59</v>
      </c>
      <c r="C53" s="4">
        <v>0.64</v>
      </c>
      <c r="D53" s="4">
        <v>0.721</v>
      </c>
      <c r="E53" s="4">
        <v>0.769</v>
      </c>
      <c r="F53" s="4">
        <v>0.797</v>
      </c>
      <c r="G53" s="4">
        <v>0.807</v>
      </c>
      <c r="H53" s="4">
        <v>0.81</v>
      </c>
      <c r="I53" s="4">
        <v>0.806</v>
      </c>
      <c r="J53" s="4">
        <v>0.803</v>
      </c>
    </row>
    <row r="54" ht="15.75" customHeight="1">
      <c r="A54" s="4">
        <v>63.0</v>
      </c>
      <c r="B54" s="4" t="s">
        <v>60</v>
      </c>
      <c r="C54" s="4">
        <v>0.626</v>
      </c>
      <c r="D54" s="4">
        <v>0.681</v>
      </c>
      <c r="E54" s="4">
        <v>0.755</v>
      </c>
      <c r="F54" s="4">
        <v>0.795</v>
      </c>
      <c r="G54" s="4">
        <v>0.811</v>
      </c>
      <c r="H54" s="4">
        <v>0.817</v>
      </c>
      <c r="I54" s="4">
        <v>0.804</v>
      </c>
      <c r="J54" s="4">
        <v>0.802</v>
      </c>
    </row>
    <row r="55" ht="15.75" customHeight="1">
      <c r="A55" s="4">
        <v>66.0</v>
      </c>
      <c r="B55" s="4" t="s">
        <v>61</v>
      </c>
      <c r="C55" s="4">
        <v>0.576</v>
      </c>
      <c r="D55" s="4">
        <v>0.653</v>
      </c>
      <c r="E55" s="4">
        <v>0.737</v>
      </c>
      <c r="F55" s="4">
        <v>0.781</v>
      </c>
      <c r="G55" s="4">
        <v>0.795</v>
      </c>
      <c r="H55" s="4">
        <v>0.804</v>
      </c>
      <c r="I55" s="4">
        <v>0.802</v>
      </c>
      <c r="J55" s="4">
        <v>0.8</v>
      </c>
    </row>
    <row r="56" ht="15.75" customHeight="1">
      <c r="A56" s="4">
        <v>67.0</v>
      </c>
      <c r="B56" s="4" t="s">
        <v>62</v>
      </c>
      <c r="C56" s="4">
        <v>0.647</v>
      </c>
      <c r="D56" s="4">
        <v>0.677</v>
      </c>
      <c r="E56" s="4">
        <v>0.754</v>
      </c>
      <c r="F56" s="4">
        <v>0.795</v>
      </c>
      <c r="G56" s="4">
        <v>0.806</v>
      </c>
      <c r="H56" s="4">
        <v>0.81</v>
      </c>
      <c r="I56" s="4">
        <v>0.794</v>
      </c>
      <c r="J56" s="4">
        <v>0.796</v>
      </c>
    </row>
    <row r="57" ht="15.75" customHeight="1">
      <c r="A57" s="4">
        <v>68.0</v>
      </c>
      <c r="B57" s="4" t="s">
        <v>63</v>
      </c>
      <c r="C57" s="4">
        <v>0.684</v>
      </c>
      <c r="D57" s="4">
        <v>0.725</v>
      </c>
      <c r="E57" s="4">
        <v>0.79</v>
      </c>
      <c r="F57" s="4">
        <v>0.809</v>
      </c>
      <c r="G57" s="4">
        <v>0.809</v>
      </c>
      <c r="H57" s="4">
        <v>0.81</v>
      </c>
      <c r="I57" s="4">
        <v>0.802</v>
      </c>
      <c r="J57" s="4">
        <v>0.795</v>
      </c>
    </row>
    <row r="58" ht="15.75" customHeight="1">
      <c r="A58" s="4">
        <v>70.0</v>
      </c>
      <c r="B58" s="4" t="s">
        <v>64</v>
      </c>
      <c r="C58" s="4">
        <v>0.725</v>
      </c>
      <c r="D58" s="4">
        <v>0.756</v>
      </c>
      <c r="E58" s="4">
        <v>0.788</v>
      </c>
      <c r="F58" s="4">
        <v>0.791</v>
      </c>
      <c r="G58" s="4">
        <v>0.797</v>
      </c>
      <c r="H58" s="4">
        <v>0.799</v>
      </c>
      <c r="I58" s="4">
        <v>0.788</v>
      </c>
      <c r="J58" s="4">
        <v>0.79</v>
      </c>
    </row>
    <row r="59" ht="15.75" customHeight="1">
      <c r="A59" s="4">
        <v>73.0</v>
      </c>
      <c r="B59" s="4" t="s">
        <v>65</v>
      </c>
      <c r="C59" s="4">
        <v>0.636</v>
      </c>
      <c r="D59" s="4">
        <v>0.688</v>
      </c>
      <c r="E59" s="4">
        <v>0.737</v>
      </c>
      <c r="F59" s="4">
        <v>0.764</v>
      </c>
      <c r="G59" s="4">
        <v>0.776</v>
      </c>
      <c r="H59" s="4">
        <v>0.778</v>
      </c>
      <c r="I59" s="4">
        <v>0.78</v>
      </c>
      <c r="J59" s="4">
        <v>0.782</v>
      </c>
    </row>
    <row r="60" ht="15.75" customHeight="1">
      <c r="A60" s="4">
        <v>76.0</v>
      </c>
      <c r="B60" s="4" t="s">
        <v>66</v>
      </c>
      <c r="C60" s="4">
        <v>0.601</v>
      </c>
      <c r="D60" s="4">
        <v>0.685</v>
      </c>
      <c r="E60" s="4">
        <v>0.745</v>
      </c>
      <c r="F60" s="4">
        <v>0.776</v>
      </c>
      <c r="G60" s="4">
        <v>0.787</v>
      </c>
      <c r="H60" s="4">
        <v>0.783</v>
      </c>
      <c r="I60" s="4">
        <v>0.777</v>
      </c>
      <c r="J60" s="4">
        <v>0.774</v>
      </c>
    </row>
    <row r="61" ht="15.75" customHeight="1">
      <c r="A61" s="4">
        <v>77.0</v>
      </c>
      <c r="B61" s="4" t="s">
        <v>67</v>
      </c>
      <c r="C61" s="4">
        <v>0.729</v>
      </c>
      <c r="D61" s="4">
        <v>0.7</v>
      </c>
      <c r="E61" s="4">
        <v>0.764</v>
      </c>
      <c r="F61" s="4">
        <v>0.774</v>
      </c>
      <c r="G61" s="4">
        <v>0.783</v>
      </c>
      <c r="H61" s="4">
        <v>0.786</v>
      </c>
      <c r="I61" s="4">
        <v>0.775</v>
      </c>
      <c r="J61" s="4">
        <v>0.773</v>
      </c>
    </row>
    <row r="62" ht="15.75" customHeight="1">
      <c r="A62" s="4">
        <v>79.0</v>
      </c>
      <c r="B62" s="4" t="s">
        <v>68</v>
      </c>
      <c r="C62" s="4">
        <v>0.484</v>
      </c>
      <c r="D62" s="4">
        <v>0.584</v>
      </c>
      <c r="E62" s="4">
        <v>0.691</v>
      </c>
      <c r="F62" s="4">
        <v>0.733</v>
      </c>
      <c r="G62" s="4">
        <v>0.755</v>
      </c>
      <c r="H62" s="4">
        <v>0.762</v>
      </c>
      <c r="I62" s="4">
        <v>0.764</v>
      </c>
      <c r="J62" s="4">
        <v>0.768</v>
      </c>
    </row>
    <row r="63" ht="15.75" customHeight="1">
      <c r="A63" s="4">
        <v>80.0</v>
      </c>
      <c r="B63" s="4" t="s">
        <v>69</v>
      </c>
      <c r="C63" s="4">
        <v>0.577</v>
      </c>
      <c r="D63" s="4">
        <v>0.646</v>
      </c>
      <c r="E63" s="4">
        <v>0.708</v>
      </c>
      <c r="F63" s="4">
        <v>0.736</v>
      </c>
      <c r="G63" s="4">
        <v>0.764</v>
      </c>
      <c r="H63" s="4">
        <v>0.771</v>
      </c>
      <c r="I63" s="4">
        <v>0.764</v>
      </c>
      <c r="J63" s="4">
        <v>0.767</v>
      </c>
    </row>
    <row r="64" ht="15.75" customHeight="1">
      <c r="A64" s="4">
        <v>80.0</v>
      </c>
      <c r="B64" s="4" t="s">
        <v>70</v>
      </c>
      <c r="C64" s="4">
        <v>0.653</v>
      </c>
      <c r="D64" s="4">
        <v>0.641</v>
      </c>
      <c r="E64" s="4">
        <v>0.73</v>
      </c>
      <c r="F64" s="4">
        <v>0.749</v>
      </c>
      <c r="G64" s="4">
        <v>0.768</v>
      </c>
      <c r="H64" s="4">
        <v>0.774</v>
      </c>
      <c r="I64" s="4">
        <v>0.766</v>
      </c>
      <c r="J64" s="4">
        <v>0.767</v>
      </c>
    </row>
    <row r="65" ht="15.75" customHeight="1">
      <c r="A65" s="4">
        <v>83.0</v>
      </c>
      <c r="B65" s="4" t="s">
        <v>71</v>
      </c>
      <c r="C65" s="4">
        <v>0.68</v>
      </c>
      <c r="D65" s="4">
        <v>0.693</v>
      </c>
      <c r="E65" s="4">
        <v>0.78</v>
      </c>
      <c r="F65" s="4">
        <v>0.773</v>
      </c>
      <c r="G65" s="4">
        <v>0.783</v>
      </c>
      <c r="H65" s="4">
        <v>0.788</v>
      </c>
      <c r="I65" s="4">
        <v>0.781</v>
      </c>
      <c r="J65" s="4">
        <v>0.764</v>
      </c>
    </row>
    <row r="66" ht="15.75" customHeight="1">
      <c r="A66" s="4">
        <v>84.0</v>
      </c>
      <c r="B66" s="4" t="s">
        <v>72</v>
      </c>
      <c r="C66" s="4">
        <v>0.621</v>
      </c>
      <c r="D66" s="4">
        <v>0.676</v>
      </c>
      <c r="E66" s="4">
        <v>0.725</v>
      </c>
      <c r="F66" s="4">
        <v>0.759</v>
      </c>
      <c r="G66" s="4">
        <v>0.776</v>
      </c>
      <c r="H66" s="4">
        <v>0.78</v>
      </c>
      <c r="I66" s="4">
        <v>0.762</v>
      </c>
      <c r="J66" s="4">
        <v>0.762</v>
      </c>
    </row>
    <row r="67" ht="15.75" customHeight="1">
      <c r="A67" s="4">
        <v>85.0</v>
      </c>
      <c r="B67" s="4" t="s">
        <v>73</v>
      </c>
      <c r="C67" s="4">
        <v>0.656</v>
      </c>
      <c r="D67" s="4">
        <v>0.662</v>
      </c>
      <c r="E67" s="4">
        <v>0.746</v>
      </c>
      <c r="F67" s="4">
        <v>0.766</v>
      </c>
      <c r="G67" s="4">
        <v>0.771</v>
      </c>
      <c r="H67" s="4">
        <v>0.778</v>
      </c>
      <c r="I67" s="4">
        <v>0.757</v>
      </c>
      <c r="J67" s="4">
        <v>0.759</v>
      </c>
    </row>
    <row r="68" ht="15.75" customHeight="1">
      <c r="A68" s="4">
        <v>86.0</v>
      </c>
      <c r="B68" s="4" t="s">
        <v>74</v>
      </c>
      <c r="C68" s="4">
        <v>0.662</v>
      </c>
      <c r="D68" s="4">
        <v>0.709</v>
      </c>
      <c r="E68" s="4">
        <v>0.746</v>
      </c>
      <c r="F68" s="4">
        <v>0.768</v>
      </c>
      <c r="G68" s="4">
        <v>0.777</v>
      </c>
      <c r="H68" s="4">
        <v>0.779</v>
      </c>
      <c r="I68" s="4">
        <v>0.756</v>
      </c>
      <c r="J68" s="4">
        <v>0.758</v>
      </c>
    </row>
    <row r="69" ht="15.75" customHeight="1">
      <c r="A69" s="4">
        <v>87.0</v>
      </c>
      <c r="B69" s="4" t="s">
        <v>75</v>
      </c>
      <c r="C69" s="4">
        <v>0.61</v>
      </c>
      <c r="D69" s="4">
        <v>0.679</v>
      </c>
      <c r="E69" s="4">
        <v>0.723</v>
      </c>
      <c r="F69" s="4">
        <v>0.753</v>
      </c>
      <c r="G69" s="4">
        <v>0.764</v>
      </c>
      <c r="H69" s="4">
        <v>0.766</v>
      </c>
      <c r="I69" s="4">
        <v>0.758</v>
      </c>
      <c r="J69" s="4">
        <v>0.754</v>
      </c>
    </row>
    <row r="70" ht="15.75" customHeight="1">
      <c r="A70" s="4">
        <v>88.0</v>
      </c>
      <c r="B70" s="4" t="s">
        <v>76</v>
      </c>
      <c r="C70" s="4">
        <v>0.61</v>
      </c>
      <c r="D70" s="4">
        <v>0.666</v>
      </c>
      <c r="E70" s="4">
        <v>0.726</v>
      </c>
      <c r="F70" s="4">
        <v>0.754</v>
      </c>
      <c r="G70" s="4">
        <v>0.763</v>
      </c>
      <c r="H70" s="4">
        <v>0.768</v>
      </c>
      <c r="I70" s="4">
        <v>0.756</v>
      </c>
      <c r="J70" s="4">
        <v>0.752</v>
      </c>
    </row>
    <row r="71" ht="15.75" customHeight="1">
      <c r="A71" s="4">
        <v>91.0</v>
      </c>
      <c r="B71" s="4" t="s">
        <v>77</v>
      </c>
      <c r="C71" s="4">
        <v>0.591</v>
      </c>
      <c r="D71" s="4">
        <v>0.649</v>
      </c>
      <c r="E71" s="4">
        <v>0.721</v>
      </c>
      <c r="F71" s="4">
        <v>0.74</v>
      </c>
      <c r="G71" s="4">
        <v>0.745</v>
      </c>
      <c r="H71" s="4">
        <v>0.748</v>
      </c>
      <c r="I71" s="4">
        <v>0.736</v>
      </c>
      <c r="J71" s="4">
        <v>0.745</v>
      </c>
    </row>
    <row r="72" ht="15.75" customHeight="1">
      <c r="A72" s="4">
        <v>91.0</v>
      </c>
      <c r="B72" s="4" t="s">
        <v>78</v>
      </c>
      <c r="C72" s="4">
        <v>0.645</v>
      </c>
      <c r="D72" s="4">
        <v>0.685</v>
      </c>
      <c r="E72" s="4">
        <v>0.713</v>
      </c>
      <c r="F72" s="4">
        <v>0.73</v>
      </c>
      <c r="G72" s="4">
        <v>0.742</v>
      </c>
      <c r="H72" s="4">
        <v>0.744</v>
      </c>
      <c r="I72" s="4">
        <v>0.745</v>
      </c>
      <c r="J72" s="4">
        <v>0.745</v>
      </c>
    </row>
    <row r="73" ht="15.75" customHeight="1">
      <c r="A73" s="4">
        <v>95.0</v>
      </c>
      <c r="B73" s="4" t="s">
        <v>79</v>
      </c>
      <c r="C73" s="4">
        <v>0.651</v>
      </c>
      <c r="D73" s="4">
        <v>0.687</v>
      </c>
      <c r="E73" s="4">
        <v>0.736</v>
      </c>
      <c r="F73" s="4">
        <v>0.765</v>
      </c>
      <c r="G73" s="4">
        <v>0.762</v>
      </c>
      <c r="H73" s="4">
        <v>0.76</v>
      </c>
      <c r="I73" s="4">
        <v>0.731</v>
      </c>
      <c r="J73" s="4">
        <v>0.74</v>
      </c>
    </row>
    <row r="74" ht="15.75" customHeight="1">
      <c r="A74" s="4">
        <v>96.0</v>
      </c>
      <c r="B74" s="4" t="s">
        <v>80</v>
      </c>
      <c r="C74" s="4">
        <v>0.579</v>
      </c>
      <c r="D74" s="4">
        <v>0.598</v>
      </c>
      <c r="E74" s="4">
        <v>0.701</v>
      </c>
      <c r="F74" s="4">
        <v>0.732</v>
      </c>
      <c r="G74" s="4">
        <v>0.743</v>
      </c>
      <c r="H74" s="4">
        <v>0.746</v>
      </c>
      <c r="I74" s="4">
        <v>0.745</v>
      </c>
      <c r="J74" s="4">
        <v>0.739</v>
      </c>
    </row>
    <row r="75" ht="15.75" customHeight="1">
      <c r="A75" s="4">
        <v>97.0</v>
      </c>
      <c r="B75" s="4" t="s">
        <v>81</v>
      </c>
      <c r="C75" s="4">
        <v>0.572</v>
      </c>
      <c r="D75" s="4">
        <v>0.633</v>
      </c>
      <c r="E75" s="4">
        <v>0.675</v>
      </c>
      <c r="F75" s="4">
        <v>0.706</v>
      </c>
      <c r="G75" s="4">
        <v>0.729</v>
      </c>
      <c r="H75" s="4">
        <v>0.735</v>
      </c>
      <c r="I75" s="4">
        <v>0.734</v>
      </c>
      <c r="J75" s="4">
        <v>0.731</v>
      </c>
    </row>
    <row r="76" ht="15.75" customHeight="1">
      <c r="A76" s="4">
        <v>97.0</v>
      </c>
      <c r="B76" s="4" t="s">
        <v>82</v>
      </c>
      <c r="C76" s="4">
        <v>0.576</v>
      </c>
      <c r="D76" s="4">
        <v>0.658</v>
      </c>
      <c r="E76" s="4">
        <v>0.72</v>
      </c>
      <c r="F76" s="4">
        <v>0.733</v>
      </c>
      <c r="G76" s="4">
        <v>0.743</v>
      </c>
      <c r="H76" s="4">
        <v>0.745</v>
      </c>
      <c r="I76" s="4">
        <v>0.737</v>
      </c>
      <c r="J76" s="4">
        <v>0.731</v>
      </c>
    </row>
    <row r="77" ht="15.75" customHeight="1">
      <c r="A77" s="4">
        <v>99.0</v>
      </c>
      <c r="B77" s="4" t="s">
        <v>83</v>
      </c>
      <c r="C77" s="4">
        <v>0.642</v>
      </c>
      <c r="D77" s="4">
        <v>0.681</v>
      </c>
      <c r="E77" s="4">
        <v>0.714</v>
      </c>
      <c r="F77" s="4">
        <v>0.729</v>
      </c>
      <c r="G77" s="4">
        <v>0.745</v>
      </c>
      <c r="H77" s="4">
        <v>0.746</v>
      </c>
      <c r="I77" s="4">
        <v>0.737</v>
      </c>
      <c r="J77" s="4">
        <v>0.73</v>
      </c>
    </row>
    <row r="78" ht="15.75" customHeight="1">
      <c r="A78" s="4">
        <v>102.0</v>
      </c>
      <c r="B78" s="4" t="s">
        <v>84</v>
      </c>
      <c r="C78" s="4">
        <v>0.622</v>
      </c>
      <c r="D78" s="4">
        <v>0.678</v>
      </c>
      <c r="E78" s="4">
        <v>0.725</v>
      </c>
      <c r="F78" s="4">
        <v>0.718</v>
      </c>
      <c r="G78" s="4">
        <v>0.723</v>
      </c>
      <c r="H78" s="4">
        <v>0.727</v>
      </c>
      <c r="I78" s="4">
        <v>0.723</v>
      </c>
      <c r="J78" s="4">
        <v>0.72</v>
      </c>
    </row>
    <row r="79" ht="15.75" customHeight="1">
      <c r="A79" s="4">
        <v>104.0</v>
      </c>
      <c r="B79" s="4" t="s">
        <v>85</v>
      </c>
      <c r="C79" s="4">
        <v>0.666</v>
      </c>
      <c r="D79" s="4">
        <v>0.712</v>
      </c>
      <c r="E79" s="4">
        <v>0.739</v>
      </c>
      <c r="F79" s="4">
        <v>0.699</v>
      </c>
      <c r="G79" s="4">
        <v>0.722</v>
      </c>
      <c r="H79" s="4">
        <v>0.722</v>
      </c>
      <c r="I79" s="4">
        <v>0.703</v>
      </c>
      <c r="J79" s="4">
        <v>0.718</v>
      </c>
    </row>
    <row r="80" ht="15.75" customHeight="1">
      <c r="A80" s="4">
        <v>105.0</v>
      </c>
      <c r="B80" s="4" t="s">
        <v>86</v>
      </c>
      <c r="C80" s="4">
        <v>0.595</v>
      </c>
      <c r="D80" s="4">
        <v>0.649</v>
      </c>
      <c r="E80" s="4">
        <v>0.685</v>
      </c>
      <c r="F80" s="4">
        <v>0.723</v>
      </c>
      <c r="G80" s="4">
        <v>0.727</v>
      </c>
      <c r="H80" s="4">
        <v>0.732</v>
      </c>
      <c r="I80" s="4">
        <v>0.73</v>
      </c>
      <c r="J80" s="4">
        <v>0.717</v>
      </c>
    </row>
    <row r="81" ht="15.75" customHeight="1">
      <c r="A81" s="4">
        <v>106.0</v>
      </c>
      <c r="B81" s="4" t="s">
        <v>87</v>
      </c>
      <c r="C81" s="4">
        <v>0.69</v>
      </c>
      <c r="D81" s="4">
        <v>0.698</v>
      </c>
      <c r="E81" s="4">
        <v>0.728</v>
      </c>
      <c r="F81" s="4">
        <v>0.737</v>
      </c>
      <c r="G81" s="4">
        <v>0.746</v>
      </c>
      <c r="H81" s="4">
        <v>0.735</v>
      </c>
      <c r="I81" s="4">
        <v>0.723</v>
      </c>
      <c r="J81" s="4">
        <v>0.715</v>
      </c>
    </row>
    <row r="82" ht="15.75" customHeight="1">
      <c r="A82" s="4">
        <v>108.0</v>
      </c>
      <c r="B82" s="4" t="s">
        <v>88</v>
      </c>
      <c r="C82" s="4">
        <v>0.509</v>
      </c>
      <c r="D82" s="4">
        <v>0.577</v>
      </c>
      <c r="E82" s="4">
        <v>0.656</v>
      </c>
      <c r="F82" s="4">
        <v>0.684</v>
      </c>
      <c r="G82" s="4">
        <v>0.701</v>
      </c>
      <c r="H82" s="4">
        <v>0.708</v>
      </c>
      <c r="I82" s="4">
        <v>0.721</v>
      </c>
      <c r="J82" s="4">
        <v>0.714</v>
      </c>
    </row>
    <row r="83" ht="15.75" customHeight="1">
      <c r="A83" s="4">
        <v>109.0</v>
      </c>
      <c r="B83" s="4" t="s">
        <v>89</v>
      </c>
      <c r="C83" s="4">
        <v>0.632</v>
      </c>
      <c r="D83" s="4">
        <v>0.633</v>
      </c>
      <c r="E83" s="4">
        <v>0.675</v>
      </c>
      <c r="F83" s="4">
        <v>0.716</v>
      </c>
      <c r="G83" s="4">
        <v>0.726</v>
      </c>
      <c r="H83" s="4">
        <v>0.736</v>
      </c>
      <c r="I83" s="4">
        <v>0.727</v>
      </c>
      <c r="J83" s="4">
        <v>0.713</v>
      </c>
    </row>
    <row r="84" ht="15.75" customHeight="1">
      <c r="A84" s="4">
        <v>110.0</v>
      </c>
      <c r="B84" s="4" t="s">
        <v>90</v>
      </c>
      <c r="C84" s="4">
        <v>0.659</v>
      </c>
      <c r="D84" s="4">
        <v>0.664</v>
      </c>
      <c r="E84" s="4">
        <v>0.704</v>
      </c>
      <c r="F84" s="4">
        <v>0.713</v>
      </c>
      <c r="G84" s="4">
        <v>0.716</v>
      </c>
      <c r="H84" s="4">
        <v>0.719</v>
      </c>
      <c r="I84" s="4">
        <v>0.713</v>
      </c>
      <c r="J84" s="4">
        <v>0.709</v>
      </c>
    </row>
    <row r="85" ht="15.75" customHeight="1">
      <c r="A85" s="4">
        <v>112.0</v>
      </c>
      <c r="B85" s="4" t="s">
        <v>91</v>
      </c>
      <c r="C85" s="4">
        <v>0.61</v>
      </c>
      <c r="D85" s="4">
        <v>0.635</v>
      </c>
      <c r="E85" s="4">
        <v>0.664</v>
      </c>
      <c r="F85" s="4">
        <v>0.699</v>
      </c>
      <c r="G85" s="4">
        <v>0.706</v>
      </c>
      <c r="H85" s="4">
        <v>0.709</v>
      </c>
      <c r="I85" s="4">
        <v>0.71</v>
      </c>
      <c r="J85" s="4">
        <v>0.706</v>
      </c>
    </row>
    <row r="86" ht="15.75" customHeight="1">
      <c r="A86" s="4">
        <v>114.0</v>
      </c>
      <c r="B86" s="4" t="s">
        <v>92</v>
      </c>
      <c r="C86" s="4">
        <v>0.526</v>
      </c>
      <c r="D86" s="4">
        <v>0.595</v>
      </c>
      <c r="E86" s="4">
        <v>0.664</v>
      </c>
      <c r="F86" s="4">
        <v>0.695</v>
      </c>
      <c r="G86" s="4">
        <v>0.71</v>
      </c>
      <c r="H86" s="4">
        <v>0.716</v>
      </c>
      <c r="I86" s="4">
        <v>0.709</v>
      </c>
      <c r="J86" s="4">
        <v>0.705</v>
      </c>
    </row>
    <row r="87" ht="15.75" customHeight="1">
      <c r="A87" s="4">
        <v>115.0</v>
      </c>
      <c r="B87" s="4" t="s">
        <v>93</v>
      </c>
      <c r="C87" s="4">
        <v>0.482</v>
      </c>
      <c r="D87" s="4">
        <v>0.588</v>
      </c>
      <c r="E87" s="4">
        <v>0.663</v>
      </c>
      <c r="F87" s="4">
        <v>0.684</v>
      </c>
      <c r="G87" s="4">
        <v>0.697</v>
      </c>
      <c r="H87" s="4">
        <v>0.703</v>
      </c>
      <c r="I87" s="4">
        <v>0.71</v>
      </c>
      <c r="J87" s="4">
        <v>0.703</v>
      </c>
    </row>
    <row r="88" ht="15.75" customHeight="1">
      <c r="A88" s="4">
        <v>116.0</v>
      </c>
      <c r="B88" s="4" t="s">
        <v>94</v>
      </c>
      <c r="C88" s="4">
        <v>0.598</v>
      </c>
      <c r="D88" s="4">
        <v>0.633</v>
      </c>
      <c r="E88" s="4">
        <v>0.674</v>
      </c>
      <c r="F88" s="4">
        <v>0.698</v>
      </c>
      <c r="G88" s="4">
        <v>0.71</v>
      </c>
      <c r="H88" s="4">
        <v>0.718</v>
      </c>
      <c r="I88" s="4">
        <v>0.71</v>
      </c>
      <c r="J88" s="4">
        <v>0.699</v>
      </c>
    </row>
    <row r="89" ht="15.75" customHeight="1">
      <c r="A89" s="4">
        <v>117.0</v>
      </c>
      <c r="B89" s="4" t="s">
        <v>95</v>
      </c>
      <c r="C89" s="4">
        <v>0.586</v>
      </c>
      <c r="D89" s="4">
        <v>0.585</v>
      </c>
      <c r="E89" s="4">
        <v>0.66</v>
      </c>
      <c r="F89" s="4">
        <v>0.702</v>
      </c>
      <c r="G89" s="4">
        <v>0.716</v>
      </c>
      <c r="H89" s="4">
        <v>0.717</v>
      </c>
      <c r="I89" s="4">
        <v>0.713</v>
      </c>
      <c r="J89" s="4">
        <v>0.693</v>
      </c>
    </row>
    <row r="90" ht="15.75" customHeight="1">
      <c r="A90" s="4">
        <v>118.0</v>
      </c>
      <c r="B90" s="4" t="s">
        <v>96</v>
      </c>
      <c r="C90" s="4">
        <v>0.55</v>
      </c>
      <c r="D90" s="4">
        <v>0.632</v>
      </c>
      <c r="E90" s="4">
        <v>0.662</v>
      </c>
      <c r="F90" s="4">
        <v>0.69</v>
      </c>
      <c r="G90" s="4">
        <v>0.714</v>
      </c>
      <c r="H90" s="4">
        <v>0.717</v>
      </c>
      <c r="I90" s="4">
        <v>0.694</v>
      </c>
      <c r="J90" s="4">
        <v>0.692</v>
      </c>
    </row>
    <row r="91" ht="15.75" customHeight="1">
      <c r="A91" s="4">
        <v>118.0</v>
      </c>
      <c r="B91" s="4" t="s">
        <v>97</v>
      </c>
      <c r="C91" s="4">
        <v>0.638</v>
      </c>
      <c r="D91" s="4">
        <v>0.621</v>
      </c>
      <c r="E91" s="4">
        <v>0.664</v>
      </c>
      <c r="F91" s="4">
        <v>0.69</v>
      </c>
      <c r="G91" s="4">
        <v>0.698</v>
      </c>
      <c r="H91" s="4">
        <v>0.698</v>
      </c>
      <c r="I91" s="4">
        <v>0.689</v>
      </c>
      <c r="J91" s="4">
        <v>0.692</v>
      </c>
    </row>
    <row r="92" ht="15.75" customHeight="1">
      <c r="A92" s="4">
        <v>120.0</v>
      </c>
      <c r="B92" s="4" t="s">
        <v>98</v>
      </c>
      <c r="C92" s="4">
        <v>0.659</v>
      </c>
      <c r="D92" s="4">
        <v>0.684</v>
      </c>
      <c r="E92" s="4">
        <v>0.755</v>
      </c>
      <c r="F92" s="4">
        <v>0.767</v>
      </c>
      <c r="G92" s="4">
        <v>0.738</v>
      </c>
      <c r="H92" s="4">
        <v>0.721</v>
      </c>
      <c r="I92" s="4">
        <v>0.695</v>
      </c>
      <c r="J92" s="4">
        <v>0.691</v>
      </c>
    </row>
    <row r="93" ht="15.75" customHeight="1">
      <c r="A93" s="4">
        <v>121.0</v>
      </c>
      <c r="B93" s="4" t="s">
        <v>99</v>
      </c>
      <c r="C93" s="4">
        <v>0.528</v>
      </c>
      <c r="D93" s="4">
        <v>0.589</v>
      </c>
      <c r="E93" s="4">
        <v>0.64</v>
      </c>
      <c r="F93" s="4">
        <v>0.675</v>
      </c>
      <c r="G93" s="4">
        <v>0.692</v>
      </c>
      <c r="H93" s="4">
        <v>0.696</v>
      </c>
      <c r="I93" s="4">
        <v>0.679</v>
      </c>
      <c r="J93" s="4">
        <v>0.686</v>
      </c>
    </row>
    <row r="94" ht="15.75" customHeight="1">
      <c r="A94" s="4">
        <v>122.0</v>
      </c>
      <c r="B94" s="4" t="s">
        <v>100</v>
      </c>
      <c r="C94" s="4">
        <v>0.628</v>
      </c>
      <c r="D94" s="4">
        <v>0.56</v>
      </c>
      <c r="E94" s="4">
        <v>0.636</v>
      </c>
      <c r="F94" s="4">
        <v>0.657</v>
      </c>
      <c r="G94" s="4">
        <v>0.671</v>
      </c>
      <c r="H94" s="4">
        <v>0.676</v>
      </c>
      <c r="I94" s="4">
        <v>0.664</v>
      </c>
      <c r="J94" s="4">
        <v>0.685</v>
      </c>
    </row>
    <row r="95" ht="15.75" customHeight="1">
      <c r="A95" s="4">
        <v>123.0</v>
      </c>
      <c r="B95" s="4" t="s">
        <v>101</v>
      </c>
      <c r="C95" s="4">
        <v>0.593</v>
      </c>
      <c r="D95" s="4">
        <v>0.64</v>
      </c>
      <c r="E95" s="4">
        <v>0.707</v>
      </c>
      <c r="F95" s="4">
        <v>0.708</v>
      </c>
      <c r="G95" s="4">
        <v>0.706</v>
      </c>
      <c r="H95" s="4">
        <v>0.705</v>
      </c>
      <c r="I95" s="4">
        <v>0.69</v>
      </c>
      <c r="J95" s="4">
        <v>0.683</v>
      </c>
    </row>
    <row r="96" ht="15.75" customHeight="1">
      <c r="A96" s="4">
        <v>123.0</v>
      </c>
      <c r="B96" s="4" t="s">
        <v>102</v>
      </c>
      <c r="C96" s="4">
        <v>0.447</v>
      </c>
      <c r="D96" s="4">
        <v>0.521</v>
      </c>
      <c r="E96" s="4">
        <v>0.603</v>
      </c>
      <c r="F96" s="4">
        <v>0.654</v>
      </c>
      <c r="G96" s="4">
        <v>0.676</v>
      </c>
      <c r="H96" s="4">
        <v>0.682</v>
      </c>
      <c r="I96" s="4">
        <v>0.679</v>
      </c>
      <c r="J96" s="4">
        <v>0.683</v>
      </c>
    </row>
    <row r="97" ht="15.75" customHeight="1">
      <c r="A97" s="4">
        <v>125.0</v>
      </c>
      <c r="B97" s="4" t="s">
        <v>103</v>
      </c>
      <c r="C97" s="4">
        <v>0.525</v>
      </c>
      <c r="D97" s="4">
        <v>0.617</v>
      </c>
      <c r="E97" s="4">
        <v>0.659</v>
      </c>
      <c r="F97" s="4">
        <v>0.668</v>
      </c>
      <c r="G97" s="4">
        <v>0.68</v>
      </c>
      <c r="H97" s="4">
        <v>0.683</v>
      </c>
      <c r="I97" s="4">
        <v>0.672</v>
      </c>
      <c r="J97" s="4">
        <v>0.675</v>
      </c>
    </row>
    <row r="98" ht="15.75" customHeight="1">
      <c r="A98" s="4">
        <v>126.0</v>
      </c>
      <c r="B98" s="4" t="s">
        <v>104</v>
      </c>
      <c r="C98" s="4">
        <v>0.49</v>
      </c>
      <c r="D98" s="4">
        <v>0.566</v>
      </c>
      <c r="E98" s="4">
        <v>0.614</v>
      </c>
      <c r="F98" s="4">
        <v>0.647</v>
      </c>
      <c r="G98" s="4">
        <v>0.662</v>
      </c>
      <c r="H98" s="4">
        <v>0.664</v>
      </c>
      <c r="I98" s="4">
        <v>0.654</v>
      </c>
      <c r="J98" s="4">
        <v>0.667</v>
      </c>
    </row>
    <row r="99" ht="15.75" customHeight="1">
      <c r="A99" s="4">
        <v>129.0</v>
      </c>
      <c r="B99" s="4" t="s">
        <v>105</v>
      </c>
      <c r="C99" s="4">
        <v>0.397</v>
      </c>
      <c r="D99" s="4">
        <v>0.485</v>
      </c>
      <c r="E99" s="4">
        <v>0.553</v>
      </c>
      <c r="F99" s="4">
        <v>0.602</v>
      </c>
      <c r="G99" s="4">
        <v>0.635</v>
      </c>
      <c r="H99" s="4">
        <v>0.644</v>
      </c>
      <c r="I99" s="4">
        <v>0.655</v>
      </c>
      <c r="J99" s="4">
        <v>0.661</v>
      </c>
    </row>
    <row r="100" ht="15.75" customHeight="1">
      <c r="A100" s="4">
        <v>130.0</v>
      </c>
      <c r="B100" s="4" t="s">
        <v>106</v>
      </c>
      <c r="C100" s="4">
        <v>0.559</v>
      </c>
      <c r="D100" s="4">
        <v>0.597</v>
      </c>
      <c r="E100" s="4">
        <v>0.616</v>
      </c>
      <c r="F100" s="4">
        <v>0.643</v>
      </c>
      <c r="G100" s="4">
        <v>0.642</v>
      </c>
      <c r="H100" s="4">
        <v>0.635</v>
      </c>
      <c r="I100" s="4">
        <v>0.639</v>
      </c>
      <c r="J100" s="4">
        <v>0.641</v>
      </c>
    </row>
    <row r="101" ht="15.75" customHeight="1">
      <c r="A101" s="4">
        <v>132.0</v>
      </c>
      <c r="B101" s="4" t="s">
        <v>107</v>
      </c>
      <c r="C101" s="4">
        <v>0.434</v>
      </c>
      <c r="D101" s="4">
        <v>0.491</v>
      </c>
      <c r="E101" s="4">
        <v>0.575</v>
      </c>
      <c r="F101" s="4">
        <v>0.629</v>
      </c>
      <c r="G101" s="4">
        <v>0.645</v>
      </c>
      <c r="H101" s="4">
        <v>0.645</v>
      </c>
      <c r="I101" s="4">
        <v>0.642</v>
      </c>
      <c r="J101" s="4">
        <v>0.633</v>
      </c>
    </row>
    <row r="102" ht="15.75" customHeight="1">
      <c r="A102" s="4">
        <v>133.0</v>
      </c>
      <c r="B102" s="4" t="s">
        <v>108</v>
      </c>
      <c r="C102" s="4">
        <v>0.46</v>
      </c>
      <c r="D102" s="4">
        <v>0.507</v>
      </c>
      <c r="E102" s="4">
        <v>0.574</v>
      </c>
      <c r="F102" s="4">
        <v>0.607</v>
      </c>
      <c r="G102" s="4">
        <v>0.62</v>
      </c>
      <c r="H102" s="4">
        <v>0.631</v>
      </c>
      <c r="I102" s="4">
        <v>0.632</v>
      </c>
      <c r="J102" s="4">
        <v>0.632</v>
      </c>
    </row>
    <row r="103" ht="15.75" customHeight="1">
      <c r="A103" s="4">
        <v>135.0</v>
      </c>
      <c r="B103" s="4" t="s">
        <v>109</v>
      </c>
      <c r="C103" s="4">
        <v>0.484</v>
      </c>
      <c r="D103" s="4">
        <v>0.55</v>
      </c>
      <c r="E103" s="4">
        <v>0.605</v>
      </c>
      <c r="F103" s="4">
        <v>0.639</v>
      </c>
      <c r="G103" s="4">
        <v>0.64</v>
      </c>
      <c r="H103" s="4">
        <v>0.642</v>
      </c>
      <c r="I103" s="4">
        <v>0.635</v>
      </c>
      <c r="J103" s="4">
        <v>0.627</v>
      </c>
    </row>
    <row r="104" ht="15.75" customHeight="1">
      <c r="A104" s="4">
        <v>137.0</v>
      </c>
      <c r="B104" s="4" t="s">
        <v>110</v>
      </c>
      <c r="C104" s="4">
        <v>0.516</v>
      </c>
      <c r="D104" s="4">
        <v>0.556</v>
      </c>
      <c r="E104" s="4">
        <v>0.597</v>
      </c>
      <c r="F104" s="4">
        <v>0.613</v>
      </c>
      <c r="G104" s="4">
        <v>0.617</v>
      </c>
      <c r="H104" s="4">
        <v>0.632</v>
      </c>
      <c r="I104" s="4">
        <v>0.621</v>
      </c>
      <c r="J104" s="4">
        <v>0.621</v>
      </c>
    </row>
    <row r="105" ht="15.75" customHeight="1">
      <c r="A105" s="4">
        <v>138.0</v>
      </c>
      <c r="B105" s="4" t="s">
        <v>111</v>
      </c>
      <c r="C105" s="4">
        <v>0.485</v>
      </c>
      <c r="D105" s="4">
        <v>0.501</v>
      </c>
      <c r="E105" s="4">
        <v>0.554</v>
      </c>
      <c r="F105" s="4">
        <v>0.596</v>
      </c>
      <c r="G105" s="4">
        <v>0.617</v>
      </c>
      <c r="H105" s="4">
        <v>0.622</v>
      </c>
      <c r="I105" s="4">
        <v>0.619</v>
      </c>
      <c r="J105" s="4">
        <v>0.618</v>
      </c>
    </row>
    <row r="106" ht="15.75" customHeight="1">
      <c r="A106" s="4">
        <v>139.0</v>
      </c>
      <c r="B106" s="4" t="s">
        <v>112</v>
      </c>
      <c r="C106" s="4">
        <v>0.579</v>
      </c>
      <c r="D106" s="4">
        <v>0.546</v>
      </c>
      <c r="E106" s="4">
        <v>0.585</v>
      </c>
      <c r="F106" s="4">
        <v>0.628</v>
      </c>
      <c r="G106" s="4">
        <v>0.636</v>
      </c>
      <c r="H106" s="4">
        <v>0.639</v>
      </c>
      <c r="I106" s="4">
        <v>0.633</v>
      </c>
      <c r="J106" s="4">
        <v>0.615</v>
      </c>
    </row>
    <row r="107" ht="15.75" customHeight="1">
      <c r="A107" s="4">
        <v>140.0</v>
      </c>
      <c r="B107" s="4" t="s">
        <v>113</v>
      </c>
      <c r="C107" s="4">
        <v>0.405</v>
      </c>
      <c r="D107" s="4">
        <v>0.47</v>
      </c>
      <c r="E107" s="4">
        <v>0.551</v>
      </c>
      <c r="F107" s="4">
        <v>0.599</v>
      </c>
      <c r="G107" s="4">
        <v>0.607</v>
      </c>
      <c r="H107" s="4">
        <v>0.61</v>
      </c>
      <c r="I107" s="4">
        <v>0.608</v>
      </c>
      <c r="J107" s="4">
        <v>0.607</v>
      </c>
    </row>
    <row r="108" ht="15.75" customHeight="1">
      <c r="A108" s="4">
        <v>143.0</v>
      </c>
      <c r="B108" s="4" t="s">
        <v>114</v>
      </c>
      <c r="C108" s="4">
        <v>0.399</v>
      </c>
      <c r="D108" s="4">
        <v>0.467</v>
      </c>
      <c r="E108" s="4">
        <v>0.543</v>
      </c>
      <c r="F108" s="4">
        <v>0.579</v>
      </c>
      <c r="G108" s="4">
        <v>0.601</v>
      </c>
      <c r="H108" s="4">
        <v>0.611</v>
      </c>
      <c r="I108" s="4">
        <v>0.604</v>
      </c>
      <c r="J108" s="4">
        <v>0.602</v>
      </c>
    </row>
    <row r="109" ht="15.75" customHeight="1">
      <c r="A109" s="4">
        <v>144.0</v>
      </c>
      <c r="B109" s="4" t="s">
        <v>115</v>
      </c>
      <c r="C109" s="4">
        <v>0.545</v>
      </c>
      <c r="D109" s="4">
        <v>0.471</v>
      </c>
      <c r="E109" s="4">
        <v>0.503</v>
      </c>
      <c r="F109" s="4">
        <v>0.575</v>
      </c>
      <c r="G109" s="4">
        <v>0.607</v>
      </c>
      <c r="H109" s="4">
        <v>0.615</v>
      </c>
      <c r="I109" s="4">
        <v>0.61</v>
      </c>
      <c r="J109" s="4">
        <v>0.597</v>
      </c>
    </row>
    <row r="110" ht="15.75" customHeight="1">
      <c r="A110" s="4">
        <v>146.0</v>
      </c>
      <c r="B110" s="4" t="s">
        <v>116</v>
      </c>
      <c r="C110" s="4">
        <v>0.378</v>
      </c>
      <c r="D110" s="4">
        <v>0.425</v>
      </c>
      <c r="E110" s="4">
        <v>0.54</v>
      </c>
      <c r="F110" s="4">
        <v>0.574</v>
      </c>
      <c r="G110" s="4">
        <v>0.591</v>
      </c>
      <c r="H110" s="4">
        <v>0.598</v>
      </c>
      <c r="I110" s="4">
        <v>0.596</v>
      </c>
      <c r="J110" s="4">
        <v>0.593</v>
      </c>
    </row>
    <row r="111" ht="15.75" customHeight="1">
      <c r="A111" s="4">
        <v>146.0</v>
      </c>
      <c r="B111" s="4" t="s">
        <v>117</v>
      </c>
      <c r="C111" s="4">
        <v>0.509</v>
      </c>
      <c r="D111" s="4">
        <v>0.452</v>
      </c>
      <c r="E111" s="4">
        <v>0.512</v>
      </c>
      <c r="F111" s="4">
        <v>0.582</v>
      </c>
      <c r="G111" s="4">
        <v>0.602</v>
      </c>
      <c r="H111" s="4">
        <v>0.601</v>
      </c>
      <c r="I111" s="4">
        <v>0.6</v>
      </c>
      <c r="J111" s="4">
        <v>0.593</v>
      </c>
    </row>
    <row r="112" ht="15.75" customHeight="1">
      <c r="A112" s="4">
        <v>149.0</v>
      </c>
      <c r="B112" s="4" t="s">
        <v>118</v>
      </c>
      <c r="C112" s="4">
        <v>0.333</v>
      </c>
      <c r="D112" s="4">
        <v>0.41</v>
      </c>
      <c r="E112" s="4">
        <v>0.51</v>
      </c>
      <c r="F112" s="4">
        <v>0.562</v>
      </c>
      <c r="G112" s="4">
        <v>0.59</v>
      </c>
      <c r="H112" s="4">
        <v>0.598</v>
      </c>
      <c r="I112" s="4">
        <v>0.6</v>
      </c>
      <c r="J112" s="4">
        <v>0.585</v>
      </c>
    </row>
    <row r="113" ht="15.75" customHeight="1">
      <c r="A113" s="4">
        <v>150.0</v>
      </c>
      <c r="B113" s="4" t="s">
        <v>119</v>
      </c>
      <c r="C113" s="4">
        <v>0.562</v>
      </c>
      <c r="D113" s="4">
        <v>0.587</v>
      </c>
      <c r="E113" s="4">
        <v>0.66</v>
      </c>
      <c r="F113" s="4">
        <v>0.556</v>
      </c>
      <c r="G113" s="4">
        <v>0.58</v>
      </c>
      <c r="H113" s="4">
        <v>0.584</v>
      </c>
      <c r="I113" s="4">
        <v>0.577</v>
      </c>
      <c r="J113" s="4">
        <v>0.577</v>
      </c>
    </row>
    <row r="114" ht="15.75" customHeight="1">
      <c r="A114" s="4">
        <v>151.0</v>
      </c>
      <c r="B114" s="4" t="s">
        <v>120</v>
      </c>
      <c r="C114" s="4">
        <v>0.452</v>
      </c>
      <c r="D114" s="4">
        <v>0.442</v>
      </c>
      <c r="E114" s="4">
        <v>0.513</v>
      </c>
      <c r="F114" s="4">
        <v>0.56</v>
      </c>
      <c r="G114" s="4">
        <v>0.577</v>
      </c>
      <c r="H114" s="4">
        <v>0.583</v>
      </c>
      <c r="I114" s="4">
        <v>0.578</v>
      </c>
      <c r="J114" s="4">
        <v>0.576</v>
      </c>
    </row>
    <row r="115" ht="15.75" customHeight="1">
      <c r="A115" s="4">
        <v>152.0</v>
      </c>
      <c r="B115" s="4" t="s">
        <v>121</v>
      </c>
      <c r="C115" s="4">
        <v>0.474</v>
      </c>
      <c r="D115" s="4">
        <v>0.481</v>
      </c>
      <c r="E115" s="4">
        <v>0.545</v>
      </c>
      <c r="F115" s="4">
        <v>0.561</v>
      </c>
      <c r="G115" s="4">
        <v>0.577</v>
      </c>
      <c r="H115" s="4">
        <v>0.581</v>
      </c>
      <c r="I115" s="4">
        <v>0.578</v>
      </c>
      <c r="J115" s="4">
        <v>0.575</v>
      </c>
    </row>
    <row r="116" ht="15.75" customHeight="1">
      <c r="A116" s="4">
        <v>153.0</v>
      </c>
      <c r="B116" s="4" t="s">
        <v>122</v>
      </c>
      <c r="C116" s="4">
        <v>0.522</v>
      </c>
      <c r="D116" s="4">
        <v>0.491</v>
      </c>
      <c r="E116" s="4">
        <v>0.561</v>
      </c>
      <c r="F116" s="4">
        <v>0.59</v>
      </c>
      <c r="G116" s="4">
        <v>0.578</v>
      </c>
      <c r="H116" s="4">
        <v>0.57</v>
      </c>
      <c r="I116" s="4">
        <v>0.574</v>
      </c>
      <c r="J116" s="4">
        <v>0.571</v>
      </c>
    </row>
    <row r="117" ht="15.75" customHeight="1">
      <c r="A117" s="4">
        <v>154.0</v>
      </c>
      <c r="B117" s="4" t="s">
        <v>123</v>
      </c>
      <c r="C117" s="4">
        <v>0.412</v>
      </c>
      <c r="D117" s="4">
        <v>0.418</v>
      </c>
      <c r="E117" s="4">
        <v>0.529</v>
      </c>
      <c r="F117" s="4">
        <v>0.562</v>
      </c>
      <c r="G117" s="4">
        <v>0.572</v>
      </c>
      <c r="H117" s="4">
        <v>0.575</v>
      </c>
      <c r="I117" s="4">
        <v>0.57</v>
      </c>
      <c r="J117" s="4">
        <v>0.565</v>
      </c>
    </row>
    <row r="118" ht="15.75" customHeight="1">
      <c r="A118" s="4">
        <v>156.0</v>
      </c>
      <c r="B118" s="4" t="s">
        <v>124</v>
      </c>
      <c r="C118" s="4">
        <v>0.37</v>
      </c>
      <c r="D118" s="4">
        <v>0.447</v>
      </c>
      <c r="E118" s="4">
        <v>0.499</v>
      </c>
      <c r="F118" s="4">
        <v>0.541</v>
      </c>
      <c r="G118" s="4">
        <v>0.554</v>
      </c>
      <c r="H118" s="4">
        <v>0.56</v>
      </c>
      <c r="I118" s="4">
        <v>0.56</v>
      </c>
      <c r="J118" s="4">
        <v>0.558</v>
      </c>
    </row>
    <row r="119" ht="15.75" customHeight="1">
      <c r="A119" s="4">
        <v>158.0</v>
      </c>
      <c r="B119" s="4" t="s">
        <v>125</v>
      </c>
      <c r="C119" s="4">
        <v>0.397</v>
      </c>
      <c r="D119" s="4">
        <v>0.465</v>
      </c>
      <c r="E119" s="4">
        <v>0.51</v>
      </c>
      <c r="F119" s="4">
        <v>0.544</v>
      </c>
      <c r="G119" s="4">
        <v>0.556</v>
      </c>
      <c r="H119" s="4">
        <v>0.563</v>
      </c>
      <c r="I119" s="4">
        <v>0.556</v>
      </c>
      <c r="J119" s="4">
        <v>0.556</v>
      </c>
    </row>
    <row r="120" ht="15.75" customHeight="1">
      <c r="A120" s="4">
        <v>159.0</v>
      </c>
      <c r="B120" s="4" t="s">
        <v>126</v>
      </c>
      <c r="C120" s="4">
        <v>0.427</v>
      </c>
      <c r="D120" s="4">
        <v>0.457</v>
      </c>
      <c r="E120" s="4">
        <v>0.473</v>
      </c>
      <c r="F120" s="4">
        <v>0.513</v>
      </c>
      <c r="G120" s="4">
        <v>0.542</v>
      </c>
      <c r="H120" s="4">
        <v>0.55</v>
      </c>
      <c r="I120" s="4">
        <v>0.551</v>
      </c>
      <c r="J120" s="4">
        <v>0.55</v>
      </c>
    </row>
    <row r="121" ht="15.75" customHeight="1">
      <c r="A121" s="4">
        <v>160.0</v>
      </c>
      <c r="B121" s="4" t="s">
        <v>127</v>
      </c>
      <c r="C121" s="4">
        <v>0.371</v>
      </c>
      <c r="D121" s="4">
        <v>0.398</v>
      </c>
      <c r="E121" s="4">
        <v>0.493</v>
      </c>
      <c r="F121" s="4">
        <v>0.52</v>
      </c>
      <c r="G121" s="4">
        <v>0.538</v>
      </c>
      <c r="H121" s="4">
        <v>0.548</v>
      </c>
      <c r="I121" s="4">
        <v>0.548</v>
      </c>
      <c r="J121" s="4">
        <v>0.549</v>
      </c>
    </row>
    <row r="122" ht="15.75" customHeight="1">
      <c r="A122" s="4">
        <v>161.0</v>
      </c>
      <c r="B122" s="4" t="s">
        <v>128</v>
      </c>
      <c r="C122" s="4">
        <v>0.4</v>
      </c>
      <c r="D122" s="4">
        <v>0.441</v>
      </c>
      <c r="E122" s="4">
        <v>0.505</v>
      </c>
      <c r="F122" s="4">
        <v>0.534</v>
      </c>
      <c r="G122" s="4">
        <v>0.545</v>
      </c>
      <c r="H122" s="4">
        <v>0.546</v>
      </c>
      <c r="I122" s="4">
        <v>0.543</v>
      </c>
      <c r="J122" s="4">
        <v>0.544</v>
      </c>
    </row>
    <row r="123" ht="15.75" customHeight="1">
      <c r="A123" s="4">
        <v>162.0</v>
      </c>
      <c r="B123" s="4" t="s">
        <v>129</v>
      </c>
      <c r="C123" s="4">
        <v>0.41</v>
      </c>
      <c r="D123" s="4">
        <v>0.446</v>
      </c>
      <c r="E123" s="4">
        <v>0.477</v>
      </c>
      <c r="F123" s="4">
        <v>0.514</v>
      </c>
      <c r="G123" s="4">
        <v>0.528</v>
      </c>
      <c r="H123" s="4">
        <v>0.535</v>
      </c>
      <c r="I123" s="4">
        <v>0.535</v>
      </c>
      <c r="J123" s="4">
        <v>0.539</v>
      </c>
    </row>
    <row r="124" ht="15.75" customHeight="1">
      <c r="A124" s="4">
        <v>163.0</v>
      </c>
      <c r="B124" s="4" t="s">
        <v>130</v>
      </c>
      <c r="C124" s="4">
        <v>0.429</v>
      </c>
      <c r="D124" s="4">
        <v>0.47</v>
      </c>
      <c r="E124" s="4">
        <v>0.433</v>
      </c>
      <c r="F124" s="4">
        <v>0.529</v>
      </c>
      <c r="G124" s="4">
        <v>0.541</v>
      </c>
      <c r="H124" s="4">
        <v>0.543</v>
      </c>
      <c r="I124" s="4">
        <v>0.54</v>
      </c>
      <c r="J124" s="4">
        <v>0.535</v>
      </c>
    </row>
    <row r="125" ht="15.75" customHeight="1">
      <c r="A125" s="4">
        <v>165.0</v>
      </c>
      <c r="B125" s="4" t="s">
        <v>131</v>
      </c>
      <c r="C125" s="4">
        <v>0.319</v>
      </c>
      <c r="D125" s="4">
        <v>0.34</v>
      </c>
      <c r="E125" s="4">
        <v>0.489</v>
      </c>
      <c r="F125" s="4">
        <v>0.515</v>
      </c>
      <c r="G125" s="4">
        <v>0.528</v>
      </c>
      <c r="H125" s="4">
        <v>0.534</v>
      </c>
      <c r="I125" s="4">
        <v>0.532</v>
      </c>
      <c r="J125" s="4">
        <v>0.534</v>
      </c>
    </row>
    <row r="126" ht="15.75" customHeight="1">
      <c r="A126" s="4">
        <v>166.0</v>
      </c>
      <c r="B126" s="4" t="s">
        <v>132</v>
      </c>
      <c r="C126" s="4">
        <v>0.359</v>
      </c>
      <c r="D126" s="4">
        <v>0.416</v>
      </c>
      <c r="E126" s="4">
        <v>0.492</v>
      </c>
      <c r="F126" s="4">
        <v>0.529</v>
      </c>
      <c r="G126" s="4">
        <v>0.53</v>
      </c>
      <c r="H126" s="4">
        <v>0.53</v>
      </c>
      <c r="I126" s="4">
        <v>0.524</v>
      </c>
      <c r="J126" s="4">
        <v>0.525</v>
      </c>
    </row>
    <row r="127" ht="15.75" customHeight="1">
      <c r="A127" s="4">
        <v>166.0</v>
      </c>
      <c r="B127" s="4" t="s">
        <v>133</v>
      </c>
      <c r="C127" s="4">
        <v>0.329</v>
      </c>
      <c r="D127" s="4">
        <v>0.394</v>
      </c>
      <c r="E127" s="4">
        <v>0.502</v>
      </c>
      <c r="F127" s="4">
        <v>0.517</v>
      </c>
      <c r="G127" s="4">
        <v>0.522</v>
      </c>
      <c r="H127" s="4">
        <v>0.525</v>
      </c>
      <c r="I127" s="4">
        <v>0.524</v>
      </c>
      <c r="J127" s="4">
        <v>0.525</v>
      </c>
    </row>
    <row r="128" ht="15.75" customHeight="1">
      <c r="A128" s="4">
        <v>168.0</v>
      </c>
      <c r="B128" s="4" t="s">
        <v>134</v>
      </c>
      <c r="C128" s="4">
        <v>0.479</v>
      </c>
      <c r="D128" s="4">
        <v>0.452</v>
      </c>
      <c r="E128" s="4">
        <v>0.467</v>
      </c>
      <c r="F128" s="4">
        <v>0.503</v>
      </c>
      <c r="G128" s="4">
        <v>0.522</v>
      </c>
      <c r="H128" s="4">
        <v>0.524</v>
      </c>
      <c r="I128" s="4">
        <v>0.521</v>
      </c>
      <c r="J128" s="4">
        <v>0.514</v>
      </c>
    </row>
    <row r="129" ht="15.75" customHeight="1">
      <c r="A129" s="4">
        <v>169.0</v>
      </c>
      <c r="B129" s="4" t="s">
        <v>135</v>
      </c>
      <c r="C129" s="4">
        <v>0.303</v>
      </c>
      <c r="D129" s="4">
        <v>0.374</v>
      </c>
      <c r="E129" s="4">
        <v>0.456</v>
      </c>
      <c r="F129" s="4">
        <v>0.491</v>
      </c>
      <c r="G129" s="4">
        <v>0.51</v>
      </c>
      <c r="H129" s="4">
        <v>0.519</v>
      </c>
      <c r="I129" s="4">
        <v>0.516</v>
      </c>
      <c r="J129" s="4">
        <v>0.512</v>
      </c>
    </row>
    <row r="130" ht="15.75" customHeight="1">
      <c r="A130" s="4">
        <v>170.0</v>
      </c>
      <c r="B130" s="4" t="s">
        <v>136</v>
      </c>
      <c r="C130" s="4">
        <v>0.373</v>
      </c>
      <c r="D130" s="4">
        <v>0.388</v>
      </c>
      <c r="E130" s="4">
        <v>0.468</v>
      </c>
      <c r="F130" s="4">
        <v>0.505</v>
      </c>
      <c r="G130" s="4">
        <v>0.512</v>
      </c>
      <c r="H130" s="4">
        <v>0.513</v>
      </c>
      <c r="I130" s="4">
        <v>0.513</v>
      </c>
      <c r="J130" s="4">
        <v>0.511</v>
      </c>
    </row>
    <row r="131" ht="15.75" customHeight="1">
      <c r="A131" s="4">
        <v>172.0</v>
      </c>
      <c r="B131" s="4" t="s">
        <v>137</v>
      </c>
      <c r="C131" s="4">
        <v>0.336</v>
      </c>
      <c r="D131" s="4">
        <v>0.424</v>
      </c>
      <c r="E131" s="4">
        <v>0.486</v>
      </c>
      <c r="F131" s="4">
        <v>0.508</v>
      </c>
      <c r="G131" s="4">
        <v>0.514</v>
      </c>
      <c r="H131" s="4">
        <v>0.514</v>
      </c>
      <c r="I131" s="4">
        <v>0.51</v>
      </c>
      <c r="J131" s="4">
        <v>0.508</v>
      </c>
    </row>
    <row r="132" ht="15.75" customHeight="1">
      <c r="A132" s="4">
        <v>174.0</v>
      </c>
      <c r="B132" s="4" t="s">
        <v>138</v>
      </c>
      <c r="C132" s="4">
        <v>0.343</v>
      </c>
      <c r="D132" s="4">
        <v>0.404</v>
      </c>
      <c r="E132" s="4">
        <v>0.46</v>
      </c>
      <c r="F132" s="4">
        <v>0.478</v>
      </c>
      <c r="G132" s="4">
        <v>0.495</v>
      </c>
      <c r="H132" s="4">
        <v>0.503</v>
      </c>
      <c r="I132" s="4">
        <v>0.501</v>
      </c>
      <c r="J132" s="4">
        <v>0.5</v>
      </c>
    </row>
    <row r="133" ht="15.75" customHeight="1">
      <c r="A133" s="4">
        <v>179.0</v>
      </c>
      <c r="B133" s="4" t="s">
        <v>139</v>
      </c>
      <c r="C133" s="4">
        <v>0.386</v>
      </c>
      <c r="D133" s="4">
        <v>0.376</v>
      </c>
      <c r="E133" s="4">
        <v>0.429</v>
      </c>
      <c r="F133" s="4">
        <v>0.463</v>
      </c>
      <c r="G133" s="4">
        <v>0.48</v>
      </c>
      <c r="H133" s="4">
        <v>0.482</v>
      </c>
      <c r="I133" s="4">
        <v>0.479</v>
      </c>
      <c r="J133" s="4">
        <v>0.479</v>
      </c>
    </row>
    <row r="134" ht="15.75" customHeight="1">
      <c r="A134" s="4">
        <v>180.0</v>
      </c>
      <c r="B134" s="4" t="s">
        <v>140</v>
      </c>
      <c r="C134" s="4">
        <v>0.273</v>
      </c>
      <c r="D134" s="4">
        <v>0.335</v>
      </c>
      <c r="E134" s="4">
        <v>0.448</v>
      </c>
      <c r="F134" s="4">
        <v>0.478</v>
      </c>
      <c r="G134" s="4">
        <v>0.483</v>
      </c>
      <c r="H134" s="4">
        <v>0.488</v>
      </c>
      <c r="I134" s="4">
        <v>0.483</v>
      </c>
      <c r="J134" s="4">
        <v>0.478</v>
      </c>
    </row>
    <row r="135" ht="15.75" customHeight="1">
      <c r="A135" s="4">
        <v>181.0</v>
      </c>
      <c r="B135" s="4" t="s">
        <v>141</v>
      </c>
      <c r="C135" s="4">
        <v>0.312</v>
      </c>
      <c r="D135" s="4">
        <v>0.318</v>
      </c>
      <c r="E135" s="4">
        <v>0.427</v>
      </c>
      <c r="F135" s="4">
        <v>0.453</v>
      </c>
      <c r="G135" s="4">
        <v>0.47</v>
      </c>
      <c r="H135" s="4">
        <v>0.48</v>
      </c>
      <c r="I135" s="4">
        <v>0.475</v>
      </c>
      <c r="J135" s="4">
        <v>0.477</v>
      </c>
    </row>
    <row r="136" ht="15.75" customHeight="1">
      <c r="A136" s="4">
        <v>182.0</v>
      </c>
      <c r="B136" s="4" t="s">
        <v>142</v>
      </c>
      <c r="C136" s="4">
        <v>0.269</v>
      </c>
      <c r="D136" s="4">
        <v>0.345</v>
      </c>
      <c r="E136" s="4">
        <v>0.415</v>
      </c>
      <c r="F136" s="4">
        <v>0.44</v>
      </c>
      <c r="G136" s="4">
        <v>0.462</v>
      </c>
      <c r="H136" s="4">
        <v>0.467</v>
      </c>
      <c r="I136" s="4">
        <v>0.466</v>
      </c>
      <c r="J136" s="4">
        <v>0.465</v>
      </c>
    </row>
    <row r="137" ht="15.75" customHeight="1">
      <c r="A137" s="4">
        <v>183.0</v>
      </c>
      <c r="B137" s="4" t="s">
        <v>143</v>
      </c>
      <c r="C137" s="4">
        <v>0.383</v>
      </c>
      <c r="D137" s="4">
        <v>0.45</v>
      </c>
      <c r="E137" s="4">
        <v>0.51</v>
      </c>
      <c r="F137" s="4">
        <v>0.477</v>
      </c>
      <c r="G137" s="4">
        <v>0.459</v>
      </c>
      <c r="H137" s="4">
        <v>0.461</v>
      </c>
      <c r="I137" s="4">
        <v>0.46</v>
      </c>
      <c r="J137" s="4">
        <v>0.455</v>
      </c>
    </row>
    <row r="138" ht="15.75" customHeight="1">
      <c r="A138" s="4">
        <v>185.0</v>
      </c>
      <c r="B138" s="4" t="s">
        <v>144</v>
      </c>
      <c r="C138" s="4">
        <v>0.238</v>
      </c>
      <c r="D138" s="4">
        <v>0.303</v>
      </c>
      <c r="E138" s="4">
        <v>0.402</v>
      </c>
      <c r="F138" s="4">
        <v>0.44</v>
      </c>
      <c r="G138" s="4">
        <v>0.451</v>
      </c>
      <c r="H138" s="4">
        <v>0.456</v>
      </c>
      <c r="I138" s="4">
        <v>0.453</v>
      </c>
      <c r="J138" s="4">
        <v>0.446</v>
      </c>
    </row>
    <row r="139" ht="15.75" customHeight="1">
      <c r="A139" s="4">
        <v>186.0</v>
      </c>
      <c r="B139" s="4" t="s">
        <v>145</v>
      </c>
      <c r="C139" s="4">
        <v>0.237</v>
      </c>
      <c r="D139" s="4">
        <v>0.317</v>
      </c>
      <c r="E139" s="4">
        <v>0.404</v>
      </c>
      <c r="F139" s="4">
        <v>0.416</v>
      </c>
      <c r="G139" s="4">
        <v>0.43</v>
      </c>
      <c r="H139" s="4">
        <v>0.433</v>
      </c>
      <c r="I139" s="4">
        <v>0.427</v>
      </c>
      <c r="J139" s="4">
        <v>0.428</v>
      </c>
    </row>
    <row r="140" ht="15.75" customHeight="1">
      <c r="A140" s="4">
        <v>187.0</v>
      </c>
      <c r="B140" s="4" t="s">
        <v>146</v>
      </c>
      <c r="C140" s="4">
        <v>0.29</v>
      </c>
      <c r="D140" s="4">
        <v>0.297</v>
      </c>
      <c r="E140" s="4">
        <v>0.405</v>
      </c>
      <c r="F140" s="4">
        <v>0.428</v>
      </c>
      <c r="G140" s="4">
        <v>0.428</v>
      </c>
      <c r="H140" s="4">
        <v>0.431</v>
      </c>
      <c r="I140" s="4">
        <v>0.426</v>
      </c>
      <c r="J140" s="4">
        <v>0.426</v>
      </c>
    </row>
    <row r="141" ht="15.75" customHeight="1">
      <c r="A141" s="4">
        <v>188.0</v>
      </c>
      <c r="B141" s="4" t="s">
        <v>147</v>
      </c>
      <c r="C141" s="4">
        <v>0.338</v>
      </c>
      <c r="D141" s="4">
        <v>0.329</v>
      </c>
      <c r="E141" s="4">
        <v>0.372</v>
      </c>
      <c r="F141" s="4">
        <v>0.384</v>
      </c>
      <c r="G141" s="4">
        <v>0.405</v>
      </c>
      <c r="H141" s="4">
        <v>0.411</v>
      </c>
      <c r="I141" s="4">
        <v>0.407</v>
      </c>
      <c r="J141" s="4">
        <v>0.404</v>
      </c>
    </row>
    <row r="142" ht="15.75" customHeight="1">
      <c r="A142" s="4">
        <v>189.0</v>
      </c>
      <c r="B142" s="4" t="s">
        <v>148</v>
      </c>
      <c r="C142" s="4">
        <v>0.216</v>
      </c>
      <c r="D142" s="4">
        <v>0.262</v>
      </c>
      <c r="E142" s="4">
        <v>0.338</v>
      </c>
      <c r="F142" s="4">
        <v>0.376</v>
      </c>
      <c r="G142" s="4">
        <v>0.399</v>
      </c>
      <c r="H142" s="4">
        <v>0.406</v>
      </c>
      <c r="I142" s="4">
        <v>0.401</v>
      </c>
      <c r="J142" s="4">
        <v>0.4</v>
      </c>
    </row>
    <row r="143" ht="15.75" customHeight="1">
      <c r="A143" s="1"/>
      <c r="B143" s="1"/>
    </row>
    <row r="144" ht="15.75" customHeight="1"/>
    <row r="145" ht="15.75" customHeight="1"/>
    <row r="146" ht="15.75" customHeight="1">
      <c r="A146" s="9" t="s">
        <v>4</v>
      </c>
      <c r="B146" s="4" t="s">
        <v>149</v>
      </c>
      <c r="C146" s="4" t="s">
        <v>150</v>
      </c>
    </row>
    <row r="147" ht="15.75" customHeight="1">
      <c r="A147" s="10" t="s">
        <v>6</v>
      </c>
      <c r="B147" s="4">
        <v>67861.9032975</v>
      </c>
      <c r="C147" s="4">
        <v>0.935999999999999</v>
      </c>
    </row>
    <row r="148" ht="15.75" customHeight="1">
      <c r="A148" s="10" t="s">
        <v>7</v>
      </c>
      <c r="B148" s="4">
        <v>53114.131445</v>
      </c>
      <c r="C148" s="4">
        <v>0.920499999999999</v>
      </c>
    </row>
    <row r="149" ht="15.75" customHeight="1">
      <c r="A149" s="10" t="s">
        <v>8</v>
      </c>
      <c r="B149" s="4">
        <v>46657.62891625</v>
      </c>
      <c r="C149" s="4">
        <v>0.924624999999999</v>
      </c>
    </row>
    <row r="150" ht="15.75" customHeight="1">
      <c r="A150" s="10" t="s">
        <v>13</v>
      </c>
      <c r="B150" s="4">
        <v>48128.5306475</v>
      </c>
      <c r="C150" s="4">
        <v>0.917375</v>
      </c>
    </row>
    <row r="151" ht="15.75" customHeight="1">
      <c r="A151" s="10" t="s">
        <v>14</v>
      </c>
      <c r="B151" s="4">
        <v>62106.6484174999</v>
      </c>
      <c r="C151" s="4">
        <v>0.8975</v>
      </c>
    </row>
    <row r="152" ht="15.75" customHeight="1">
      <c r="A152" s="10" t="s">
        <v>16</v>
      </c>
      <c r="B152" s="4">
        <v>44893.72023625</v>
      </c>
      <c r="C152" s="4">
        <v>0.918874999999999</v>
      </c>
    </row>
    <row r="153" ht="15.75" customHeight="1">
      <c r="A153" s="10" t="s">
        <v>17</v>
      </c>
      <c r="B153" s="4">
        <v>42932.594755</v>
      </c>
      <c r="C153" s="4">
        <v>0.912374999999999</v>
      </c>
    </row>
    <row r="154" ht="15.75" customHeight="1">
      <c r="A154" s="10" t="s">
        <v>18</v>
      </c>
      <c r="B154" s="4">
        <v>50601.4554137499</v>
      </c>
      <c r="C154" s="4">
        <v>0.894875</v>
      </c>
    </row>
    <row r="155" ht="15.75" customHeight="1">
      <c r="A155" s="10" t="s">
        <v>19</v>
      </c>
      <c r="B155" s="4">
        <v>39980.122075</v>
      </c>
      <c r="C155" s="4">
        <v>0.909125</v>
      </c>
    </row>
    <row r="156" ht="15.75" customHeight="1">
      <c r="A156" s="10" t="s">
        <v>21</v>
      </c>
      <c r="B156" s="4">
        <v>40625.1370199999</v>
      </c>
      <c r="C156" s="4">
        <v>0.9155</v>
      </c>
    </row>
    <row r="157" ht="15.75" customHeight="1">
      <c r="A157" s="10" t="s">
        <v>22</v>
      </c>
      <c r="B157" s="4">
        <v>97355.25724875</v>
      </c>
      <c r="C157" s="4">
        <v>0.8975</v>
      </c>
    </row>
    <row r="158" ht="15.75" customHeight="1">
      <c r="A158" s="10" t="s">
        <v>23</v>
      </c>
      <c r="B158" s="4">
        <v>38129.1171</v>
      </c>
      <c r="C158" s="4">
        <v>0.902375</v>
      </c>
    </row>
    <row r="159" ht="15.75" customHeight="1">
      <c r="A159" s="10" t="s">
        <v>24</v>
      </c>
      <c r="B159" s="4">
        <v>37985.6957199999</v>
      </c>
      <c r="C159" s="4">
        <v>0.904125</v>
      </c>
    </row>
    <row r="160" ht="15.75" customHeight="1">
      <c r="A160" s="10" t="s">
        <v>26</v>
      </c>
      <c r="B160" s="4">
        <v>53419.361905</v>
      </c>
      <c r="C160" s="4">
        <v>0.9115</v>
      </c>
    </row>
    <row r="161" ht="15.75" customHeight="1">
      <c r="A161" s="10" t="s">
        <v>29</v>
      </c>
      <c r="B161" s="4">
        <v>42673.7577525</v>
      </c>
      <c r="C161" s="4">
        <v>0.896625</v>
      </c>
      <c r="K161" s="11"/>
      <c r="L161" s="12"/>
    </row>
    <row r="162" ht="15.75" customHeight="1">
      <c r="A162" s="10" t="s">
        <v>31</v>
      </c>
      <c r="B162" s="4">
        <v>25233.2293225</v>
      </c>
      <c r="C162" s="4">
        <v>0.869</v>
      </c>
    </row>
    <row r="163" ht="15.75" customHeight="1">
      <c r="A163" s="10" t="s">
        <v>32</v>
      </c>
      <c r="B163" s="4">
        <v>35797.24785375</v>
      </c>
      <c r="C163" s="4">
        <v>0.876374999999999</v>
      </c>
    </row>
    <row r="164" ht="15.75" customHeight="1">
      <c r="A164" s="10" t="s">
        <v>34</v>
      </c>
      <c r="B164" s="4">
        <v>30388.23257</v>
      </c>
      <c r="C164" s="4">
        <v>0.869625</v>
      </c>
    </row>
    <row r="165" ht="15.75" customHeight="1">
      <c r="A165" s="10" t="s">
        <v>37</v>
      </c>
      <c r="B165" s="4">
        <v>17903.3074731249</v>
      </c>
      <c r="C165" s="4">
        <v>0.85825</v>
      </c>
    </row>
    <row r="166" ht="15.75" customHeight="1">
      <c r="A166" s="10" t="s">
        <v>42</v>
      </c>
      <c r="B166" s="4">
        <v>19360.628301</v>
      </c>
      <c r="C166" s="4">
        <v>0.828374999999999</v>
      </c>
    </row>
    <row r="167" ht="15.75" customHeight="1">
      <c r="A167" s="10" t="s">
        <v>44</v>
      </c>
      <c r="B167" s="4">
        <v>11712.977709</v>
      </c>
      <c r="C167" s="4">
        <v>0.819</v>
      </c>
    </row>
    <row r="168" ht="15.75" customHeight="1">
      <c r="A168" s="10" t="s">
        <v>55</v>
      </c>
      <c r="B168" s="4">
        <v>13247.8725185</v>
      </c>
      <c r="C168" s="4">
        <v>0.780249999999999</v>
      </c>
    </row>
    <row r="169" ht="15.75" customHeight="1">
      <c r="A169" s="10" t="s">
        <v>56</v>
      </c>
      <c r="B169" s="4">
        <v>9364.567489625</v>
      </c>
      <c r="C169" s="4">
        <v>0.774375</v>
      </c>
    </row>
    <row r="170" ht="15.75" customHeight="1">
      <c r="A170" s="10" t="s">
        <v>57</v>
      </c>
      <c r="B170" s="4">
        <v>13400.6651356249</v>
      </c>
      <c r="C170" s="4">
        <v>0.79025</v>
      </c>
    </row>
    <row r="171" ht="15.75" customHeight="1">
      <c r="A171" s="10" t="s">
        <v>58</v>
      </c>
      <c r="B171" s="4">
        <v>10890.057908375</v>
      </c>
      <c r="C171" s="4">
        <v>0.775</v>
      </c>
    </row>
    <row r="172" ht="15.75" customHeight="1">
      <c r="A172" s="10" t="s">
        <v>59</v>
      </c>
      <c r="B172" s="4">
        <v>8582.075982</v>
      </c>
      <c r="C172" s="4">
        <v>0.769125</v>
      </c>
    </row>
    <row r="173" ht="15.75" customHeight="1">
      <c r="A173" s="10" t="s">
        <v>61</v>
      </c>
      <c r="B173" s="4">
        <v>5383.28523875</v>
      </c>
      <c r="C173" s="4">
        <v>0.743499999999999</v>
      </c>
    </row>
    <row r="174" ht="15.75" customHeight="1">
      <c r="A174" s="10" t="s">
        <v>65</v>
      </c>
      <c r="B174" s="4">
        <v>3079.77364172499</v>
      </c>
      <c r="C174" s="4">
        <v>0.742625</v>
      </c>
    </row>
    <row r="175" ht="15.75" customHeight="1">
      <c r="A175" s="10" t="s">
        <v>68</v>
      </c>
      <c r="B175" s="4">
        <v>7107.29059794999</v>
      </c>
      <c r="C175" s="4">
        <v>0.692625</v>
      </c>
    </row>
    <row r="176" ht="15.75" customHeight="1">
      <c r="A176" s="10" t="s">
        <v>69</v>
      </c>
      <c r="B176" s="4">
        <v>5993.968636525</v>
      </c>
      <c r="C176" s="4">
        <v>0.716625</v>
      </c>
    </row>
    <row r="177" ht="15.75" customHeight="1">
      <c r="A177" s="10" t="s">
        <v>72</v>
      </c>
      <c r="B177" s="4">
        <v>5113.643665125</v>
      </c>
      <c r="C177" s="4">
        <v>0.732625</v>
      </c>
    </row>
    <row r="178" ht="15.75" customHeight="1">
      <c r="A178" s="10" t="s">
        <v>74</v>
      </c>
      <c r="B178" s="4">
        <v>8535.753610125</v>
      </c>
      <c r="C178" s="4">
        <v>0.744375</v>
      </c>
    </row>
    <row r="179" ht="15.75" customHeight="1">
      <c r="A179" s="10" t="s">
        <v>75</v>
      </c>
      <c r="B179" s="4">
        <v>7327.515220125</v>
      </c>
      <c r="C179" s="4">
        <v>0.725875</v>
      </c>
    </row>
    <row r="180" ht="15.75" customHeight="1">
      <c r="A180" s="10" t="s">
        <v>76</v>
      </c>
      <c r="B180" s="4">
        <v>5158.595751</v>
      </c>
      <c r="C180" s="4">
        <v>0.724375</v>
      </c>
    </row>
    <row r="181" ht="15.75" customHeight="1">
      <c r="A181" s="10" t="s">
        <v>77</v>
      </c>
      <c r="B181" s="4">
        <v>3515.887099875</v>
      </c>
      <c r="C181" s="4">
        <v>0.709375</v>
      </c>
    </row>
    <row r="182" ht="15.75" customHeight="1">
      <c r="A182" s="10" t="s">
        <v>79</v>
      </c>
      <c r="B182" s="4">
        <v>4730.70381325</v>
      </c>
      <c r="C182" s="4">
        <v>0.729</v>
      </c>
    </row>
    <row r="183" ht="15.75" customHeight="1">
      <c r="A183" s="10" t="s">
        <v>83</v>
      </c>
      <c r="B183" s="4">
        <v>4231.98328975</v>
      </c>
      <c r="C183" s="4">
        <v>0.7155</v>
      </c>
    </row>
    <row r="184" ht="15.75" customHeight="1">
      <c r="A184" s="10" t="s">
        <v>88</v>
      </c>
      <c r="B184" s="4">
        <v>5145.229758425</v>
      </c>
      <c r="C184" s="4">
        <v>0.65875</v>
      </c>
    </row>
    <row r="185" ht="15.75" customHeight="1">
      <c r="A185" s="10" t="s">
        <v>89</v>
      </c>
      <c r="B185" s="4">
        <v>5900.133393125</v>
      </c>
      <c r="C185" s="4">
        <v>0.69475</v>
      </c>
    </row>
    <row r="186" ht="15.75" customHeight="1">
      <c r="A186" s="10" t="s">
        <v>90</v>
      </c>
      <c r="B186" s="4">
        <v>4572.745313375</v>
      </c>
      <c r="C186" s="4">
        <v>0.699625</v>
      </c>
    </row>
    <row r="187" ht="15.75" customHeight="1">
      <c r="A187" s="10" t="s">
        <v>91</v>
      </c>
      <c r="B187" s="4">
        <v>7008.80565875</v>
      </c>
      <c r="C187" s="4">
        <v>0.679875</v>
      </c>
    </row>
    <row r="188" ht="15.75" customHeight="1">
      <c r="A188" s="10" t="s">
        <v>94</v>
      </c>
      <c r="B188" s="4">
        <v>2545.4126204125</v>
      </c>
      <c r="C188" s="4">
        <v>0.679999999999999</v>
      </c>
    </row>
    <row r="189" ht="15.75" customHeight="1">
      <c r="A189" s="10" t="s">
        <v>95</v>
      </c>
      <c r="B189" s="4">
        <v>5548.031235875</v>
      </c>
      <c r="C189" s="4">
        <v>0.671499999999999</v>
      </c>
    </row>
    <row r="190" ht="15.75" customHeight="1">
      <c r="A190" s="10" t="s">
        <v>101</v>
      </c>
      <c r="B190" s="4">
        <v>5369.53503375</v>
      </c>
      <c r="C190" s="4">
        <v>0.678999999999999</v>
      </c>
    </row>
    <row r="191" ht="15.75" customHeight="1">
      <c r="A191" s="10" t="s">
        <v>102</v>
      </c>
      <c r="B191" s="4">
        <v>2823.33633424999</v>
      </c>
      <c r="C191" s="4">
        <v>0.618125</v>
      </c>
    </row>
    <row r="192" ht="15.75" customHeight="1">
      <c r="A192" s="10" t="s">
        <v>104</v>
      </c>
      <c r="B192" s="4">
        <v>1567.187708475</v>
      </c>
      <c r="C192" s="4">
        <v>0.6205</v>
      </c>
    </row>
    <row r="193" ht="15.75" customHeight="1">
      <c r="A193" s="10" t="s">
        <v>105</v>
      </c>
      <c r="B193" s="4">
        <v>1437.1988236125</v>
      </c>
      <c r="C193" s="4">
        <v>0.579</v>
      </c>
    </row>
    <row r="194" ht="15.75" customHeight="1">
      <c r="A194" s="10" t="s">
        <v>107</v>
      </c>
      <c r="B194" s="4">
        <v>1492.5268940375</v>
      </c>
      <c r="C194" s="4">
        <v>0.58675</v>
      </c>
    </row>
    <row r="195" ht="15.75" customHeight="1">
      <c r="A195" s="10" t="s">
        <v>108</v>
      </c>
      <c r="B195" s="4">
        <v>1561.58897197499</v>
      </c>
      <c r="C195" s="4">
        <v>0.582874999999999</v>
      </c>
    </row>
    <row r="196" ht="15.75" customHeight="1">
      <c r="A196" s="10" t="s">
        <v>109</v>
      </c>
      <c r="B196" s="4">
        <v>3515.0417165125</v>
      </c>
      <c r="C196" s="4">
        <v>0.60275</v>
      </c>
    </row>
    <row r="197" ht="15.75" customHeight="1">
      <c r="A197" s="10" t="s">
        <v>110</v>
      </c>
      <c r="B197" s="4">
        <v>2036.02844685</v>
      </c>
      <c r="C197" s="4">
        <v>0.596625</v>
      </c>
    </row>
    <row r="198" ht="15.75" customHeight="1">
      <c r="A198" s="10" t="s">
        <v>114</v>
      </c>
      <c r="B198" s="4">
        <v>821.841798924999</v>
      </c>
      <c r="C198" s="4">
        <v>0.55075</v>
      </c>
    </row>
    <row r="199" ht="15.75" customHeight="1">
      <c r="A199" s="10" t="s">
        <v>117</v>
      </c>
      <c r="B199" s="4">
        <v>1327.45084625</v>
      </c>
      <c r="C199" s="4">
        <v>0.556375</v>
      </c>
    </row>
    <row r="200" ht="15.75" customHeight="1">
      <c r="A200" s="10" t="s">
        <v>120</v>
      </c>
      <c r="B200" s="4">
        <v>1362.47462882499</v>
      </c>
      <c r="C200" s="4">
        <v>0.535125</v>
      </c>
    </row>
    <row r="201" ht="15.75" customHeight="1">
      <c r="A201" s="10" t="s">
        <v>121</v>
      </c>
      <c r="B201" s="4">
        <v>1400.790758775</v>
      </c>
      <c r="C201" s="4">
        <v>0.5465</v>
      </c>
    </row>
    <row r="202" ht="15.75" customHeight="1">
      <c r="A202" s="10" t="s">
        <v>123</v>
      </c>
      <c r="B202" s="4">
        <v>1050.7761653375</v>
      </c>
      <c r="C202" s="4">
        <v>0.525374999999999</v>
      </c>
    </row>
    <row r="203" ht="15.75" customHeight="1">
      <c r="A203" s="10" t="s">
        <v>124</v>
      </c>
      <c r="B203" s="4">
        <v>2018.8461767375</v>
      </c>
      <c r="C203" s="4">
        <v>0.511124999999999</v>
      </c>
    </row>
    <row r="204" ht="15.75" customHeight="1">
      <c r="A204" s="10" t="s">
        <v>128</v>
      </c>
      <c r="B204" s="4">
        <v>1119.5928253</v>
      </c>
      <c r="C204" s="4">
        <v>0.50725</v>
      </c>
    </row>
    <row r="205" ht="15.75" customHeight="1">
      <c r="A205" s="10" t="s">
        <v>129</v>
      </c>
      <c r="B205" s="4">
        <v>678.6904793625</v>
      </c>
      <c r="C205" s="4">
        <v>0.498</v>
      </c>
    </row>
    <row r="206" ht="15.75" customHeight="1">
      <c r="A206" s="10" t="s">
        <v>130</v>
      </c>
      <c r="B206" s="4">
        <v>1225.36449419999</v>
      </c>
      <c r="C206" s="4">
        <v>0.5025</v>
      </c>
    </row>
    <row r="207" ht="15.75" customHeight="1">
      <c r="A207" s="10" t="s">
        <v>131</v>
      </c>
      <c r="B207" s="4">
        <v>637.991057737499</v>
      </c>
      <c r="C207" s="4">
        <v>0.473875</v>
      </c>
    </row>
    <row r="208" ht="15.75" customHeight="1">
      <c r="A208" s="10" t="s">
        <v>132</v>
      </c>
      <c r="B208" s="4">
        <v>982.306632275</v>
      </c>
      <c r="C208" s="4">
        <v>0.488125</v>
      </c>
    </row>
    <row r="209" ht="15.75" customHeight="1">
      <c r="A209" s="10" t="s">
        <v>133</v>
      </c>
      <c r="B209" s="4">
        <v>692.303457325</v>
      </c>
      <c r="C209" s="4">
        <v>0.47975</v>
      </c>
    </row>
    <row r="210" ht="15.75" customHeight="1">
      <c r="A210" s="10" t="s">
        <v>134</v>
      </c>
      <c r="B210" s="4">
        <v>917.7984239125</v>
      </c>
      <c r="C210" s="4">
        <v>0.49775</v>
      </c>
    </row>
    <row r="211" ht="15.75" customHeight="1">
      <c r="A211" s="10" t="s">
        <v>135</v>
      </c>
      <c r="B211" s="4">
        <v>448.4181783375</v>
      </c>
      <c r="C211" s="4">
        <v>0.460125</v>
      </c>
    </row>
    <row r="212" ht="15.75" customHeight="1">
      <c r="A212" s="10" t="s">
        <v>136</v>
      </c>
      <c r="B212" s="4">
        <v>1274.8522797875</v>
      </c>
      <c r="C212" s="4">
        <v>0.472875</v>
      </c>
    </row>
    <row r="213" ht="15.75" customHeight="1">
      <c r="A213" s="10" t="s">
        <v>137</v>
      </c>
      <c r="B213" s="4">
        <v>1061.35643385</v>
      </c>
      <c r="C213" s="4">
        <v>0.475</v>
      </c>
    </row>
    <row r="214" ht="15.75" customHeight="1">
      <c r="A214" s="10" t="s">
        <v>141</v>
      </c>
      <c r="B214" s="4">
        <v>408.2428120875</v>
      </c>
      <c r="C214" s="4">
        <v>0.4265</v>
      </c>
    </row>
    <row r="215" ht="15.75" customHeight="1">
      <c r="A215" s="10" t="s">
        <v>146</v>
      </c>
      <c r="B215" s="4">
        <v>217.8992037625</v>
      </c>
      <c r="C215" s="4">
        <v>0.391375</v>
      </c>
    </row>
    <row r="216" ht="15.75" customHeight="1">
      <c r="A216" s="10" t="s">
        <v>147</v>
      </c>
      <c r="B216" s="4">
        <v>415.916613075</v>
      </c>
      <c r="C216" s="4">
        <v>0.38125</v>
      </c>
    </row>
    <row r="217" ht="15.75" customHeight="1">
      <c r="A217" s="10" t="s">
        <v>148</v>
      </c>
      <c r="B217" s="4">
        <v>479.8689208</v>
      </c>
      <c r="C217" s="4">
        <v>0.34975</v>
      </c>
    </row>
    <row r="218" ht="15.75" customHeight="1"/>
    <row r="219" ht="15.75" customHeight="1"/>
    <row r="220" ht="15.75" customHeight="1">
      <c r="A220" s="13"/>
      <c r="B220" s="10" t="s">
        <v>4</v>
      </c>
      <c r="C220" s="4" t="s">
        <v>151</v>
      </c>
      <c r="D220" s="4">
        <v>1960.0</v>
      </c>
      <c r="E220" s="4">
        <v>1961.0</v>
      </c>
      <c r="F220" s="4">
        <v>1962.0</v>
      </c>
      <c r="G220" s="4">
        <v>1963.0</v>
      </c>
      <c r="H220" s="4">
        <v>1964.0</v>
      </c>
      <c r="I220" s="4">
        <v>1965.0</v>
      </c>
      <c r="J220" s="4">
        <v>1966.0</v>
      </c>
      <c r="K220" s="4">
        <v>1967.0</v>
      </c>
      <c r="L220" s="4">
        <v>1968.0</v>
      </c>
      <c r="M220" s="4">
        <v>1969.0</v>
      </c>
      <c r="N220" s="4">
        <v>1970.0</v>
      </c>
      <c r="O220" s="4">
        <v>1971.0</v>
      </c>
      <c r="P220" s="4">
        <v>1972.0</v>
      </c>
      <c r="Q220" s="4">
        <v>1973.0</v>
      </c>
      <c r="R220" s="4">
        <v>1974.0</v>
      </c>
      <c r="S220" s="4">
        <v>1975.0</v>
      </c>
      <c r="T220" s="4">
        <v>1976.0</v>
      </c>
      <c r="U220" s="4">
        <v>1977.0</v>
      </c>
      <c r="V220" s="4">
        <v>1978.0</v>
      </c>
      <c r="W220" s="4">
        <v>1979.0</v>
      </c>
      <c r="X220" s="4">
        <v>1980.0</v>
      </c>
      <c r="Y220" s="4">
        <v>1981.0</v>
      </c>
      <c r="Z220" s="4">
        <v>1982.0</v>
      </c>
      <c r="AA220" s="4">
        <v>1983.0</v>
      </c>
      <c r="AB220" s="4">
        <v>1984.0</v>
      </c>
      <c r="AC220" s="4">
        <v>1985.0</v>
      </c>
      <c r="AD220" s="4">
        <v>1986.0</v>
      </c>
      <c r="AE220" s="4">
        <v>1987.0</v>
      </c>
      <c r="AF220" s="4">
        <v>1988.0</v>
      </c>
      <c r="AG220" s="4">
        <v>1989.0</v>
      </c>
      <c r="AH220" s="4">
        <v>1990.0</v>
      </c>
      <c r="AI220" s="4">
        <v>1991.0</v>
      </c>
      <c r="AJ220" s="4">
        <v>1992.0</v>
      </c>
      <c r="AK220" s="4">
        <v>1993.0</v>
      </c>
      <c r="AL220" s="4">
        <v>1994.0</v>
      </c>
      <c r="AM220" s="4">
        <v>1995.0</v>
      </c>
      <c r="AN220" s="4">
        <v>1996.0</v>
      </c>
      <c r="AO220" s="4">
        <v>1997.0</v>
      </c>
      <c r="AP220" s="4">
        <v>1998.0</v>
      </c>
      <c r="AQ220" s="4">
        <v>1999.0</v>
      </c>
      <c r="AR220" s="4">
        <v>2000.0</v>
      </c>
      <c r="AS220" s="4">
        <v>2001.0</v>
      </c>
      <c r="AT220" s="4">
        <v>2002.0</v>
      </c>
      <c r="AU220" s="4">
        <v>2003.0</v>
      </c>
      <c r="AV220" s="4">
        <v>2004.0</v>
      </c>
      <c r="AW220" s="4">
        <v>2005.0</v>
      </c>
      <c r="AX220" s="4">
        <v>2006.0</v>
      </c>
      <c r="AY220" s="4">
        <v>2007.0</v>
      </c>
      <c r="AZ220" s="4">
        <v>2008.0</v>
      </c>
      <c r="BA220" s="4">
        <v>2009.0</v>
      </c>
      <c r="BB220" s="4">
        <v>2010.0</v>
      </c>
      <c r="BC220" s="4">
        <v>2011.0</v>
      </c>
      <c r="BD220" s="4">
        <v>2012.0</v>
      </c>
      <c r="BE220" s="4">
        <v>2013.0</v>
      </c>
      <c r="BF220" s="4">
        <v>2014.0</v>
      </c>
      <c r="BG220" s="4">
        <v>2015.0</v>
      </c>
      <c r="BH220" s="4">
        <v>2016.0</v>
      </c>
      <c r="BI220" s="4">
        <v>2017.0</v>
      </c>
      <c r="BJ220" s="4">
        <v>2018.0</v>
      </c>
      <c r="BK220" s="4">
        <v>2019.0</v>
      </c>
      <c r="BL220" s="4">
        <v>2020.0</v>
      </c>
      <c r="BM220" s="4">
        <v>2021.0</v>
      </c>
      <c r="BN220" s="14"/>
      <c r="BO220" s="6"/>
    </row>
    <row r="221" ht="15.75" customHeight="1">
      <c r="A221" s="6">
        <v>1.0</v>
      </c>
      <c r="B221" s="10" t="s">
        <v>152</v>
      </c>
      <c r="C221" s="4" t="s">
        <v>153</v>
      </c>
      <c r="D221" s="4">
        <v>162.9130345</v>
      </c>
      <c r="E221" s="4">
        <v>162.551683</v>
      </c>
      <c r="F221" s="4">
        <v>172.00246</v>
      </c>
      <c r="G221" s="4">
        <v>199.1892382</v>
      </c>
      <c r="H221" s="4">
        <v>179.3877989</v>
      </c>
      <c r="I221" s="4">
        <v>198.2303679</v>
      </c>
      <c r="J221" s="4">
        <v>209.4146653</v>
      </c>
      <c r="K221" s="4">
        <v>211.7070603</v>
      </c>
      <c r="L221" s="4">
        <v>224.2397833</v>
      </c>
      <c r="M221" s="4">
        <v>249.5891331</v>
      </c>
      <c r="N221" s="4">
        <v>260.1210841</v>
      </c>
      <c r="O221" s="4">
        <v>278.761746</v>
      </c>
      <c r="P221" s="4">
        <v>293.0858157</v>
      </c>
      <c r="Q221" s="4">
        <v>370.4270504</v>
      </c>
      <c r="R221" s="4">
        <v>444.7328661</v>
      </c>
      <c r="S221" s="4">
        <v>459.9117509</v>
      </c>
      <c r="T221" s="4">
        <v>444.0905654</v>
      </c>
      <c r="U221" s="4">
        <v>489.8633813</v>
      </c>
      <c r="V221" s="4">
        <v>530.3907202</v>
      </c>
      <c r="W221" s="4">
        <v>600.3912121</v>
      </c>
      <c r="X221" s="4">
        <v>738.8987409</v>
      </c>
      <c r="Y221" s="4">
        <v>732.9434186</v>
      </c>
      <c r="Z221" s="4">
        <v>681.673765</v>
      </c>
      <c r="AA221" s="4">
        <v>692.0086402</v>
      </c>
      <c r="AB221" s="4">
        <v>615.4319578</v>
      </c>
      <c r="AC221" s="4">
        <v>508.7120317</v>
      </c>
      <c r="AD221" s="4">
        <v>552.5549671</v>
      </c>
      <c r="AE221" s="4">
        <v>654.337932</v>
      </c>
      <c r="AF221" s="4">
        <v>697.2411233</v>
      </c>
      <c r="AG221" s="4">
        <v>722.4517041</v>
      </c>
      <c r="AH221" s="4">
        <v>817.175973</v>
      </c>
      <c r="AI221" s="4">
        <v>858.3265971</v>
      </c>
      <c r="AJ221" s="4">
        <v>728.7901947</v>
      </c>
      <c r="AK221" s="4">
        <v>704.7664831</v>
      </c>
      <c r="AL221" s="4">
        <v>697.2063803</v>
      </c>
      <c r="AM221" s="4">
        <v>762.8690829</v>
      </c>
      <c r="AN221" s="4">
        <v>739.4931754</v>
      </c>
      <c r="AO221" s="4">
        <v>757.8776349</v>
      </c>
      <c r="AP221" s="4">
        <v>696.3975587</v>
      </c>
      <c r="AQ221" s="4">
        <v>669.7138659</v>
      </c>
      <c r="AR221" s="4">
        <v>707.0157522</v>
      </c>
      <c r="AS221" s="4">
        <v>628.2252416</v>
      </c>
      <c r="AT221" s="4">
        <v>626.5808526</v>
      </c>
      <c r="AU221" s="4">
        <v>812.9736448</v>
      </c>
      <c r="AV221" s="4">
        <v>985.563259</v>
      </c>
      <c r="AW221" s="4">
        <v>1120.484333</v>
      </c>
      <c r="AX221" s="4">
        <v>1226.223569</v>
      </c>
      <c r="AY221" s="4">
        <v>1369.855328</v>
      </c>
      <c r="AZ221" s="4">
        <v>1428.382728</v>
      </c>
      <c r="BA221" s="4">
        <v>1411.62246</v>
      </c>
      <c r="BB221" s="4">
        <v>1643.605569</v>
      </c>
      <c r="BC221" s="4">
        <v>1792.907505</v>
      </c>
      <c r="BD221" s="4">
        <v>1759.182395</v>
      </c>
      <c r="BE221" s="4">
        <v>1730.394686</v>
      </c>
      <c r="BF221" s="4">
        <v>1719.183721</v>
      </c>
      <c r="BG221" s="4">
        <v>1538.552268</v>
      </c>
      <c r="BH221" s="4">
        <v>1443.692371</v>
      </c>
      <c r="BI221" s="4">
        <v>1628.586788</v>
      </c>
      <c r="BJ221" s="4">
        <v>1564.73434</v>
      </c>
      <c r="BK221" s="4">
        <v>1512.270553</v>
      </c>
      <c r="BL221" s="4">
        <v>1363.540741</v>
      </c>
      <c r="BM221" s="4">
        <v>1549.77273</v>
      </c>
      <c r="BN221" s="6"/>
      <c r="BO221" s="6"/>
    </row>
    <row r="222" ht="15.75" customHeight="1">
      <c r="A222" s="6">
        <f t="shared" ref="A222:A344" si="1">A221+1</f>
        <v>2</v>
      </c>
      <c r="B222" s="10" t="s">
        <v>154</v>
      </c>
      <c r="C222" s="4" t="s">
        <v>155</v>
      </c>
      <c r="D222" s="4">
        <v>106.9764749</v>
      </c>
      <c r="E222" s="4">
        <v>112.0475613</v>
      </c>
      <c r="F222" s="4">
        <v>117.7306332</v>
      </c>
      <c r="G222" s="4">
        <v>122.278715</v>
      </c>
      <c r="H222" s="4">
        <v>130.5999626</v>
      </c>
      <c r="I222" s="4">
        <v>137.1861423</v>
      </c>
      <c r="J222" s="4">
        <v>142.895375</v>
      </c>
      <c r="K222" s="4">
        <v>127.3036057</v>
      </c>
      <c r="L222" s="4">
        <v>128.3654944</v>
      </c>
      <c r="M222" s="4">
        <v>142.3259039</v>
      </c>
      <c r="N222" s="4">
        <v>193.5733562</v>
      </c>
      <c r="O222" s="4">
        <v>167.5525245</v>
      </c>
      <c r="P222" s="4">
        <v>198.3680242</v>
      </c>
      <c r="Q222" s="4">
        <v>239.5302911</v>
      </c>
      <c r="R222" s="4">
        <v>330.0724177</v>
      </c>
      <c r="S222" s="4">
        <v>374.0112725</v>
      </c>
      <c r="T222" s="4">
        <v>439.827935</v>
      </c>
      <c r="U222" s="4">
        <v>450.067013</v>
      </c>
      <c r="V222" s="4">
        <v>477.1885301</v>
      </c>
      <c r="W222" s="4">
        <v>577.5354799</v>
      </c>
      <c r="X222" s="4">
        <v>709.8423973</v>
      </c>
      <c r="Y222" s="4">
        <v>1299.896411</v>
      </c>
      <c r="Z222" s="4">
        <v>1120.58396</v>
      </c>
      <c r="AA222" s="4">
        <v>805.0236628</v>
      </c>
      <c r="AB222" s="4">
        <v>649.0187615</v>
      </c>
      <c r="AC222" s="4">
        <v>644.3369904</v>
      </c>
      <c r="AD222" s="4">
        <v>578.8143502</v>
      </c>
      <c r="AE222" s="4">
        <v>578.3277306</v>
      </c>
      <c r="AF222" s="4">
        <v>555.9198811</v>
      </c>
      <c r="AG222" s="4">
        <v>505.3263387</v>
      </c>
      <c r="AH222" s="4">
        <v>589.158849</v>
      </c>
      <c r="AI222" s="4">
        <v>553.5912803</v>
      </c>
      <c r="AJ222" s="4">
        <v>542.6635271</v>
      </c>
      <c r="AK222" s="4">
        <v>441.6055891</v>
      </c>
      <c r="AL222" s="4">
        <v>375.6675851</v>
      </c>
      <c r="AM222" s="4">
        <v>458.8342197</v>
      </c>
      <c r="AN222" s="4">
        <v>519.2522209</v>
      </c>
      <c r="AO222" s="4">
        <v>510.8855337</v>
      </c>
      <c r="AP222" s="4">
        <v>509.2584021</v>
      </c>
      <c r="AQ222" s="4">
        <v>524.0951103</v>
      </c>
      <c r="AR222" s="4">
        <v>520.7865838</v>
      </c>
      <c r="AS222" s="4">
        <v>529.5849389</v>
      </c>
      <c r="AT222" s="4">
        <v>619.7732823</v>
      </c>
      <c r="AU222" s="4">
        <v>697.9052908</v>
      </c>
      <c r="AV222" s="4">
        <v>841.357961</v>
      </c>
      <c r="AW222" s="4">
        <v>1000.869581</v>
      </c>
      <c r="AX222" s="4">
        <v>1241.8519</v>
      </c>
      <c r="AY222" s="4">
        <v>1417.60505</v>
      </c>
      <c r="AZ222" s="4">
        <v>1681.47768</v>
      </c>
      <c r="BA222" s="4">
        <v>1463.393293</v>
      </c>
      <c r="BB222" s="4">
        <v>1675.739572</v>
      </c>
      <c r="BC222" s="4">
        <v>1856.687669</v>
      </c>
      <c r="BD222" s="4">
        <v>1953.407033</v>
      </c>
      <c r="BE222" s="4">
        <v>2149.295219</v>
      </c>
      <c r="BF222" s="4">
        <v>2243.271464</v>
      </c>
      <c r="BG222" s="4">
        <v>1876.623483</v>
      </c>
      <c r="BH222" s="4">
        <v>1645.023767</v>
      </c>
      <c r="BI222" s="4">
        <v>1585.91193</v>
      </c>
      <c r="BJ222" s="4">
        <v>1731.311792</v>
      </c>
      <c r="BK222" s="4">
        <v>1749.303317</v>
      </c>
      <c r="BL222" s="4">
        <v>1683.436391</v>
      </c>
      <c r="BM222" s="4">
        <v>1757.030626</v>
      </c>
      <c r="BN222" s="6"/>
      <c r="BO222" s="6"/>
    </row>
    <row r="223" ht="15.75" customHeight="1">
      <c r="A223" s="6">
        <f t="shared" si="1"/>
        <v>3</v>
      </c>
      <c r="B223" s="10" t="s">
        <v>8</v>
      </c>
      <c r="C223" s="4" t="s">
        <v>156</v>
      </c>
      <c r="D223" s="4">
        <v>1810.510249</v>
      </c>
      <c r="E223" s="4">
        <v>1877.509803</v>
      </c>
      <c r="F223" s="4">
        <v>1854.552575</v>
      </c>
      <c r="G223" s="4">
        <v>1967.014259</v>
      </c>
      <c r="H223" s="4">
        <v>2131.277657</v>
      </c>
      <c r="I223" s="4">
        <v>2280.902108</v>
      </c>
      <c r="J223" s="4">
        <v>2343.706917</v>
      </c>
      <c r="K223" s="4">
        <v>2579.986339</v>
      </c>
      <c r="L223" s="4">
        <v>2723.999484</v>
      </c>
      <c r="M223" s="4">
        <v>2991.241889</v>
      </c>
      <c r="N223" s="4">
        <v>3304.678667</v>
      </c>
      <c r="O223" s="4">
        <v>3494.97331</v>
      </c>
      <c r="P223" s="4">
        <v>3949.461643</v>
      </c>
      <c r="Q223" s="4">
        <v>4770.714415</v>
      </c>
      <c r="R223" s="4">
        <v>6482.831082</v>
      </c>
      <c r="S223" s="4">
        <v>7003.842471</v>
      </c>
      <c r="T223" s="4">
        <v>7487.078975</v>
      </c>
      <c r="U223" s="4">
        <v>7775.577645</v>
      </c>
      <c r="V223" s="4">
        <v>8252.916534</v>
      </c>
      <c r="W223" s="4">
        <v>9294.359247</v>
      </c>
      <c r="X223" s="4">
        <v>10208.57617</v>
      </c>
      <c r="Y223" s="4">
        <v>11853.43602</v>
      </c>
      <c r="Z223" s="4">
        <v>12778.85525</v>
      </c>
      <c r="AA223" s="4">
        <v>11515.73843</v>
      </c>
      <c r="AB223" s="4">
        <v>12421.4926</v>
      </c>
      <c r="AC223" s="4">
        <v>11440.96857</v>
      </c>
      <c r="AD223" s="4">
        <v>11391.43671</v>
      </c>
      <c r="AE223" s="4">
        <v>11650.84187</v>
      </c>
      <c r="AF223" s="4">
        <v>14284.51581</v>
      </c>
      <c r="AG223" s="4">
        <v>17834.56887</v>
      </c>
      <c r="AH223" s="4">
        <v>18249.70948</v>
      </c>
      <c r="AI223" s="4">
        <v>18860.58159</v>
      </c>
      <c r="AJ223" s="4">
        <v>18624.55508</v>
      </c>
      <c r="AK223" s="4">
        <v>17700.11556</v>
      </c>
      <c r="AL223" s="4">
        <v>18129.79072</v>
      </c>
      <c r="AM223" s="4">
        <v>20446.71985</v>
      </c>
      <c r="AN223" s="4">
        <v>22020.09372</v>
      </c>
      <c r="AO223" s="4">
        <v>23645.08833</v>
      </c>
      <c r="AP223" s="4">
        <v>21478.38516</v>
      </c>
      <c r="AQ223" s="4">
        <v>20698.7127</v>
      </c>
      <c r="AR223" s="4">
        <v>21853.78167</v>
      </c>
      <c r="AS223" s="4">
        <v>19681.66264</v>
      </c>
      <c r="AT223" s="4">
        <v>20291.17855</v>
      </c>
      <c r="AU223" s="4">
        <v>23705.90722</v>
      </c>
      <c r="AV223" s="4">
        <v>30819.99349</v>
      </c>
      <c r="AW223" s="4">
        <v>34461.70878</v>
      </c>
      <c r="AX223" s="4">
        <v>36570.72037</v>
      </c>
      <c r="AY223" s="4">
        <v>41023.75486</v>
      </c>
      <c r="AZ223" s="4">
        <v>49679.18053</v>
      </c>
      <c r="BA223" s="4">
        <v>42810.33166</v>
      </c>
      <c r="BB223" s="4">
        <v>52134.30885</v>
      </c>
      <c r="BC223" s="4">
        <v>62596.43217</v>
      </c>
      <c r="BD223" s="4">
        <v>68044.71482</v>
      </c>
      <c r="BE223" s="4">
        <v>68158.57974</v>
      </c>
      <c r="BF223" s="4">
        <v>62513.41122</v>
      </c>
      <c r="BG223" s="4">
        <v>56710.44572</v>
      </c>
      <c r="BH223" s="4">
        <v>49875.56514</v>
      </c>
      <c r="BI223" s="4">
        <v>53936.14025</v>
      </c>
      <c r="BJ223" s="4">
        <v>57207.87151</v>
      </c>
      <c r="BK223" s="4">
        <v>54941.43418</v>
      </c>
      <c r="BL223" s="4">
        <v>51720.37076</v>
      </c>
      <c r="BM223" s="4">
        <v>60443.10916</v>
      </c>
      <c r="BN223" s="6"/>
      <c r="BO223" s="6"/>
    </row>
    <row r="224" ht="15.75" customHeight="1">
      <c r="A224" s="6">
        <f t="shared" si="1"/>
        <v>4</v>
      </c>
      <c r="B224" s="10" t="s">
        <v>29</v>
      </c>
      <c r="C224" s="4" t="s">
        <v>157</v>
      </c>
      <c r="D224" s="4">
        <v>935.4604269</v>
      </c>
      <c r="E224" s="4">
        <v>1031.815004</v>
      </c>
      <c r="F224" s="4">
        <v>1087.834243</v>
      </c>
      <c r="G224" s="4">
        <v>1167.000532</v>
      </c>
      <c r="H224" s="4">
        <v>1269.412583</v>
      </c>
      <c r="I224" s="4">
        <v>1374.53214</v>
      </c>
      <c r="J224" s="4">
        <v>1486.968606</v>
      </c>
      <c r="K224" s="4">
        <v>1569.667183</v>
      </c>
      <c r="L224" s="4">
        <v>1677.673528</v>
      </c>
      <c r="M224" s="4">
        <v>1825.386126</v>
      </c>
      <c r="N224" s="4">
        <v>2058.769051</v>
      </c>
      <c r="O224" s="4">
        <v>2380.978458</v>
      </c>
      <c r="P224" s="4">
        <v>2924.048879</v>
      </c>
      <c r="Q224" s="4">
        <v>3890.722419</v>
      </c>
      <c r="R224" s="4">
        <v>4630.757197</v>
      </c>
      <c r="S224" s="4">
        <v>5285.620724</v>
      </c>
      <c r="T224" s="4">
        <v>5678.386658</v>
      </c>
      <c r="U224" s="4">
        <v>6810.627685</v>
      </c>
      <c r="V224" s="4">
        <v>8205.468977</v>
      </c>
      <c r="W224" s="4">
        <v>9793.765348</v>
      </c>
      <c r="X224" s="4">
        <v>10869.54649</v>
      </c>
      <c r="Y224" s="4">
        <v>9385.249064</v>
      </c>
      <c r="Z224" s="4">
        <v>9410.347257</v>
      </c>
      <c r="AA224" s="4">
        <v>9537.40742</v>
      </c>
      <c r="AB224" s="4">
        <v>8991.06504</v>
      </c>
      <c r="AC224" s="4">
        <v>9172.09676</v>
      </c>
      <c r="AD224" s="4">
        <v>13083.07266</v>
      </c>
      <c r="AE224" s="4">
        <v>16392.76952</v>
      </c>
      <c r="AF224" s="4">
        <v>17578.61894</v>
      </c>
      <c r="AG224" s="4">
        <v>17468.94614</v>
      </c>
      <c r="AH224" s="4">
        <v>21680.98962</v>
      </c>
      <c r="AI224" s="4">
        <v>22410.91177</v>
      </c>
      <c r="AJ224" s="4">
        <v>24880.16412</v>
      </c>
      <c r="AK224" s="4">
        <v>24081.52779</v>
      </c>
      <c r="AL224" s="4">
        <v>25646.70066</v>
      </c>
      <c r="AM224" s="4">
        <v>30325.84958</v>
      </c>
      <c r="AN224" s="4">
        <v>29809.07677</v>
      </c>
      <c r="AO224" s="4">
        <v>26705.4786</v>
      </c>
      <c r="AP224" s="4">
        <v>27361.87511</v>
      </c>
      <c r="AQ224" s="4">
        <v>27183.47593</v>
      </c>
      <c r="AR224" s="4">
        <v>24625.60072</v>
      </c>
      <c r="AS224" s="4">
        <v>24558.76368</v>
      </c>
      <c r="AT224" s="4">
        <v>26527.59309</v>
      </c>
      <c r="AU224" s="4">
        <v>32294.04886</v>
      </c>
      <c r="AV224" s="4">
        <v>36889.23351</v>
      </c>
      <c r="AW224" s="4">
        <v>38417.45779</v>
      </c>
      <c r="AX224" s="4">
        <v>40669.32696</v>
      </c>
      <c r="AY224" s="4">
        <v>46915.3374</v>
      </c>
      <c r="AZ224" s="4">
        <v>51919.98358</v>
      </c>
      <c r="BA224" s="4">
        <v>48153.32402</v>
      </c>
      <c r="BB224" s="4">
        <v>46903.76159</v>
      </c>
      <c r="BC224" s="4">
        <v>51442.27625</v>
      </c>
      <c r="BD224" s="4">
        <v>48564.91734</v>
      </c>
      <c r="BE224" s="4">
        <v>50731.12725</v>
      </c>
      <c r="BF224" s="4">
        <v>51786.37717</v>
      </c>
      <c r="BG224" s="4">
        <v>44195.81759</v>
      </c>
      <c r="BH224" s="4">
        <v>45307.58786</v>
      </c>
      <c r="BI224" s="4">
        <v>47429.15846</v>
      </c>
      <c r="BJ224" s="4">
        <v>51466.55656</v>
      </c>
      <c r="BK224" s="4">
        <v>50070.40335</v>
      </c>
      <c r="BL224" s="4">
        <v>48809.22688</v>
      </c>
      <c r="BM224" s="4">
        <v>53637.70571</v>
      </c>
      <c r="BN224" s="6"/>
      <c r="BO224" s="6"/>
    </row>
    <row r="225" ht="15.75" customHeight="1">
      <c r="A225" s="6">
        <f t="shared" si="1"/>
        <v>5</v>
      </c>
      <c r="B225" s="10" t="s">
        <v>146</v>
      </c>
      <c r="C225" s="4" t="s">
        <v>158</v>
      </c>
      <c r="D225" s="4">
        <v>71.36022425</v>
      </c>
      <c r="E225" s="4">
        <v>72.08878213</v>
      </c>
      <c r="F225" s="4">
        <v>73.94200799</v>
      </c>
      <c r="G225" s="4">
        <v>78.94826929</v>
      </c>
      <c r="H225" s="4">
        <v>85.96472463</v>
      </c>
      <c r="I225" s="4">
        <v>50.99042022</v>
      </c>
      <c r="J225" s="4">
        <v>51.80864008</v>
      </c>
      <c r="K225" s="4">
        <v>54.45030509</v>
      </c>
      <c r="L225" s="4">
        <v>54.64746568</v>
      </c>
      <c r="M225" s="4">
        <v>55.54377512</v>
      </c>
      <c r="N225" s="4">
        <v>69.39510892</v>
      </c>
      <c r="O225" s="4">
        <v>70.58552337</v>
      </c>
      <c r="P225" s="4">
        <v>68.95532974</v>
      </c>
      <c r="Q225" s="4">
        <v>85.21464379</v>
      </c>
      <c r="R225" s="4">
        <v>94.33346268</v>
      </c>
      <c r="S225" s="4">
        <v>112.2861073</v>
      </c>
      <c r="T225" s="4">
        <v>117.0518785</v>
      </c>
      <c r="U225" s="4">
        <v>139.4132637</v>
      </c>
      <c r="V225" s="4">
        <v>151.0679915</v>
      </c>
      <c r="W225" s="4">
        <v>189.1259412</v>
      </c>
      <c r="X225" s="4">
        <v>213.2534354</v>
      </c>
      <c r="Y225" s="4">
        <v>215.7876028</v>
      </c>
      <c r="Z225" s="4">
        <v>220.1570099</v>
      </c>
      <c r="AA225" s="4">
        <v>229.1177255</v>
      </c>
      <c r="AB225" s="4">
        <v>203.85983</v>
      </c>
      <c r="AC225" s="4">
        <v>232.4118246</v>
      </c>
      <c r="AD225" s="4">
        <v>238.3569167</v>
      </c>
      <c r="AE225" s="4">
        <v>219.3713007</v>
      </c>
      <c r="AF225" s="4">
        <v>205.3179193</v>
      </c>
      <c r="AG225" s="4">
        <v>207.2919501</v>
      </c>
      <c r="AH225" s="4">
        <v>206.4449283</v>
      </c>
      <c r="AI225" s="4">
        <v>208.6567234</v>
      </c>
      <c r="AJ225" s="4">
        <v>188.5811668</v>
      </c>
      <c r="AK225" s="4">
        <v>168.9640756</v>
      </c>
      <c r="AL225" s="4">
        <v>165.5859347</v>
      </c>
      <c r="AM225" s="4">
        <v>168.6271677</v>
      </c>
      <c r="AN225" s="4">
        <v>146.5361825</v>
      </c>
      <c r="AO225" s="4">
        <v>164.2334457</v>
      </c>
      <c r="AP225" s="4">
        <v>148.0895535</v>
      </c>
      <c r="AQ225" s="4">
        <v>130.7530239</v>
      </c>
      <c r="AR225" s="4">
        <v>138.0046172</v>
      </c>
      <c r="AS225" s="4">
        <v>135.6064758</v>
      </c>
      <c r="AT225" s="4">
        <v>124.1392972</v>
      </c>
      <c r="AU225" s="4">
        <v>114.3670072</v>
      </c>
      <c r="AV225" s="4">
        <v>128.5384225</v>
      </c>
      <c r="AW225" s="4">
        <v>151.1885364</v>
      </c>
      <c r="AX225" s="4">
        <v>166.2762376</v>
      </c>
      <c r="AY225" s="4">
        <v>170.7068737</v>
      </c>
      <c r="AZ225" s="4">
        <v>194.7106401</v>
      </c>
      <c r="BA225" s="4">
        <v>204.5447501</v>
      </c>
      <c r="BB225" s="4">
        <v>222.6605892</v>
      </c>
      <c r="BC225" s="4">
        <v>236.4513537</v>
      </c>
      <c r="BD225" s="4">
        <v>238.2059494</v>
      </c>
      <c r="BE225" s="4">
        <v>241.5476708</v>
      </c>
      <c r="BF225" s="4">
        <v>257.8185519</v>
      </c>
      <c r="BG225" s="4">
        <v>289.3596333</v>
      </c>
      <c r="BH225" s="4">
        <v>242.0656705</v>
      </c>
      <c r="BI225" s="4">
        <v>243.1358094</v>
      </c>
      <c r="BJ225" s="4">
        <v>231.4464765</v>
      </c>
      <c r="BK225" s="4">
        <v>216.9729681</v>
      </c>
      <c r="BL225" s="4">
        <v>216.8267413</v>
      </c>
      <c r="BM225" s="4">
        <v>221.4776762</v>
      </c>
      <c r="BN225" s="6"/>
      <c r="BO225" s="6"/>
    </row>
    <row r="226" ht="15.75" customHeight="1">
      <c r="A226" s="6">
        <f t="shared" si="1"/>
        <v>6</v>
      </c>
      <c r="B226" s="10" t="s">
        <v>19</v>
      </c>
      <c r="C226" s="4" t="s">
        <v>159</v>
      </c>
      <c r="D226" s="4">
        <v>1273.691659</v>
      </c>
      <c r="E226" s="4">
        <v>1350.197673</v>
      </c>
      <c r="F226" s="4">
        <v>1438.523233</v>
      </c>
      <c r="G226" s="4">
        <v>1535.023729</v>
      </c>
      <c r="H226" s="4">
        <v>1701.846276</v>
      </c>
      <c r="I226" s="4">
        <v>1835.594766</v>
      </c>
      <c r="J226" s="4">
        <v>1957.62608</v>
      </c>
      <c r="K226" s="4">
        <v>2086.636005</v>
      </c>
      <c r="L226" s="4">
        <v>2222.361511</v>
      </c>
      <c r="M226" s="4">
        <v>2458.08182</v>
      </c>
      <c r="N226" s="4">
        <v>2765.890997</v>
      </c>
      <c r="O226" s="4">
        <v>3082.927989</v>
      </c>
      <c r="P226" s="4">
        <v>3831.6319</v>
      </c>
      <c r="Q226" s="4">
        <v>4900.962201</v>
      </c>
      <c r="R226" s="4">
        <v>5733.798139</v>
      </c>
      <c r="S226" s="4">
        <v>6701.377361</v>
      </c>
      <c r="T226" s="4">
        <v>7243.047341</v>
      </c>
      <c r="U226" s="4">
        <v>8426.946959</v>
      </c>
      <c r="V226" s="4">
        <v>10289.76842</v>
      </c>
      <c r="W226" s="4">
        <v>11810.61588</v>
      </c>
      <c r="X226" s="4">
        <v>12864.00257</v>
      </c>
      <c r="Y226" s="4">
        <v>10622.80248</v>
      </c>
      <c r="Z226" s="4">
        <v>9343.8611</v>
      </c>
      <c r="AA226" s="4">
        <v>8846.234298</v>
      </c>
      <c r="AB226" s="4">
        <v>8457.268803</v>
      </c>
      <c r="AC226" s="4">
        <v>8750.818513</v>
      </c>
      <c r="AD226" s="4">
        <v>12170.0407</v>
      </c>
      <c r="AE226" s="4">
        <v>15135.85231</v>
      </c>
      <c r="AF226" s="4">
        <v>16391.09383</v>
      </c>
      <c r="AG226" s="4">
        <v>16525.06174</v>
      </c>
      <c r="AH226" s="4">
        <v>20600.37528</v>
      </c>
      <c r="AI226" s="4">
        <v>21041.66065</v>
      </c>
      <c r="AJ226" s="4">
        <v>23372.61917</v>
      </c>
      <c r="AK226" s="4">
        <v>22283.93602</v>
      </c>
      <c r="AL226" s="4">
        <v>24208.55479</v>
      </c>
      <c r="AM226" s="4">
        <v>28413.82644</v>
      </c>
      <c r="AN226" s="4">
        <v>27489.55518</v>
      </c>
      <c r="AO226" s="4">
        <v>24820.93805</v>
      </c>
      <c r="AP226" s="4">
        <v>25338.44329</v>
      </c>
      <c r="AQ226" s="4">
        <v>25252.80191</v>
      </c>
      <c r="AR226" s="4">
        <v>23098.88651</v>
      </c>
      <c r="AS226" s="4">
        <v>23015.07126</v>
      </c>
      <c r="AT226" s="4">
        <v>25006.1914</v>
      </c>
      <c r="AU226" s="4">
        <v>30655.20927</v>
      </c>
      <c r="AV226" s="4">
        <v>35429.40779</v>
      </c>
      <c r="AW226" s="4">
        <v>36809.70134</v>
      </c>
      <c r="AX226" s="4">
        <v>38705.1068</v>
      </c>
      <c r="AY226" s="4">
        <v>44319.16545</v>
      </c>
      <c r="AZ226" s="4">
        <v>48303.39796</v>
      </c>
      <c r="BA226" s="4">
        <v>44760.29124</v>
      </c>
      <c r="BB226" s="4">
        <v>44184.94635</v>
      </c>
      <c r="BC226" s="4">
        <v>47410.56693</v>
      </c>
      <c r="BD226" s="4">
        <v>44670.56068</v>
      </c>
      <c r="BE226" s="4">
        <v>46757.95186</v>
      </c>
      <c r="BF226" s="4">
        <v>47764.07151</v>
      </c>
      <c r="BG226" s="4">
        <v>41008.29672</v>
      </c>
      <c r="BH226" s="4">
        <v>42012.62272</v>
      </c>
      <c r="BI226" s="4">
        <v>44198.48239</v>
      </c>
      <c r="BJ226" s="4">
        <v>47544.98115</v>
      </c>
      <c r="BK226" s="4">
        <v>46638.68131</v>
      </c>
      <c r="BL226" s="4">
        <v>45517.79493</v>
      </c>
      <c r="BM226" s="4">
        <v>51247.01435</v>
      </c>
      <c r="BN226" s="6"/>
      <c r="BO226" s="6"/>
    </row>
    <row r="227" ht="15.75" customHeight="1">
      <c r="A227" s="6">
        <f t="shared" si="1"/>
        <v>7</v>
      </c>
      <c r="B227" s="10" t="s">
        <v>132</v>
      </c>
      <c r="C227" s="4" t="s">
        <v>160</v>
      </c>
      <c r="D227" s="4">
        <v>90.03583168</v>
      </c>
      <c r="E227" s="4">
        <v>92.37486063</v>
      </c>
      <c r="F227" s="4">
        <v>91.17137408</v>
      </c>
      <c r="G227" s="4">
        <v>96.25464503</v>
      </c>
      <c r="H227" s="4">
        <v>100.4680814</v>
      </c>
      <c r="I227" s="4">
        <v>105.9668704</v>
      </c>
      <c r="J227" s="4">
        <v>108.628243</v>
      </c>
      <c r="K227" s="4">
        <v>107.6828782</v>
      </c>
      <c r="L227" s="4">
        <v>112.4779652</v>
      </c>
      <c r="M227" s="4">
        <v>111.6952618</v>
      </c>
      <c r="N227" s="4">
        <v>110.3469648</v>
      </c>
      <c r="O227" s="4">
        <v>108.4947017</v>
      </c>
      <c r="P227" s="4">
        <v>129.9996391</v>
      </c>
      <c r="Q227" s="4">
        <v>156.2803375</v>
      </c>
      <c r="R227" s="4">
        <v>168.0122434</v>
      </c>
      <c r="S227" s="4">
        <v>200.3343118</v>
      </c>
      <c r="T227" s="4">
        <v>201.8329021</v>
      </c>
      <c r="U227" s="4">
        <v>211.4928712</v>
      </c>
      <c r="V227" s="4">
        <v>255.3923422</v>
      </c>
      <c r="W227" s="4">
        <v>317.8204834</v>
      </c>
      <c r="X227" s="4">
        <v>366.5294485</v>
      </c>
      <c r="Y227" s="4">
        <v>327.5649786</v>
      </c>
      <c r="Z227" s="4">
        <v>312.6931678</v>
      </c>
      <c r="AA227" s="4">
        <v>262.5773645</v>
      </c>
      <c r="AB227" s="4">
        <v>244.8443484</v>
      </c>
      <c r="AC227" s="4">
        <v>236.6105666</v>
      </c>
      <c r="AD227" s="4">
        <v>293.5596354</v>
      </c>
      <c r="AE227" s="4">
        <v>333.2230767</v>
      </c>
      <c r="AF227" s="4">
        <v>335.3419445</v>
      </c>
      <c r="AG227" s="4">
        <v>301.6849298</v>
      </c>
      <c r="AH227" s="4">
        <v>381.8050394</v>
      </c>
      <c r="AI227" s="4">
        <v>375.2920076</v>
      </c>
      <c r="AJ227" s="4">
        <v>310.6237201</v>
      </c>
      <c r="AK227" s="4">
        <v>398.6129977</v>
      </c>
      <c r="AL227" s="4">
        <v>269.790585</v>
      </c>
      <c r="AM227" s="4">
        <v>358.8230057</v>
      </c>
      <c r="AN227" s="4">
        <v>380.5883092</v>
      </c>
      <c r="AO227" s="4">
        <v>355.1420548</v>
      </c>
      <c r="AP227" s="4">
        <v>372.8773308</v>
      </c>
      <c r="AQ227" s="4">
        <v>541.7023024</v>
      </c>
      <c r="AR227" s="4">
        <v>502.9979648</v>
      </c>
      <c r="AS227" s="4">
        <v>508.3474429</v>
      </c>
      <c r="AT227" s="4">
        <v>564.3790796</v>
      </c>
      <c r="AU227" s="4">
        <v>698.4088086</v>
      </c>
      <c r="AV227" s="4">
        <v>784.1191226</v>
      </c>
      <c r="AW227" s="4">
        <v>805.9046287</v>
      </c>
      <c r="AX227" s="4">
        <v>837.1320425</v>
      </c>
      <c r="AY227" s="4">
        <v>944.6432077</v>
      </c>
      <c r="AZ227" s="4">
        <v>1098.94678</v>
      </c>
      <c r="BA227" s="4">
        <v>1061.718411</v>
      </c>
      <c r="BB227" s="4">
        <v>1009.489494</v>
      </c>
      <c r="BC227" s="4">
        <v>1099.414311</v>
      </c>
      <c r="BD227" s="4">
        <v>1112.569535</v>
      </c>
      <c r="BE227" s="4">
        <v>1214.295566</v>
      </c>
      <c r="BF227" s="4">
        <v>1251.504765</v>
      </c>
      <c r="BG227" s="4">
        <v>1041.652523</v>
      </c>
      <c r="BH227" s="4">
        <v>1049.820303</v>
      </c>
      <c r="BI227" s="4">
        <v>1095.274459</v>
      </c>
      <c r="BJ227" s="4">
        <v>1194.438214</v>
      </c>
      <c r="BK227" s="4">
        <v>1170.965533</v>
      </c>
      <c r="BL227" s="4">
        <v>1237.949295</v>
      </c>
      <c r="BM227" s="4">
        <v>1319.154995</v>
      </c>
      <c r="BN227" s="6"/>
      <c r="BO227" s="6"/>
    </row>
    <row r="228" ht="15.75" customHeight="1">
      <c r="A228" s="6">
        <f t="shared" si="1"/>
        <v>8</v>
      </c>
      <c r="B228" s="10" t="s">
        <v>161</v>
      </c>
      <c r="C228" s="4" t="s">
        <v>162</v>
      </c>
      <c r="D228" s="4">
        <v>69.08319561</v>
      </c>
      <c r="E228" s="4">
        <v>72.17376677</v>
      </c>
      <c r="F228" s="4">
        <v>77.07731842</v>
      </c>
      <c r="G228" s="4">
        <v>78.82907043</v>
      </c>
      <c r="H228" s="4">
        <v>80.83385453</v>
      </c>
      <c r="I228" s="4">
        <v>81.99353819</v>
      </c>
      <c r="J228" s="4">
        <v>82.75922787</v>
      </c>
      <c r="K228" s="4">
        <v>84.55950435</v>
      </c>
      <c r="L228" s="4">
        <v>84.91932365</v>
      </c>
      <c r="M228" s="4">
        <v>86.71510814</v>
      </c>
      <c r="N228" s="4">
        <v>81.68774302</v>
      </c>
      <c r="O228" s="4">
        <v>84.5179746</v>
      </c>
      <c r="P228" s="4">
        <v>99.66707635</v>
      </c>
      <c r="Q228" s="4">
        <v>114.218515</v>
      </c>
      <c r="R228" s="4">
        <v>124.8115208</v>
      </c>
      <c r="S228" s="4">
        <v>153.1288228</v>
      </c>
      <c r="T228" s="4">
        <v>155.7549866</v>
      </c>
      <c r="U228" s="4">
        <v>176.2974603</v>
      </c>
      <c r="V228" s="4">
        <v>224.3285132</v>
      </c>
      <c r="W228" s="4">
        <v>259.0365605</v>
      </c>
      <c r="X228" s="4">
        <v>278.1953927</v>
      </c>
      <c r="Y228" s="4">
        <v>249.2854202</v>
      </c>
      <c r="Z228" s="4">
        <v>239.6194613</v>
      </c>
      <c r="AA228" s="4">
        <v>212.4870082</v>
      </c>
      <c r="AB228" s="4">
        <v>188.3357464</v>
      </c>
      <c r="AC228" s="4">
        <v>194.5678748</v>
      </c>
      <c r="AD228" s="4">
        <v>248.092873</v>
      </c>
      <c r="AE228" s="4">
        <v>280.9526703</v>
      </c>
      <c r="AF228" s="4">
        <v>301.9535079</v>
      </c>
      <c r="AG228" s="4">
        <v>294.0437234</v>
      </c>
      <c r="AH228" s="4">
        <v>339.6318076</v>
      </c>
      <c r="AI228" s="4">
        <v>334.7596647</v>
      </c>
      <c r="AJ228" s="4">
        <v>349.708109</v>
      </c>
      <c r="AK228" s="4">
        <v>325.1536424</v>
      </c>
      <c r="AL228" s="4">
        <v>187.8151365</v>
      </c>
      <c r="AM228" s="4">
        <v>229.832672</v>
      </c>
      <c r="AN228" s="4">
        <v>243.5269378</v>
      </c>
      <c r="AO228" s="4">
        <v>224.6113331</v>
      </c>
      <c r="AP228" s="4">
        <v>250.4139338</v>
      </c>
      <c r="AQ228" s="4">
        <v>293.887468</v>
      </c>
      <c r="AR228" s="4">
        <v>249.8020676</v>
      </c>
      <c r="AS228" s="4">
        <v>260.4434706</v>
      </c>
      <c r="AT228" s="4">
        <v>286.753726</v>
      </c>
      <c r="AU228" s="4">
        <v>363.8183683</v>
      </c>
      <c r="AV228" s="4">
        <v>405.451301</v>
      </c>
      <c r="AW228" s="4">
        <v>442.9443995</v>
      </c>
      <c r="AX228" s="4">
        <v>457.3420967</v>
      </c>
      <c r="AY228" s="4">
        <v>516.7503479</v>
      </c>
      <c r="AZ228" s="4">
        <v>621.890329</v>
      </c>
      <c r="BA228" s="4">
        <v>603.8775751</v>
      </c>
      <c r="BB228" s="4">
        <v>627.2703475</v>
      </c>
      <c r="BC228" s="4">
        <v>727.6125147</v>
      </c>
      <c r="BD228" s="4">
        <v>733.9729342</v>
      </c>
      <c r="BE228" s="4">
        <v>762.3038171</v>
      </c>
      <c r="BF228" s="4">
        <v>767.3713907</v>
      </c>
      <c r="BG228" s="4">
        <v>632.1266837</v>
      </c>
      <c r="BH228" s="4">
        <v>665.7863455</v>
      </c>
      <c r="BI228" s="4">
        <v>711.1846047</v>
      </c>
      <c r="BJ228" s="4">
        <v>779.2027097</v>
      </c>
      <c r="BK228" s="4">
        <v>772.1668949</v>
      </c>
      <c r="BL228" s="4">
        <v>833.2443426</v>
      </c>
      <c r="BM228" s="4">
        <v>893.0771558</v>
      </c>
      <c r="BN228" s="6"/>
      <c r="BO228" s="6"/>
    </row>
    <row r="229" ht="15.75" customHeight="1">
      <c r="A229" s="6">
        <f t="shared" si="1"/>
        <v>9</v>
      </c>
      <c r="B229" s="10" t="s">
        <v>105</v>
      </c>
      <c r="C229" s="4" t="s">
        <v>163</v>
      </c>
      <c r="D229" s="4">
        <v>84.82533382</v>
      </c>
      <c r="E229" s="4">
        <v>92.85510925</v>
      </c>
      <c r="F229" s="4">
        <v>95.04780145</v>
      </c>
      <c r="G229" s="4">
        <v>96.55220619</v>
      </c>
      <c r="H229" s="4">
        <v>94.86755391</v>
      </c>
      <c r="I229" s="4">
        <v>100.9678718</v>
      </c>
      <c r="J229" s="4">
        <v>106.8557193</v>
      </c>
      <c r="K229" s="4">
        <v>116.7963159</v>
      </c>
      <c r="L229" s="4">
        <v>116.9405302</v>
      </c>
      <c r="M229" s="4">
        <v>128.607921</v>
      </c>
      <c r="N229" s="4">
        <v>133.1429399</v>
      </c>
      <c r="O229" s="4">
        <v>127.9954477</v>
      </c>
      <c r="P229" s="4">
        <v>90.67836556</v>
      </c>
      <c r="Q229" s="4">
        <v>113.6657027</v>
      </c>
      <c r="R229" s="4">
        <v>171.5262053</v>
      </c>
      <c r="S229" s="4">
        <v>260.3515161</v>
      </c>
      <c r="T229" s="4">
        <v>132.4574854</v>
      </c>
      <c r="U229" s="4">
        <v>123.5144934</v>
      </c>
      <c r="V229" s="4">
        <v>166.0064224</v>
      </c>
      <c r="W229" s="4">
        <v>190.0357917</v>
      </c>
      <c r="X229" s="4">
        <v>216.109852</v>
      </c>
      <c r="Y229" s="4">
        <v>235.0383907</v>
      </c>
      <c r="Z229" s="4">
        <v>209.1957418</v>
      </c>
      <c r="AA229" s="4">
        <v>193.4093731</v>
      </c>
      <c r="AB229" s="4">
        <v>202.2878488</v>
      </c>
      <c r="AC229" s="4">
        <v>232.1658218</v>
      </c>
      <c r="AD229" s="4">
        <v>221.5696191</v>
      </c>
      <c r="AE229" s="4">
        <v>241.7949085</v>
      </c>
      <c r="AF229" s="4">
        <v>258.8305367</v>
      </c>
      <c r="AG229" s="4">
        <v>274.3894238</v>
      </c>
      <c r="AH229" s="4">
        <v>294.9046567</v>
      </c>
      <c r="AI229" s="4">
        <v>283.3822853</v>
      </c>
      <c r="AJ229" s="4">
        <v>284.9669776</v>
      </c>
      <c r="AK229" s="4">
        <v>292.4253474</v>
      </c>
      <c r="AL229" s="4">
        <v>292.0788195</v>
      </c>
      <c r="AM229" s="4">
        <v>322.0873898</v>
      </c>
      <c r="AN229" s="4">
        <v>387.3848632</v>
      </c>
      <c r="AO229" s="4">
        <v>395.3180524</v>
      </c>
      <c r="AP229" s="4">
        <v>401.9651801</v>
      </c>
      <c r="AQ229" s="4">
        <v>404.4861431</v>
      </c>
      <c r="AR229" s="4">
        <v>413.1001853</v>
      </c>
      <c r="AS229" s="4">
        <v>410.0485409</v>
      </c>
      <c r="AT229" s="4">
        <v>407.9629676</v>
      </c>
      <c r="AU229" s="4">
        <v>440.7144048</v>
      </c>
      <c r="AV229" s="4">
        <v>469.1164584</v>
      </c>
      <c r="AW229" s="4">
        <v>492.8086489</v>
      </c>
      <c r="AX229" s="4">
        <v>503.5383322</v>
      </c>
      <c r="AY229" s="4">
        <v>552.3389345</v>
      </c>
      <c r="AZ229" s="4">
        <v>630.1089792</v>
      </c>
      <c r="BA229" s="4">
        <v>698.5210262</v>
      </c>
      <c r="BB229" s="4">
        <v>776.8595769</v>
      </c>
      <c r="BC229" s="4">
        <v>856.3815861</v>
      </c>
      <c r="BD229" s="4">
        <v>876.8175451</v>
      </c>
      <c r="BE229" s="4">
        <v>973.7733926</v>
      </c>
      <c r="BF229" s="4">
        <v>1108.5151</v>
      </c>
      <c r="BG229" s="4">
        <v>1236.00506</v>
      </c>
      <c r="BH229" s="4">
        <v>1659.961605</v>
      </c>
      <c r="BI229" s="4">
        <v>1815.609426</v>
      </c>
      <c r="BJ229" s="4">
        <v>1963.411855</v>
      </c>
      <c r="BK229" s="4">
        <v>2122.078851</v>
      </c>
      <c r="BL229" s="4">
        <v>2233.305524</v>
      </c>
      <c r="BM229" s="4">
        <v>2457.92488</v>
      </c>
      <c r="BN229" s="6"/>
      <c r="BO229" s="6"/>
    </row>
    <row r="230" ht="15.75" customHeight="1">
      <c r="A230" s="6">
        <f t="shared" si="1"/>
        <v>10</v>
      </c>
      <c r="B230" s="10" t="s">
        <v>164</v>
      </c>
      <c r="C230" s="4" t="s">
        <v>165</v>
      </c>
      <c r="D230" s="4">
        <v>1483.003682</v>
      </c>
      <c r="E230" s="4">
        <v>1581.30398</v>
      </c>
      <c r="F230" s="4">
        <v>1680.494849</v>
      </c>
      <c r="G230" s="4">
        <v>1792.422274</v>
      </c>
      <c r="H230" s="4">
        <v>1921.437235</v>
      </c>
      <c r="I230" s="4">
        <v>2073.829691</v>
      </c>
      <c r="J230" s="4">
        <v>2246.849454</v>
      </c>
      <c r="K230" s="4">
        <v>2466.520088</v>
      </c>
      <c r="L230" s="4">
        <v>2688.944256</v>
      </c>
      <c r="M230" s="4">
        <v>3057.322961</v>
      </c>
      <c r="N230" s="4">
        <v>3005.784399</v>
      </c>
      <c r="O230" s="4">
        <v>3108.954374</v>
      </c>
      <c r="P230" s="4">
        <v>3123.463773</v>
      </c>
      <c r="Q230" s="4">
        <v>3466.05498</v>
      </c>
      <c r="R230" s="4">
        <v>3197.702347</v>
      </c>
      <c r="S230" s="4">
        <v>2953.22492</v>
      </c>
      <c r="T230" s="4">
        <v>3115.53839</v>
      </c>
      <c r="U230" s="4">
        <v>3386.626388</v>
      </c>
      <c r="V230" s="4">
        <v>3871.339807</v>
      </c>
      <c r="W230" s="4">
        <v>5194.46237</v>
      </c>
      <c r="X230" s="4">
        <v>5967.767886</v>
      </c>
      <c r="Y230" s="4">
        <v>6257.78659</v>
      </c>
      <c r="Z230" s="4">
        <v>6797.830965</v>
      </c>
      <c r="AA230" s="4">
        <v>7324.186554</v>
      </c>
      <c r="AB230" s="4">
        <v>8463.464999</v>
      </c>
      <c r="AC230" s="4">
        <v>9436.232744</v>
      </c>
      <c r="AD230" s="4">
        <v>9858.295721</v>
      </c>
      <c r="AE230" s="4">
        <v>10617.40527</v>
      </c>
      <c r="AF230" s="4">
        <v>10819.26804</v>
      </c>
      <c r="AG230" s="4">
        <v>11533.26076</v>
      </c>
      <c r="AH230" s="4">
        <v>11696.51137</v>
      </c>
      <c r="AI230" s="4">
        <v>11269.95052</v>
      </c>
      <c r="AJ230" s="4">
        <v>11025.87836</v>
      </c>
      <c r="AK230" s="4">
        <v>10730.00097</v>
      </c>
      <c r="AL230" s="4">
        <v>11085.14713</v>
      </c>
      <c r="AM230" s="4">
        <v>11447.0179</v>
      </c>
      <c r="AN230" s="4">
        <v>11835.38679</v>
      </c>
      <c r="AO230" s="4">
        <v>20415.70617</v>
      </c>
      <c r="AP230" s="4">
        <v>21665.38786</v>
      </c>
      <c r="AQ230" s="4">
        <v>23991.7008</v>
      </c>
      <c r="AR230" s="4">
        <v>24849.60648</v>
      </c>
      <c r="AS230" s="4">
        <v>25234.14415</v>
      </c>
      <c r="AT230" s="4">
        <v>26590.14018</v>
      </c>
      <c r="AU230" s="4">
        <v>26204.8805</v>
      </c>
      <c r="AV230" s="4">
        <v>26393.41395</v>
      </c>
      <c r="AW230" s="4">
        <v>28280.87084</v>
      </c>
      <c r="AX230" s="4">
        <v>28829.84938</v>
      </c>
      <c r="AY230" s="4">
        <v>29687.86522</v>
      </c>
      <c r="AZ230" s="4">
        <v>29013.63029</v>
      </c>
      <c r="BA230" s="4">
        <v>27120.69055</v>
      </c>
      <c r="BB230" s="4">
        <v>27046.65767</v>
      </c>
      <c r="BC230" s="4">
        <v>26644.92658</v>
      </c>
      <c r="BD230" s="4">
        <v>28059.6554</v>
      </c>
      <c r="BE230" s="4">
        <v>27389.60197</v>
      </c>
      <c r="BF230" s="4">
        <v>28720.66219</v>
      </c>
      <c r="BG230" s="4">
        <v>30206.24043</v>
      </c>
      <c r="BH230" s="4">
        <v>29887.16488</v>
      </c>
      <c r="BI230" s="4">
        <v>30969.8762</v>
      </c>
      <c r="BJ230" s="4">
        <v>31738.26716</v>
      </c>
      <c r="BK230" s="4">
        <v>32610.48505</v>
      </c>
      <c r="BL230" s="4">
        <v>23862.71099</v>
      </c>
      <c r="BM230" s="4">
        <v>27478.38963</v>
      </c>
      <c r="BN230" s="6"/>
      <c r="BO230" s="6"/>
    </row>
    <row r="231" ht="15.75" customHeight="1">
      <c r="A231" s="6">
        <f t="shared" si="1"/>
        <v>11</v>
      </c>
      <c r="B231" s="10" t="s">
        <v>101</v>
      </c>
      <c r="C231" s="4" t="s">
        <v>166</v>
      </c>
      <c r="D231" s="4">
        <v>307.1221794</v>
      </c>
      <c r="E231" s="4">
        <v>319.5960911</v>
      </c>
      <c r="F231" s="4">
        <v>331.1943575</v>
      </c>
      <c r="G231" s="4">
        <v>341.3789425</v>
      </c>
      <c r="H231" s="4">
        <v>355.6363845</v>
      </c>
      <c r="I231" s="4">
        <v>382.2080741</v>
      </c>
      <c r="J231" s="4">
        <v>410.9270086</v>
      </c>
      <c r="K231" s="4">
        <v>425.2660002</v>
      </c>
      <c r="L231" s="4">
        <v>391.1184815</v>
      </c>
      <c r="M231" s="4">
        <v>400.4011107</v>
      </c>
      <c r="N231" s="4">
        <v>440.2922372</v>
      </c>
      <c r="O231" s="4">
        <v>481.0044363</v>
      </c>
      <c r="P231" s="4">
        <v>528.2717866</v>
      </c>
      <c r="Q231" s="4">
        <v>617.4861737</v>
      </c>
      <c r="R231" s="4">
        <v>802.4908589</v>
      </c>
      <c r="S231" s="4">
        <v>902.6406399</v>
      </c>
      <c r="T231" s="4">
        <v>726.0440815</v>
      </c>
      <c r="U231" s="4">
        <v>863.9110609</v>
      </c>
      <c r="V231" s="4">
        <v>981.048419</v>
      </c>
      <c r="W231" s="4">
        <v>1070.348251</v>
      </c>
      <c r="X231" s="4">
        <v>1363.840218</v>
      </c>
      <c r="Y231" s="4">
        <v>1318.127065</v>
      </c>
      <c r="Z231" s="4">
        <v>1195.508972</v>
      </c>
      <c r="AA231" s="4">
        <v>1231.012451</v>
      </c>
      <c r="AB231" s="4">
        <v>1342.227691</v>
      </c>
      <c r="AC231" s="4">
        <v>1301.082642</v>
      </c>
      <c r="AD231" s="4">
        <v>1385.471231</v>
      </c>
      <c r="AE231" s="4">
        <v>1643.949927</v>
      </c>
      <c r="AF231" s="4">
        <v>1831.019639</v>
      </c>
      <c r="AG231" s="4">
        <v>2065.720309</v>
      </c>
      <c r="AH231" s="4">
        <v>3009.491262</v>
      </c>
      <c r="AI231" s="4">
        <v>3212.450794</v>
      </c>
      <c r="AJ231" s="4">
        <v>3644.265078</v>
      </c>
      <c r="AK231" s="4">
        <v>3867.605329</v>
      </c>
      <c r="AL231" s="4">
        <v>3888.295299</v>
      </c>
      <c r="AM231" s="4">
        <v>4021.006504</v>
      </c>
      <c r="AN231" s="4">
        <v>4057.853603</v>
      </c>
      <c r="AO231" s="4">
        <v>3997.84448</v>
      </c>
      <c r="AP231" s="4">
        <v>4063.901968</v>
      </c>
      <c r="AQ231" s="4">
        <v>4189.350028</v>
      </c>
      <c r="AR231" s="4">
        <v>4642.147035</v>
      </c>
      <c r="AS231" s="4">
        <v>4687.625957</v>
      </c>
      <c r="AT231" s="4">
        <v>4816.650846</v>
      </c>
      <c r="AU231" s="4">
        <v>4916.703914</v>
      </c>
      <c r="AV231" s="4">
        <v>5106.053034</v>
      </c>
      <c r="AW231" s="4">
        <v>5212.661614</v>
      </c>
      <c r="AX231" s="4">
        <v>5475.72291</v>
      </c>
      <c r="AY231" s="4">
        <v>5707.113365</v>
      </c>
      <c r="AZ231" s="4">
        <v>5656.408361</v>
      </c>
      <c r="BA231" s="4">
        <v>5348.997839</v>
      </c>
      <c r="BB231" s="4">
        <v>5397.291575</v>
      </c>
      <c r="BC231" s="4">
        <v>5521.366276</v>
      </c>
      <c r="BD231" s="4">
        <v>5645.895822</v>
      </c>
      <c r="BE231" s="4">
        <v>5887.933435</v>
      </c>
      <c r="BF231" s="4">
        <v>6068.088609</v>
      </c>
      <c r="BG231" s="4">
        <v>6142.478833</v>
      </c>
      <c r="BH231" s="4">
        <v>6148.706961</v>
      </c>
      <c r="BI231" s="4">
        <v>6100.994681</v>
      </c>
      <c r="BJ231" s="4">
        <v>6059.162553</v>
      </c>
      <c r="BK231" s="4">
        <v>6210.565543</v>
      </c>
      <c r="BL231" s="4">
        <v>5266.87616</v>
      </c>
      <c r="BM231" s="4">
        <v>6228.267309</v>
      </c>
      <c r="BN231" s="6"/>
      <c r="BO231" s="6"/>
    </row>
    <row r="232" ht="15.75" customHeight="1">
      <c r="A232" s="6">
        <f t="shared" si="1"/>
        <v>12</v>
      </c>
      <c r="B232" s="10" t="s">
        <v>167</v>
      </c>
      <c r="C232" s="4" t="s">
        <v>168</v>
      </c>
      <c r="D232" s="4">
        <v>1902.402119</v>
      </c>
      <c r="E232" s="4">
        <v>1961.538169</v>
      </c>
      <c r="F232" s="4">
        <v>2020.385965</v>
      </c>
      <c r="G232" s="4">
        <v>2020.265247</v>
      </c>
      <c r="H232" s="4">
        <v>2199.727007</v>
      </c>
      <c r="I232" s="4">
        <v>2282.216546</v>
      </c>
      <c r="J232" s="4">
        <v>2630.850466</v>
      </c>
      <c r="K232" s="4">
        <v>2982.749704</v>
      </c>
      <c r="L232" s="4">
        <v>2830.188679</v>
      </c>
      <c r="M232" s="4">
        <v>3053.703704</v>
      </c>
      <c r="N232" s="4">
        <v>3387.272727</v>
      </c>
      <c r="O232" s="4">
        <v>3866.300366</v>
      </c>
      <c r="P232" s="4">
        <v>4343.173432</v>
      </c>
      <c r="Q232" s="4">
        <v>5009.29368</v>
      </c>
      <c r="R232" s="4">
        <v>5853.932584</v>
      </c>
      <c r="S232" s="4">
        <v>6509.433962</v>
      </c>
      <c r="T232" s="4">
        <v>7261.278195</v>
      </c>
      <c r="U232" s="4">
        <v>8370.786517</v>
      </c>
      <c r="V232" s="4">
        <v>8876.865672</v>
      </c>
      <c r="W232" s="4">
        <v>9613.3829</v>
      </c>
      <c r="X232" s="4">
        <v>11218.21782</v>
      </c>
      <c r="Y232" s="4">
        <v>13425.97697</v>
      </c>
      <c r="Z232" s="4">
        <v>14166.17129</v>
      </c>
      <c r="AA232" s="4">
        <v>15902.02038</v>
      </c>
      <c r="AB232" s="4">
        <v>17469.82557</v>
      </c>
      <c r="AC232" s="4">
        <v>18269.53552</v>
      </c>
      <c r="AD232" s="4">
        <v>20450.66453</v>
      </c>
      <c r="AE232" s="4">
        <v>22411.79567</v>
      </c>
      <c r="AF232" s="4">
        <v>24253.17552</v>
      </c>
      <c r="AG232" s="4">
        <v>25517.92172</v>
      </c>
      <c r="AH232" s="4">
        <v>26841.51974</v>
      </c>
      <c r="AI232" s="4">
        <v>27700.31006</v>
      </c>
      <c r="AJ232" s="4">
        <v>28669.68171</v>
      </c>
      <c r="AK232" s="4">
        <v>30900.69428</v>
      </c>
      <c r="AL232" s="4">
        <v>31476.06372</v>
      </c>
      <c r="AM232" s="4">
        <v>33989.72316</v>
      </c>
      <c r="AN232" s="4">
        <v>44826.78907</v>
      </c>
      <c r="AO232" s="4">
        <v>48478.88325</v>
      </c>
      <c r="AP232" s="4">
        <v>51371.74081</v>
      </c>
      <c r="AQ232" s="4">
        <v>54245.45974</v>
      </c>
      <c r="AR232" s="4">
        <v>56284.16865</v>
      </c>
      <c r="AS232" s="4">
        <v>58883.95943</v>
      </c>
      <c r="AT232" s="4">
        <v>62583.1002</v>
      </c>
      <c r="AU232" s="4">
        <v>66111.72523</v>
      </c>
      <c r="AV232" s="4">
        <v>70359.31911</v>
      </c>
      <c r="AW232" s="4">
        <v>75882.03386</v>
      </c>
      <c r="AX232" s="4">
        <v>95221.85887</v>
      </c>
      <c r="AY232" s="4">
        <v>104287.3875</v>
      </c>
      <c r="AZ232" s="4">
        <v>106935.4863</v>
      </c>
      <c r="BA232" s="4">
        <v>101407.764</v>
      </c>
      <c r="BB232" s="4">
        <v>101875.2841</v>
      </c>
      <c r="BC232" s="4">
        <v>97774.16207</v>
      </c>
      <c r="BD232" s="4">
        <v>98431.86518</v>
      </c>
      <c r="BE232" s="4">
        <v>99471.6389</v>
      </c>
      <c r="BF232" s="4">
        <v>98467.68399</v>
      </c>
      <c r="BG232" s="4">
        <v>102005.6256</v>
      </c>
      <c r="BH232" s="4">
        <v>106885.8785</v>
      </c>
      <c r="BI232" s="4">
        <v>111820.5815</v>
      </c>
      <c r="BJ232" s="4">
        <v>113050.7369</v>
      </c>
      <c r="BK232" s="4">
        <v>116153.1661</v>
      </c>
      <c r="BL232" s="4">
        <v>107791.8864</v>
      </c>
      <c r="BM232" s="4">
        <v>114090.3283</v>
      </c>
      <c r="BN232" s="6"/>
      <c r="BO232" s="6"/>
    </row>
    <row r="233" ht="15.75" customHeight="1">
      <c r="A233" s="6">
        <f t="shared" si="1"/>
        <v>13</v>
      </c>
      <c r="B233" s="10" t="s">
        <v>169</v>
      </c>
      <c r="C233" s="4" t="s">
        <v>170</v>
      </c>
      <c r="D233" s="4">
        <v>100.843655</v>
      </c>
      <c r="E233" s="4">
        <v>107.4536576</v>
      </c>
      <c r="F233" s="4">
        <v>115.0748126</v>
      </c>
      <c r="G233" s="4">
        <v>121.3479157</v>
      </c>
      <c r="H233" s="4">
        <v>133.8863944</v>
      </c>
      <c r="I233" s="4">
        <v>146.8534781</v>
      </c>
      <c r="J233" s="4">
        <v>159.1773484</v>
      </c>
      <c r="K233" s="4">
        <v>175.9629213</v>
      </c>
      <c r="L233" s="4">
        <v>195.4576872</v>
      </c>
      <c r="M233" s="4">
        <v>207.2245478</v>
      </c>
      <c r="N233" s="4">
        <v>221.7774646</v>
      </c>
      <c r="O233" s="4">
        <v>233.6946457</v>
      </c>
      <c r="P233" s="4">
        <v>262.341899</v>
      </c>
      <c r="Q233" s="4">
        <v>257.6304821</v>
      </c>
      <c r="R233" s="4">
        <v>418.8967523</v>
      </c>
      <c r="S233" s="4">
        <v>468.9552842</v>
      </c>
      <c r="T233" s="4">
        <v>520.9380387</v>
      </c>
      <c r="U233" s="4">
        <v>601.6939266</v>
      </c>
      <c r="V233" s="4">
        <v>685.0401867</v>
      </c>
      <c r="W233" s="4">
        <v>788.0649094</v>
      </c>
      <c r="X233" s="4">
        <v>791.0422229</v>
      </c>
      <c r="Y233" s="4">
        <v>1004.880903</v>
      </c>
      <c r="Z233" s="4">
        <v>933.7353073</v>
      </c>
      <c r="AA233" s="4">
        <v>885.9651908</v>
      </c>
      <c r="AB233" s="4">
        <v>986.8129516</v>
      </c>
      <c r="AC233" s="4">
        <v>842.0902334</v>
      </c>
      <c r="AD233" s="4">
        <v>607.0821405</v>
      </c>
      <c r="AE233" s="4">
        <v>652.7057594</v>
      </c>
      <c r="AF233" s="4">
        <v>675.7153103</v>
      </c>
      <c r="AG233" s="4">
        <v>678.6421589</v>
      </c>
      <c r="AH233" s="4">
        <v>685.9427177</v>
      </c>
      <c r="AI233" s="4">
        <v>737.5230898</v>
      </c>
      <c r="AJ233" s="4">
        <v>763.2639355</v>
      </c>
      <c r="AK233" s="4">
        <v>760.1146521</v>
      </c>
      <c r="AL233" s="4">
        <v>777.4188962</v>
      </c>
      <c r="AM233" s="4">
        <v>856.3725462</v>
      </c>
      <c r="AN233" s="4">
        <v>925.8513995</v>
      </c>
      <c r="AO233" s="4">
        <v>973.9548469</v>
      </c>
      <c r="AP233" s="4">
        <v>1025.415636</v>
      </c>
      <c r="AQ233" s="4">
        <v>981.7543295</v>
      </c>
      <c r="AR233" s="4">
        <v>977.336056</v>
      </c>
      <c r="AS233" s="4">
        <v>930.8780795</v>
      </c>
      <c r="AT233" s="4">
        <v>888.198576</v>
      </c>
      <c r="AU233" s="4">
        <v>892.3514969</v>
      </c>
      <c r="AV233" s="4">
        <v>951.9516229</v>
      </c>
      <c r="AW233" s="4">
        <v>1018.308928</v>
      </c>
      <c r="AX233" s="4">
        <v>1200.070588</v>
      </c>
      <c r="AY233" s="4">
        <v>1351.042925</v>
      </c>
      <c r="AZ233" s="4">
        <v>1687.583393</v>
      </c>
      <c r="BA233" s="4">
        <v>1725.146286</v>
      </c>
      <c r="BB233" s="4">
        <v>1922.049531</v>
      </c>
      <c r="BC233" s="4">
        <v>2304.969835</v>
      </c>
      <c r="BD233" s="4">
        <v>2562.466784</v>
      </c>
      <c r="BE233" s="4">
        <v>2853.797162</v>
      </c>
      <c r="BF233" s="4">
        <v>3022.462884</v>
      </c>
      <c r="BG233" s="4">
        <v>2975.648811</v>
      </c>
      <c r="BH233" s="4">
        <v>3013.502708</v>
      </c>
      <c r="BI233" s="4">
        <v>3280.008213</v>
      </c>
      <c r="BJ233" s="4">
        <v>3471.006951</v>
      </c>
      <c r="BK233" s="4">
        <v>3472.380831</v>
      </c>
      <c r="BL233" s="4">
        <v>3068.812555</v>
      </c>
      <c r="BM233" s="4">
        <v>3345.196589</v>
      </c>
      <c r="BN233" s="6"/>
      <c r="BO233" s="6"/>
    </row>
    <row r="234" ht="15.75" customHeight="1">
      <c r="A234" s="6">
        <f t="shared" si="1"/>
        <v>14</v>
      </c>
      <c r="B234" s="10" t="s">
        <v>75</v>
      </c>
      <c r="C234" s="4" t="s">
        <v>171</v>
      </c>
      <c r="D234" s="4">
        <v>232.9987625</v>
      </c>
      <c r="E234" s="4">
        <v>229.3367664</v>
      </c>
      <c r="F234" s="4">
        <v>247.8342997</v>
      </c>
      <c r="G234" s="4">
        <v>291.4040061</v>
      </c>
      <c r="H234" s="4">
        <v>254.838581</v>
      </c>
      <c r="I234" s="4">
        <v>265.4753976</v>
      </c>
      <c r="J234" s="4">
        <v>325.1731074</v>
      </c>
      <c r="K234" s="4">
        <v>348.0211028</v>
      </c>
      <c r="L234" s="4">
        <v>370.1804118</v>
      </c>
      <c r="M234" s="4">
        <v>395.4413846</v>
      </c>
      <c r="N234" s="4">
        <v>439.2209162</v>
      </c>
      <c r="O234" s="4">
        <v>494.8027499</v>
      </c>
      <c r="P234" s="4">
        <v>577.4515372</v>
      </c>
      <c r="Q234" s="4">
        <v>806.3545127</v>
      </c>
      <c r="R234" s="4">
        <v>1034.16443</v>
      </c>
      <c r="S234" s="4">
        <v>1188.619532</v>
      </c>
      <c r="T234" s="4">
        <v>1376.347928</v>
      </c>
      <c r="U234" s="4">
        <v>1547.694206</v>
      </c>
      <c r="V234" s="4">
        <v>1716.707728</v>
      </c>
      <c r="W234" s="4">
        <v>1853.019691</v>
      </c>
      <c r="X234" s="4">
        <v>1941.259538</v>
      </c>
      <c r="Y234" s="4">
        <v>2061.349954</v>
      </c>
      <c r="Z234" s="4">
        <v>2118.564108</v>
      </c>
      <c r="AA234" s="4">
        <v>1448.009731</v>
      </c>
      <c r="AB234" s="4">
        <v>1406.6898</v>
      </c>
      <c r="AC234" s="4">
        <v>1287.612405</v>
      </c>
      <c r="AD234" s="4">
        <v>1545.928425</v>
      </c>
      <c r="AE234" s="4">
        <v>1667.18757</v>
      </c>
      <c r="AF234" s="4">
        <v>1781.817876</v>
      </c>
      <c r="AG234" s="4">
        <v>2344.730687</v>
      </c>
      <c r="AH234" s="4">
        <v>2592.627166</v>
      </c>
      <c r="AI234" s="4">
        <v>2234.362688</v>
      </c>
      <c r="AJ234" s="4">
        <v>2105.107748</v>
      </c>
      <c r="AK234" s="4">
        <v>2324.499775</v>
      </c>
      <c r="AL234" s="4">
        <v>3263.562622</v>
      </c>
      <c r="AM234" s="4">
        <v>4704.961546</v>
      </c>
      <c r="AN234" s="4">
        <v>5121.905407</v>
      </c>
      <c r="AO234" s="4">
        <v>5240.128796</v>
      </c>
      <c r="AP234" s="4">
        <v>5049.766119</v>
      </c>
      <c r="AQ234" s="4">
        <v>3456.423595</v>
      </c>
      <c r="AR234" s="4">
        <v>3726.81142</v>
      </c>
      <c r="AS234" s="4">
        <v>3142.277935</v>
      </c>
      <c r="AT234" s="4">
        <v>2824.679625</v>
      </c>
      <c r="AU234" s="4">
        <v>3056.624967</v>
      </c>
      <c r="AV234" s="4">
        <v>3623.247996</v>
      </c>
      <c r="AW234" s="4">
        <v>4773.248944</v>
      </c>
      <c r="AX234" s="4">
        <v>5866.096224</v>
      </c>
      <c r="AY234" s="4">
        <v>7323.033629</v>
      </c>
      <c r="AZ234" s="4">
        <v>8801.599484</v>
      </c>
      <c r="BA234" s="4">
        <v>8570.022562</v>
      </c>
      <c r="BB234" s="4">
        <v>11249.46454</v>
      </c>
      <c r="BC234" s="4">
        <v>13200.78508</v>
      </c>
      <c r="BD234" s="4">
        <v>12327.31744</v>
      </c>
      <c r="BE234" s="4">
        <v>12258.50317</v>
      </c>
      <c r="BF234" s="4">
        <v>12071.15821</v>
      </c>
      <c r="BG234" s="4">
        <v>8783.225984</v>
      </c>
      <c r="BH234" s="4">
        <v>8680.768792</v>
      </c>
      <c r="BI234" s="4">
        <v>9896.684783</v>
      </c>
      <c r="BJ234" s="4">
        <v>9121.083403</v>
      </c>
      <c r="BK234" s="4">
        <v>8845.259118</v>
      </c>
      <c r="BL234" s="4">
        <v>6794.489159</v>
      </c>
      <c r="BM234" s="4">
        <v>7507.160971</v>
      </c>
      <c r="BN234" s="6"/>
      <c r="BO234" s="6"/>
    </row>
    <row r="235" ht="15.75" customHeight="1">
      <c r="A235" s="6">
        <f t="shared" si="1"/>
        <v>15</v>
      </c>
      <c r="B235" s="10" t="s">
        <v>95</v>
      </c>
      <c r="C235" s="4" t="s">
        <v>172</v>
      </c>
      <c r="D235" s="4">
        <v>59.29885835</v>
      </c>
      <c r="E235" s="4">
        <v>62.74246456</v>
      </c>
      <c r="F235" s="4">
        <v>66.44546449</v>
      </c>
      <c r="G235" s="4">
        <v>69.37760671</v>
      </c>
      <c r="H235" s="4">
        <v>74.01012505</v>
      </c>
      <c r="I235" s="4">
        <v>80.19767897</v>
      </c>
      <c r="J235" s="4">
        <v>89.52594158</v>
      </c>
      <c r="K235" s="4">
        <v>101.3376754</v>
      </c>
      <c r="L235" s="4">
        <v>113.7006576</v>
      </c>
      <c r="M235" s="4">
        <v>131.8425701</v>
      </c>
      <c r="N235" s="4">
        <v>162.5092267</v>
      </c>
      <c r="O235" s="4">
        <v>210.9721192</v>
      </c>
      <c r="P235" s="4">
        <v>262.4746429</v>
      </c>
      <c r="Q235" s="4">
        <v>371.4424858</v>
      </c>
      <c r="R235" s="4">
        <v>442.5210621</v>
      </c>
      <c r="S235" s="4">
        <v>487.9211103</v>
      </c>
      <c r="T235" s="4">
        <v>485.3842254</v>
      </c>
      <c r="U235" s="4">
        <v>559.6297814</v>
      </c>
      <c r="V235" s="4">
        <v>695.0563821</v>
      </c>
      <c r="W235" s="4">
        <v>917.6019033</v>
      </c>
      <c r="X235" s="4">
        <v>1130.35233</v>
      </c>
      <c r="Y235" s="4">
        <v>1092.714197</v>
      </c>
      <c r="Z235" s="4">
        <v>992.0804749</v>
      </c>
      <c r="AA235" s="4">
        <v>1105.156401</v>
      </c>
      <c r="AB235" s="4">
        <v>1128.848463</v>
      </c>
      <c r="AC235" s="4">
        <v>978.9761054</v>
      </c>
      <c r="AD235" s="4">
        <v>1180.936544</v>
      </c>
      <c r="AE235" s="4">
        <v>1610.40453</v>
      </c>
      <c r="AF235" s="4">
        <v>2096.722043</v>
      </c>
      <c r="AG235" s="4">
        <v>2369.109157</v>
      </c>
      <c r="AH235" s="4">
        <v>2825.673142</v>
      </c>
      <c r="AI235" s="4">
        <v>2855.88768</v>
      </c>
      <c r="AJ235" s="4">
        <v>2918.651591</v>
      </c>
      <c r="AK235" s="4">
        <v>2844.966397</v>
      </c>
      <c r="AL235" s="4">
        <v>2832.860893</v>
      </c>
      <c r="AM235" s="4">
        <v>3064.593723</v>
      </c>
      <c r="AN235" s="4">
        <v>3063.9918</v>
      </c>
      <c r="AO235" s="4">
        <v>3100.134219</v>
      </c>
      <c r="AP235" s="4">
        <v>2893.315051</v>
      </c>
      <c r="AQ235" s="4">
        <v>3242.13383</v>
      </c>
      <c r="AR235" s="4">
        <v>3351.696517</v>
      </c>
      <c r="AS235" s="4">
        <v>3115.679</v>
      </c>
      <c r="AT235" s="4">
        <v>3029.784532</v>
      </c>
      <c r="AU235" s="4">
        <v>4111.738085</v>
      </c>
      <c r="AV235" s="4">
        <v>4818.213103</v>
      </c>
      <c r="AW235" s="4">
        <v>5240.316159</v>
      </c>
      <c r="AX235" s="4">
        <v>5142.913834</v>
      </c>
      <c r="AY235" s="4">
        <v>5372.340732</v>
      </c>
      <c r="AZ235" s="4">
        <v>5345.815863</v>
      </c>
      <c r="BA235" s="4">
        <v>4938.278893</v>
      </c>
      <c r="BB235" s="4">
        <v>6041.754284</v>
      </c>
      <c r="BC235" s="4">
        <v>7080.812813</v>
      </c>
      <c r="BD235" s="4">
        <v>6393.008265</v>
      </c>
      <c r="BE235" s="4">
        <v>6436.60945</v>
      </c>
      <c r="BF235" s="4">
        <v>6844.020288</v>
      </c>
      <c r="BG235" s="4">
        <v>5869.732943</v>
      </c>
      <c r="BH235" s="4">
        <v>6411.527159</v>
      </c>
      <c r="BI235" s="4">
        <v>6705.351862</v>
      </c>
      <c r="BJ235" s="4">
        <v>6947.800812</v>
      </c>
      <c r="BK235" s="4">
        <v>6679.167674</v>
      </c>
      <c r="BL235" s="4">
        <v>5863.203241</v>
      </c>
      <c r="BM235" s="4">
        <v>6805.221274</v>
      </c>
      <c r="BN235" s="6"/>
      <c r="BO235" s="6"/>
    </row>
    <row r="236" ht="15.75" customHeight="1">
      <c r="A236" s="6">
        <f t="shared" si="1"/>
        <v>16</v>
      </c>
      <c r="B236" s="10" t="s">
        <v>147</v>
      </c>
      <c r="C236" s="4" t="s">
        <v>173</v>
      </c>
      <c r="D236" s="4">
        <v>66.77009549</v>
      </c>
      <c r="E236" s="4">
        <v>71.99320406</v>
      </c>
      <c r="F236" s="4">
        <v>71.43908526</v>
      </c>
      <c r="G236" s="4">
        <v>72.83981428</v>
      </c>
      <c r="H236" s="4">
        <v>78.3935198</v>
      </c>
      <c r="I236" s="4">
        <v>81.42828127</v>
      </c>
      <c r="J236" s="4">
        <v>83.61161079</v>
      </c>
      <c r="K236" s="4">
        <v>84.84325846</v>
      </c>
      <c r="L236" s="4">
        <v>97.08480312</v>
      </c>
      <c r="M236" s="4">
        <v>93.01876031</v>
      </c>
      <c r="N236" s="4">
        <v>91.47266098</v>
      </c>
      <c r="O236" s="4">
        <v>95.41894577</v>
      </c>
      <c r="P236" s="4">
        <v>106.9448912</v>
      </c>
      <c r="Q236" s="4">
        <v>123.4948968</v>
      </c>
      <c r="R236" s="4">
        <v>125.6633947</v>
      </c>
      <c r="S236" s="4">
        <v>165.7933972</v>
      </c>
      <c r="T236" s="4">
        <v>194.6007482</v>
      </c>
      <c r="U236" s="4">
        <v>216.6044935</v>
      </c>
      <c r="V236" s="4">
        <v>258.0683097</v>
      </c>
      <c r="W236" s="4">
        <v>293.1667117</v>
      </c>
      <c r="X236" s="4">
        <v>330.002877</v>
      </c>
      <c r="Y236" s="4">
        <v>284.6377126</v>
      </c>
      <c r="Z236" s="4">
        <v>303.2507983</v>
      </c>
      <c r="AA236" s="4">
        <v>263.9894942</v>
      </c>
      <c r="AB236" s="4">
        <v>252.7485699</v>
      </c>
      <c r="AC236" s="4">
        <v>338.74828</v>
      </c>
      <c r="AD236" s="4">
        <v>434.3751203</v>
      </c>
      <c r="AE236" s="4">
        <v>459.1659967</v>
      </c>
      <c r="AF236" s="4">
        <v>476.0208895</v>
      </c>
      <c r="AG236" s="4">
        <v>452.9665579</v>
      </c>
      <c r="AH236" s="4">
        <v>512.8508564</v>
      </c>
      <c r="AI236" s="4">
        <v>475.2761615</v>
      </c>
      <c r="AJ236" s="4">
        <v>471.9406411</v>
      </c>
      <c r="AK236" s="4">
        <v>413.959446</v>
      </c>
      <c r="AL236" s="4">
        <v>267.0062747</v>
      </c>
      <c r="AM236" s="4">
        <v>340.3996977</v>
      </c>
      <c r="AN236" s="4">
        <v>299.6195073</v>
      </c>
      <c r="AO236" s="4">
        <v>271.1432876</v>
      </c>
      <c r="AP236" s="4">
        <v>272.1015286</v>
      </c>
      <c r="AQ236" s="4">
        <v>273.4279279</v>
      </c>
      <c r="AR236" s="4">
        <v>243.8775801</v>
      </c>
      <c r="AS236" s="4">
        <v>242.5757245</v>
      </c>
      <c r="AT236" s="4">
        <v>253.4106803</v>
      </c>
      <c r="AU236" s="4">
        <v>283.6753608</v>
      </c>
      <c r="AV236" s="4">
        <v>309.1902615</v>
      </c>
      <c r="AW236" s="4">
        <v>317.8776556</v>
      </c>
      <c r="AX236" s="4">
        <v>340.4145334</v>
      </c>
      <c r="AY236" s="4">
        <v>388.4777863</v>
      </c>
      <c r="AZ236" s="4">
        <v>446.2288114</v>
      </c>
      <c r="BA236" s="4">
        <v>452.9222586</v>
      </c>
      <c r="BB236" s="4">
        <v>459.7769465</v>
      </c>
      <c r="BC236" s="4">
        <v>515.2095319</v>
      </c>
      <c r="BD236" s="4">
        <v>525.8675432</v>
      </c>
      <c r="BE236" s="4">
        <v>352.226872</v>
      </c>
      <c r="BF236" s="4">
        <v>394.856957</v>
      </c>
      <c r="BG236" s="4">
        <v>351.8797536</v>
      </c>
      <c r="BH236" s="4">
        <v>372.1354655</v>
      </c>
      <c r="BI236" s="4">
        <v>414.7402866</v>
      </c>
      <c r="BJ236" s="4">
        <v>435.9322636</v>
      </c>
      <c r="BK236" s="4">
        <v>426.4087626</v>
      </c>
      <c r="BL236" s="4">
        <v>435.4692516</v>
      </c>
      <c r="BM236" s="4">
        <v>461.1374902</v>
      </c>
      <c r="BN236" s="6"/>
      <c r="BO236" s="6"/>
    </row>
    <row r="237" ht="15.75" customHeight="1">
      <c r="A237" s="6">
        <f t="shared" si="1"/>
        <v>17</v>
      </c>
      <c r="B237" s="10" t="s">
        <v>21</v>
      </c>
      <c r="C237" s="4" t="s">
        <v>174</v>
      </c>
      <c r="D237" s="4">
        <v>2259.250511</v>
      </c>
      <c r="E237" s="4">
        <v>2240.433039</v>
      </c>
      <c r="F237" s="4">
        <v>2268.585346</v>
      </c>
      <c r="G237" s="4">
        <v>2374.498448</v>
      </c>
      <c r="H237" s="4">
        <v>2555.111146</v>
      </c>
      <c r="I237" s="4">
        <v>2770.361804</v>
      </c>
      <c r="J237" s="4">
        <v>3047.106147</v>
      </c>
      <c r="K237" s="4">
        <v>3217.159294</v>
      </c>
      <c r="L237" s="4">
        <v>3462.678872</v>
      </c>
      <c r="M237" s="4">
        <v>3763.953379</v>
      </c>
      <c r="N237" s="4">
        <v>4121.932814</v>
      </c>
      <c r="O237" s="4">
        <v>4520.162878</v>
      </c>
      <c r="P237" s="4">
        <v>5089.587902</v>
      </c>
      <c r="Q237" s="4">
        <v>5838.660894</v>
      </c>
      <c r="R237" s="4">
        <v>7033.011021</v>
      </c>
      <c r="S237" s="4">
        <v>7511.211343</v>
      </c>
      <c r="T237" s="4">
        <v>8809.26466</v>
      </c>
      <c r="U237" s="4">
        <v>8919.057461</v>
      </c>
      <c r="V237" s="4">
        <v>9123.691334</v>
      </c>
      <c r="W237" s="4">
        <v>10043.66096</v>
      </c>
      <c r="X237" s="4">
        <v>11170.56397</v>
      </c>
      <c r="Y237" s="4">
        <v>12337.46625</v>
      </c>
      <c r="Z237" s="4">
        <v>12481.87479</v>
      </c>
      <c r="AA237" s="4">
        <v>13425.12249</v>
      </c>
      <c r="AB237" s="4">
        <v>13877.91708</v>
      </c>
      <c r="AC237" s="4">
        <v>14114.80776</v>
      </c>
      <c r="AD237" s="4">
        <v>14461.06924</v>
      </c>
      <c r="AE237" s="4">
        <v>16308.96697</v>
      </c>
      <c r="AF237" s="4">
        <v>18936.9641</v>
      </c>
      <c r="AG237" s="4">
        <v>20715.63148</v>
      </c>
      <c r="AH237" s="4">
        <v>21448.36196</v>
      </c>
      <c r="AI237" s="4">
        <v>21768.34329</v>
      </c>
      <c r="AJ237" s="4">
        <v>20879.84833</v>
      </c>
      <c r="AK237" s="4">
        <v>20121.16125</v>
      </c>
      <c r="AL237" s="4">
        <v>19935.38146</v>
      </c>
      <c r="AM237" s="4">
        <v>20613.78788</v>
      </c>
      <c r="AN237" s="4">
        <v>21227.34753</v>
      </c>
      <c r="AO237" s="4">
        <v>21901.56285</v>
      </c>
      <c r="AP237" s="4">
        <v>21024.58507</v>
      </c>
      <c r="AQ237" s="4">
        <v>22315.24667</v>
      </c>
      <c r="AR237" s="4">
        <v>24271.00206</v>
      </c>
      <c r="AS237" s="4">
        <v>23822.06012</v>
      </c>
      <c r="AT237" s="4">
        <v>24255.33858</v>
      </c>
      <c r="AU237" s="4">
        <v>28300.4631</v>
      </c>
      <c r="AV237" s="4">
        <v>32143.68141</v>
      </c>
      <c r="AW237" s="4">
        <v>36382.50792</v>
      </c>
      <c r="AX237" s="4">
        <v>40504.06073</v>
      </c>
      <c r="AY237" s="4">
        <v>44659.89514</v>
      </c>
      <c r="AZ237" s="4">
        <v>46710.50558</v>
      </c>
      <c r="BA237" s="4">
        <v>40876.31015</v>
      </c>
      <c r="BB237" s="4">
        <v>47562.08343</v>
      </c>
      <c r="BC237" s="4">
        <v>52223.69611</v>
      </c>
      <c r="BD237" s="4">
        <v>52669.08996</v>
      </c>
      <c r="BE237" s="4">
        <v>52635.17496</v>
      </c>
      <c r="BF237" s="4">
        <v>50955.99832</v>
      </c>
      <c r="BG237" s="4">
        <v>43596.13554</v>
      </c>
      <c r="BH237" s="4">
        <v>42315.60371</v>
      </c>
      <c r="BI237" s="4">
        <v>45129.4293</v>
      </c>
      <c r="BJ237" s="4">
        <v>46548.63841</v>
      </c>
      <c r="BK237" s="4">
        <v>46328.67184</v>
      </c>
      <c r="BL237" s="4">
        <v>43258.26387</v>
      </c>
      <c r="BM237" s="4">
        <v>51987.93905</v>
      </c>
      <c r="BN237" s="6"/>
      <c r="BO237" s="6"/>
    </row>
    <row r="238" ht="15.75" customHeight="1">
      <c r="A238" s="6">
        <f t="shared" si="1"/>
        <v>18</v>
      </c>
      <c r="B238" s="10" t="s">
        <v>44</v>
      </c>
      <c r="C238" s="4" t="s">
        <v>175</v>
      </c>
      <c r="D238" s="4">
        <v>504.8011378</v>
      </c>
      <c r="E238" s="4">
        <v>554.4846173</v>
      </c>
      <c r="F238" s="4">
        <v>638.2507821</v>
      </c>
      <c r="G238" s="4">
        <v>654.8271223</v>
      </c>
      <c r="H238" s="4">
        <v>677.8829058</v>
      </c>
      <c r="I238" s="4">
        <v>669.9985136</v>
      </c>
      <c r="J238" s="4">
        <v>771.9834088</v>
      </c>
      <c r="K238" s="4">
        <v>751.9831168</v>
      </c>
      <c r="L238" s="4">
        <v>755.1056678</v>
      </c>
      <c r="M238" s="4">
        <v>867.5262669</v>
      </c>
      <c r="N238" s="4">
        <v>929.3139241</v>
      </c>
      <c r="O238" s="4">
        <v>1090.114452</v>
      </c>
      <c r="P238" s="4">
        <v>1168.351259</v>
      </c>
      <c r="Q238" s="4">
        <v>1633.344901</v>
      </c>
      <c r="R238" s="4">
        <v>1547.866131</v>
      </c>
      <c r="S238" s="4">
        <v>716.4053897</v>
      </c>
      <c r="T238" s="4">
        <v>957.1541542</v>
      </c>
      <c r="U238" s="4">
        <v>1272.841417</v>
      </c>
      <c r="V238" s="4">
        <v>1435.652316</v>
      </c>
      <c r="W238" s="4">
        <v>1928.79145</v>
      </c>
      <c r="X238" s="4">
        <v>2531.573261</v>
      </c>
      <c r="Y238" s="4">
        <v>2965.37426</v>
      </c>
      <c r="Z238" s="4">
        <v>2144.915565</v>
      </c>
      <c r="AA238" s="4">
        <v>1699.656589</v>
      </c>
      <c r="AB238" s="4">
        <v>1615.320908</v>
      </c>
      <c r="AC238" s="4">
        <v>1436.176916</v>
      </c>
      <c r="AD238" s="4">
        <v>1509.532606</v>
      </c>
      <c r="AE238" s="4">
        <v>1750.632095</v>
      </c>
      <c r="AF238" s="4">
        <v>2015.749007</v>
      </c>
      <c r="AG238" s="4">
        <v>2276.376909</v>
      </c>
      <c r="AH238" s="4">
        <v>2481.766875</v>
      </c>
      <c r="AI238" s="4">
        <v>2789.776373</v>
      </c>
      <c r="AJ238" s="4">
        <v>3335.026633</v>
      </c>
      <c r="AK238" s="4">
        <v>3521.675508</v>
      </c>
      <c r="AL238" s="4">
        <v>4011.662311</v>
      </c>
      <c r="AM238" s="4">
        <v>5094.548284</v>
      </c>
      <c r="AN238" s="4">
        <v>5376.105965</v>
      </c>
      <c r="AO238" s="4">
        <v>5788.859948</v>
      </c>
      <c r="AP238" s="4">
        <v>5467.54118</v>
      </c>
      <c r="AQ238" s="4">
        <v>4981.158471</v>
      </c>
      <c r="AR238" s="4">
        <v>5097.114937</v>
      </c>
      <c r="AS238" s="4">
        <v>4606.878472</v>
      </c>
      <c r="AT238" s="4">
        <v>4479.153372</v>
      </c>
      <c r="AU238" s="4">
        <v>4824.203098</v>
      </c>
      <c r="AV238" s="4">
        <v>6185.506335</v>
      </c>
      <c r="AW238" s="4">
        <v>7561.830548</v>
      </c>
      <c r="AX238" s="4">
        <v>9418.062718</v>
      </c>
      <c r="AY238" s="4">
        <v>10461.36542</v>
      </c>
      <c r="AZ238" s="4">
        <v>10783.17156</v>
      </c>
      <c r="BA238" s="4">
        <v>10182.86047</v>
      </c>
      <c r="BB238" s="4">
        <v>12767.78121</v>
      </c>
      <c r="BC238" s="4">
        <v>14628.57246</v>
      </c>
      <c r="BD238" s="4">
        <v>15406.49294</v>
      </c>
      <c r="BE238" s="4">
        <v>15833.2752</v>
      </c>
      <c r="BF238" s="4">
        <v>14666.34353</v>
      </c>
      <c r="BG238" s="4">
        <v>13569.9478</v>
      </c>
      <c r="BH238" s="4">
        <v>13785.68833</v>
      </c>
      <c r="BI238" s="4">
        <v>15045.52768</v>
      </c>
      <c r="BJ238" s="4">
        <v>15795.70846</v>
      </c>
      <c r="BK238" s="4">
        <v>14631.94688</v>
      </c>
      <c r="BL238" s="4">
        <v>13094.45953</v>
      </c>
      <c r="BM238" s="4">
        <v>16265.09598</v>
      </c>
      <c r="BN238" s="6"/>
      <c r="BO238" s="6"/>
    </row>
    <row r="239" ht="15.75" customHeight="1">
      <c r="A239" s="6">
        <f t="shared" si="1"/>
        <v>19</v>
      </c>
      <c r="B239" s="10" t="s">
        <v>68</v>
      </c>
      <c r="C239" s="4" t="s">
        <v>176</v>
      </c>
      <c r="D239" s="4">
        <v>89.52054151</v>
      </c>
      <c r="E239" s="4">
        <v>75.80583793</v>
      </c>
      <c r="F239" s="4">
        <v>70.90941167</v>
      </c>
      <c r="G239" s="4">
        <v>74.31364345</v>
      </c>
      <c r="H239" s="4">
        <v>85.49855516</v>
      </c>
      <c r="I239" s="4">
        <v>98.48677775</v>
      </c>
      <c r="J239" s="4">
        <v>104.3245662</v>
      </c>
      <c r="K239" s="4">
        <v>96.58953194</v>
      </c>
      <c r="L239" s="4">
        <v>91.47271831</v>
      </c>
      <c r="M239" s="4">
        <v>100.1299033</v>
      </c>
      <c r="N239" s="4">
        <v>113.1629916</v>
      </c>
      <c r="O239" s="4">
        <v>118.6545778</v>
      </c>
      <c r="P239" s="4">
        <v>131.8835612</v>
      </c>
      <c r="Q239" s="4">
        <v>157.0903743</v>
      </c>
      <c r="R239" s="4">
        <v>160.1400937</v>
      </c>
      <c r="S239" s="4">
        <v>178.3418196</v>
      </c>
      <c r="T239" s="4">
        <v>165.4055404</v>
      </c>
      <c r="U239" s="4">
        <v>185.4228329</v>
      </c>
      <c r="V239" s="4">
        <v>156.3963885</v>
      </c>
      <c r="W239" s="4">
        <v>183.9831522</v>
      </c>
      <c r="X239" s="4">
        <v>194.8047222</v>
      </c>
      <c r="Y239" s="4">
        <v>197.0714745</v>
      </c>
      <c r="Z239" s="4">
        <v>203.3349195</v>
      </c>
      <c r="AA239" s="4">
        <v>225.4319289</v>
      </c>
      <c r="AB239" s="4">
        <v>250.713969</v>
      </c>
      <c r="AC239" s="4">
        <v>294.4588485</v>
      </c>
      <c r="AD239" s="4">
        <v>281.9281209</v>
      </c>
      <c r="AE239" s="4">
        <v>251.811957</v>
      </c>
      <c r="AF239" s="4">
        <v>283.5376952</v>
      </c>
      <c r="AG239" s="4">
        <v>310.8819124</v>
      </c>
      <c r="AH239" s="4">
        <v>317.884673</v>
      </c>
      <c r="AI239" s="4">
        <v>333.1421454</v>
      </c>
      <c r="AJ239" s="4">
        <v>366.4606923</v>
      </c>
      <c r="AK239" s="4">
        <v>377.3898395</v>
      </c>
      <c r="AL239" s="4">
        <v>473.4922787</v>
      </c>
      <c r="AM239" s="4">
        <v>609.6566792</v>
      </c>
      <c r="AN239" s="4">
        <v>709.4137551</v>
      </c>
      <c r="AO239" s="4">
        <v>781.7441643</v>
      </c>
      <c r="AP239" s="4">
        <v>828.5804793</v>
      </c>
      <c r="AQ239" s="4">
        <v>873.2870617</v>
      </c>
      <c r="AR239" s="4">
        <v>959.3724836</v>
      </c>
      <c r="AS239" s="4">
        <v>1053.108243</v>
      </c>
      <c r="AT239" s="4">
        <v>1148.50829</v>
      </c>
      <c r="AU239" s="4">
        <v>1288.643252</v>
      </c>
      <c r="AV239" s="4">
        <v>1508.668098</v>
      </c>
      <c r="AW239" s="4">
        <v>1753.417829</v>
      </c>
      <c r="AX239" s="4">
        <v>2099.229435</v>
      </c>
      <c r="AY239" s="4">
        <v>2693.970063</v>
      </c>
      <c r="AZ239" s="4">
        <v>3468.304602</v>
      </c>
      <c r="BA239" s="4">
        <v>3832.236432</v>
      </c>
      <c r="BB239" s="4">
        <v>4550.453108</v>
      </c>
      <c r="BC239" s="4">
        <v>5614.352135</v>
      </c>
      <c r="BD239" s="4">
        <v>6300.615118</v>
      </c>
      <c r="BE239" s="4">
        <v>7020.338485</v>
      </c>
      <c r="BF239" s="4">
        <v>7636.116601</v>
      </c>
      <c r="BG239" s="4">
        <v>8016.431435</v>
      </c>
      <c r="BH239" s="4">
        <v>8094.363367</v>
      </c>
      <c r="BI239" s="4">
        <v>8816.986905</v>
      </c>
      <c r="BJ239" s="4">
        <v>9905.342004</v>
      </c>
      <c r="BK239" s="4">
        <v>10143.8382</v>
      </c>
      <c r="BL239" s="4">
        <v>10408.66976</v>
      </c>
      <c r="BM239" s="4">
        <v>12556.33312</v>
      </c>
      <c r="BN239" s="6"/>
      <c r="BO239" s="6"/>
    </row>
    <row r="240" ht="15.75" customHeight="1">
      <c r="A240" s="6">
        <f t="shared" si="1"/>
        <v>20</v>
      </c>
      <c r="B240" s="10" t="s">
        <v>177</v>
      </c>
      <c r="C240" s="4" t="s">
        <v>178</v>
      </c>
      <c r="D240" s="4">
        <v>147.2778347</v>
      </c>
      <c r="E240" s="4">
        <v>160.6527183</v>
      </c>
      <c r="F240" s="4">
        <v>161.3902015</v>
      </c>
      <c r="G240" s="4">
        <v>183.1001207</v>
      </c>
      <c r="H240" s="4">
        <v>213.1415946</v>
      </c>
      <c r="I240" s="4">
        <v>204.7170878</v>
      </c>
      <c r="J240" s="4">
        <v>219.2378642</v>
      </c>
      <c r="K240" s="4">
        <v>222.9755482</v>
      </c>
      <c r="L240" s="4">
        <v>253.7137331</v>
      </c>
      <c r="M240" s="4">
        <v>259.0526277</v>
      </c>
      <c r="N240" s="4">
        <v>265.7403937</v>
      </c>
      <c r="O240" s="4">
        <v>277.0003677</v>
      </c>
      <c r="P240" s="4">
        <v>309.2651418</v>
      </c>
      <c r="Q240" s="4">
        <v>400.874494</v>
      </c>
      <c r="R240" s="4">
        <v>468.8025651</v>
      </c>
      <c r="S240" s="4">
        <v>568.1135081</v>
      </c>
      <c r="T240" s="4">
        <v>652.7027923</v>
      </c>
      <c r="U240" s="4">
        <v>844.8155797</v>
      </c>
      <c r="V240" s="4">
        <v>1025.933472</v>
      </c>
      <c r="W240" s="4">
        <v>1143.38608</v>
      </c>
      <c r="X240" s="4">
        <v>1225.415254</v>
      </c>
      <c r="Y240" s="4">
        <v>978.0745969</v>
      </c>
      <c r="Z240" s="4">
        <v>845.6648561</v>
      </c>
      <c r="AA240" s="4">
        <v>736.7106855</v>
      </c>
      <c r="AB240" s="4">
        <v>711.0852016</v>
      </c>
      <c r="AC240" s="4">
        <v>700.2807656</v>
      </c>
      <c r="AD240" s="4">
        <v>888.3413847</v>
      </c>
      <c r="AE240" s="4">
        <v>945.9985072</v>
      </c>
      <c r="AF240" s="4">
        <v>928.641785</v>
      </c>
      <c r="AG240" s="4">
        <v>851.2133938</v>
      </c>
      <c r="AH240" s="4">
        <v>906.4114731</v>
      </c>
      <c r="AI240" s="4">
        <v>848.2820541</v>
      </c>
      <c r="AJ240" s="4">
        <v>868.7255442</v>
      </c>
      <c r="AK240" s="4">
        <v>829.4824167</v>
      </c>
      <c r="AL240" s="4">
        <v>602.3319653</v>
      </c>
      <c r="AM240" s="4">
        <v>769.2557235</v>
      </c>
      <c r="AN240" s="4">
        <v>1220.121516</v>
      </c>
      <c r="AO240" s="4">
        <v>1176.851911</v>
      </c>
      <c r="AP240" s="4">
        <v>1237.131364</v>
      </c>
      <c r="AQ240" s="4">
        <v>1154.479067</v>
      </c>
      <c r="AR240" s="4">
        <v>986.7773209</v>
      </c>
      <c r="AS240" s="4">
        <v>974.779976</v>
      </c>
      <c r="AT240" s="4">
        <v>1020.95053</v>
      </c>
      <c r="AU240" s="4">
        <v>1173.063935</v>
      </c>
      <c r="AV240" s="4">
        <v>1267.764901</v>
      </c>
      <c r="AW240" s="4">
        <v>1267.087222</v>
      </c>
      <c r="AX240" s="4">
        <v>1303.565029</v>
      </c>
      <c r="AY240" s="4">
        <v>1451.232587</v>
      </c>
      <c r="AZ240" s="4">
        <v>1683.337661</v>
      </c>
      <c r="BA240" s="4">
        <v>1638.804766</v>
      </c>
      <c r="BB240" s="4">
        <v>1654.177832</v>
      </c>
      <c r="BC240" s="4">
        <v>1701.704734</v>
      </c>
      <c r="BD240" s="4">
        <v>1649.301739</v>
      </c>
      <c r="BE240" s="4">
        <v>1903.054321</v>
      </c>
      <c r="BF240" s="4">
        <v>2124.019559</v>
      </c>
      <c r="BG240" s="4">
        <v>1941.566336</v>
      </c>
      <c r="BH240" s="4">
        <v>1980.878142</v>
      </c>
      <c r="BI240" s="4">
        <v>2076.148</v>
      </c>
      <c r="BJ240" s="4">
        <v>2275.49595</v>
      </c>
      <c r="BK240" s="4">
        <v>2238.811005</v>
      </c>
      <c r="BL240" s="4">
        <v>2288.119498</v>
      </c>
      <c r="BM240" s="4">
        <v>2549.041297</v>
      </c>
      <c r="BN240" s="6"/>
      <c r="BO240" s="6"/>
    </row>
    <row r="241" ht="15.75" customHeight="1">
      <c r="A241" s="6">
        <f t="shared" si="1"/>
        <v>21</v>
      </c>
      <c r="B241" s="10" t="s">
        <v>120</v>
      </c>
      <c r="C241" s="4" t="s">
        <v>179</v>
      </c>
      <c r="D241" s="4">
        <v>120.0181942</v>
      </c>
      <c r="E241" s="4">
        <v>125.5255869</v>
      </c>
      <c r="F241" s="4">
        <v>130.8952749</v>
      </c>
      <c r="G241" s="4">
        <v>132.3480876</v>
      </c>
      <c r="H241" s="4">
        <v>139.7805817</v>
      </c>
      <c r="I241" s="4">
        <v>143.0704876</v>
      </c>
      <c r="J241" s="4">
        <v>145.9989678</v>
      </c>
      <c r="K241" s="4">
        <v>156.6797947</v>
      </c>
      <c r="L241" s="4">
        <v>170.7455914</v>
      </c>
      <c r="M241" s="4">
        <v>175.0732996</v>
      </c>
      <c r="N241" s="4">
        <v>178.4061905</v>
      </c>
      <c r="O241" s="4">
        <v>186.6419008</v>
      </c>
      <c r="P241" s="4">
        <v>220.0248316</v>
      </c>
      <c r="Q241" s="4">
        <v>271.6785226</v>
      </c>
      <c r="R241" s="4">
        <v>299.8618629</v>
      </c>
      <c r="S241" s="4">
        <v>386.2209432</v>
      </c>
      <c r="T241" s="4">
        <v>381.4265924</v>
      </c>
      <c r="U241" s="4">
        <v>435.3905397</v>
      </c>
      <c r="V241" s="4">
        <v>581.8906039</v>
      </c>
      <c r="W241" s="4">
        <v>718.0314824</v>
      </c>
      <c r="X241" s="4">
        <v>783.4099785</v>
      </c>
      <c r="Y241" s="4">
        <v>748.7712688</v>
      </c>
      <c r="Z241" s="4">
        <v>730.7687906</v>
      </c>
      <c r="AA241" s="4">
        <v>743.474139</v>
      </c>
      <c r="AB241" s="4">
        <v>768.9839227</v>
      </c>
      <c r="AC241" s="4">
        <v>871.5410468</v>
      </c>
      <c r="AD241" s="4">
        <v>1172.490261</v>
      </c>
      <c r="AE241" s="4">
        <v>1250.697446</v>
      </c>
      <c r="AF241" s="4">
        <v>1137.225254</v>
      </c>
      <c r="AG241" s="4">
        <v>993.0873564</v>
      </c>
      <c r="AH241" s="4">
        <v>1077.333497</v>
      </c>
      <c r="AI241" s="4">
        <v>1005.304395</v>
      </c>
      <c r="AJ241" s="4">
        <v>995.3144963</v>
      </c>
      <c r="AK241" s="4">
        <v>1295.916368</v>
      </c>
      <c r="AL241" s="4">
        <v>692.8587285</v>
      </c>
      <c r="AM241" s="4">
        <v>822.3632555</v>
      </c>
      <c r="AN241" s="4">
        <v>817.1841421</v>
      </c>
      <c r="AO241" s="4">
        <v>773.9271096</v>
      </c>
      <c r="AP241" s="4">
        <v>789.2742585</v>
      </c>
      <c r="AQ241" s="4">
        <v>786.8459508</v>
      </c>
      <c r="AR241" s="4">
        <v>700.1632136</v>
      </c>
      <c r="AS241" s="4">
        <v>706.9842108</v>
      </c>
      <c r="AT241" s="4">
        <v>780.2705836</v>
      </c>
      <c r="AU241" s="4">
        <v>976.5193473</v>
      </c>
      <c r="AV241" s="4">
        <v>1119.98093</v>
      </c>
      <c r="AW241" s="4">
        <v>1129.3579</v>
      </c>
      <c r="AX241" s="4">
        <v>1177.968662</v>
      </c>
      <c r="AY241" s="4">
        <v>1311.003014</v>
      </c>
      <c r="AZ241" s="4">
        <v>1476.009215</v>
      </c>
      <c r="BA241" s="4">
        <v>1445.86032</v>
      </c>
      <c r="BB241" s="4">
        <v>1383.813759</v>
      </c>
      <c r="BC241" s="4">
        <v>1497.926667</v>
      </c>
      <c r="BD241" s="4">
        <v>1433.724035</v>
      </c>
      <c r="BE241" s="4">
        <v>1559.139125</v>
      </c>
      <c r="BF241" s="4">
        <v>1631.714084</v>
      </c>
      <c r="BG241" s="4">
        <v>1399.675331</v>
      </c>
      <c r="BH241" s="4">
        <v>1426.065517</v>
      </c>
      <c r="BI241" s="4">
        <v>1479.862349</v>
      </c>
      <c r="BJ241" s="4">
        <v>1594.05999</v>
      </c>
      <c r="BK241" s="4">
        <v>1538.687947</v>
      </c>
      <c r="BL241" s="4">
        <v>1539.130559</v>
      </c>
      <c r="BM241" s="4">
        <v>1666.932734</v>
      </c>
      <c r="BN241" s="6"/>
      <c r="BO241" s="6"/>
    </row>
    <row r="242" ht="15.75" customHeight="1">
      <c r="A242" s="6">
        <f t="shared" si="1"/>
        <v>22</v>
      </c>
      <c r="B242" s="10" t="s">
        <v>180</v>
      </c>
      <c r="C242" s="4" t="s">
        <v>181</v>
      </c>
      <c r="D242" s="4">
        <v>219.9058268</v>
      </c>
      <c r="E242" s="4">
        <v>196.9432097</v>
      </c>
      <c r="F242" s="4">
        <v>234.9758604</v>
      </c>
      <c r="G242" s="4">
        <v>376.146484</v>
      </c>
      <c r="H242" s="4">
        <v>169.8437994</v>
      </c>
      <c r="I242" s="4">
        <v>231.8983207</v>
      </c>
      <c r="J242" s="4">
        <v>252.6321687</v>
      </c>
      <c r="K242" s="4">
        <v>183.1985782</v>
      </c>
      <c r="L242" s="4">
        <v>205.5312964</v>
      </c>
      <c r="M242" s="4">
        <v>256.9781628</v>
      </c>
      <c r="N242" s="4">
        <v>242.0479127</v>
      </c>
      <c r="O242" s="4">
        <v>270.1097535</v>
      </c>
      <c r="P242" s="4">
        <v>290.2079688</v>
      </c>
      <c r="Q242" s="4">
        <v>360.1296474</v>
      </c>
      <c r="R242" s="4">
        <v>427.5117054</v>
      </c>
      <c r="S242" s="4">
        <v>444.0840558</v>
      </c>
      <c r="T242" s="4">
        <v>407.8874106</v>
      </c>
      <c r="U242" s="4">
        <v>508.9127897</v>
      </c>
      <c r="V242" s="4">
        <v>614.5296045</v>
      </c>
      <c r="W242" s="4">
        <v>581.730373</v>
      </c>
      <c r="X242" s="4">
        <v>538.9605275</v>
      </c>
      <c r="Y242" s="4">
        <v>456.6217541</v>
      </c>
      <c r="Z242" s="4">
        <v>483.7719772</v>
      </c>
      <c r="AA242" s="4">
        <v>379.474099</v>
      </c>
      <c r="AB242" s="4">
        <v>262.9775139</v>
      </c>
      <c r="AC242" s="4">
        <v>233.6048929</v>
      </c>
      <c r="AD242" s="4">
        <v>255.1720563</v>
      </c>
      <c r="AE242" s="4">
        <v>234.2104132</v>
      </c>
      <c r="AF242" s="4">
        <v>262.5566318</v>
      </c>
      <c r="AG242" s="4">
        <v>259.056194</v>
      </c>
      <c r="AH242" s="4">
        <v>259.8055972</v>
      </c>
      <c r="AI242" s="4">
        <v>259.0122345</v>
      </c>
      <c r="AJ242" s="4">
        <v>214.6284064</v>
      </c>
      <c r="AK242" s="4">
        <v>270.4906033</v>
      </c>
      <c r="AL242" s="4">
        <v>140.2096824</v>
      </c>
      <c r="AM242" s="4">
        <v>130.3762561</v>
      </c>
      <c r="AN242" s="4">
        <v>130.8164965</v>
      </c>
      <c r="AO242" s="4">
        <v>135.8889305</v>
      </c>
      <c r="AP242" s="4">
        <v>135.4774002</v>
      </c>
      <c r="AQ242" s="4">
        <v>99.75725083</v>
      </c>
      <c r="AR242" s="4">
        <v>392.6263338</v>
      </c>
      <c r="AS242" s="4">
        <v>148.4471235</v>
      </c>
      <c r="AT242" s="4">
        <v>168.9448053</v>
      </c>
      <c r="AU242" s="4">
        <v>167.9815754</v>
      </c>
      <c r="AV242" s="4">
        <v>187.856781</v>
      </c>
      <c r="AW242" s="4">
        <v>211.5726332</v>
      </c>
      <c r="AX242" s="4">
        <v>247.5419489</v>
      </c>
      <c r="AY242" s="4">
        <v>277.6120796</v>
      </c>
      <c r="AZ242" s="4">
        <v>317.8892146</v>
      </c>
      <c r="BA242" s="4">
        <v>290.1556869</v>
      </c>
      <c r="BB242" s="4">
        <v>324.827711</v>
      </c>
      <c r="BC242" s="4">
        <v>376.3749811</v>
      </c>
      <c r="BD242" s="4">
        <v>412.7762682</v>
      </c>
      <c r="BE242" s="4">
        <v>444.864361</v>
      </c>
      <c r="BF242" s="4">
        <v>472.266227</v>
      </c>
      <c r="BG242" s="4">
        <v>482.0645483</v>
      </c>
      <c r="BH242" s="4">
        <v>456.0279312</v>
      </c>
      <c r="BI242" s="4">
        <v>451.0890984</v>
      </c>
      <c r="BJ242" s="4">
        <v>546.2125939</v>
      </c>
      <c r="BK242" s="4">
        <v>575.8827908</v>
      </c>
      <c r="BL242" s="4">
        <v>524.6666754</v>
      </c>
      <c r="BM242" s="4">
        <v>577.2092152</v>
      </c>
      <c r="BN242" s="6"/>
      <c r="BO242" s="6"/>
    </row>
    <row r="243" ht="15.75" customHeight="1">
      <c r="A243" s="6">
        <f t="shared" si="1"/>
        <v>23</v>
      </c>
      <c r="B243" s="10" t="s">
        <v>182</v>
      </c>
      <c r="C243" s="4" t="s">
        <v>183</v>
      </c>
      <c r="D243" s="4">
        <v>124.7823587</v>
      </c>
      <c r="E243" s="4">
        <v>139.9957535</v>
      </c>
      <c r="F243" s="4">
        <v>149.7024671</v>
      </c>
      <c r="G243" s="4">
        <v>150.7381681</v>
      </c>
      <c r="H243" s="4">
        <v>158.1355932</v>
      </c>
      <c r="I243" s="4">
        <v>164.2505324</v>
      </c>
      <c r="J243" s="4">
        <v>177.6110946</v>
      </c>
      <c r="K243" s="4">
        <v>185.7116481</v>
      </c>
      <c r="L243" s="4">
        <v>190.8986635</v>
      </c>
      <c r="M243" s="4">
        <v>195.5006503</v>
      </c>
      <c r="N243" s="4">
        <v>196.8238117</v>
      </c>
      <c r="O243" s="4">
        <v>223.6753159</v>
      </c>
      <c r="P243" s="4">
        <v>276.4939418</v>
      </c>
      <c r="Q243" s="4">
        <v>353.7525806</v>
      </c>
      <c r="R243" s="4">
        <v>370.4183027</v>
      </c>
      <c r="S243" s="4">
        <v>472.0820704</v>
      </c>
      <c r="T243" s="4">
        <v>453.0691998</v>
      </c>
      <c r="U243" s="4">
        <v>448.5010855</v>
      </c>
      <c r="V243" s="4">
        <v>502.9580189</v>
      </c>
      <c r="W243" s="4">
        <v>670.3599147</v>
      </c>
      <c r="X243" s="4">
        <v>932.5085442</v>
      </c>
      <c r="Y243" s="4">
        <v>1065.741618</v>
      </c>
      <c r="Z243" s="4">
        <v>1130.258494</v>
      </c>
      <c r="AA243" s="4">
        <v>1074.505323</v>
      </c>
      <c r="AB243" s="4">
        <v>1095.837852</v>
      </c>
      <c r="AC243" s="4">
        <v>1047.66784</v>
      </c>
      <c r="AD243" s="4">
        <v>870.2999745</v>
      </c>
      <c r="AE243" s="4">
        <v>1049.847829</v>
      </c>
      <c r="AF243" s="4">
        <v>981.8936516</v>
      </c>
      <c r="AG243" s="4">
        <v>1030.362504</v>
      </c>
      <c r="AH243" s="4">
        <v>1173.264436</v>
      </c>
      <c r="AI243" s="4">
        <v>1110.972105</v>
      </c>
      <c r="AJ243" s="4">
        <v>1163.534936</v>
      </c>
      <c r="AK243" s="4">
        <v>1034.753192</v>
      </c>
      <c r="AL243" s="4">
        <v>662.8773345</v>
      </c>
      <c r="AM243" s="4">
        <v>771.6139458</v>
      </c>
      <c r="AN243" s="4">
        <v>902.0457459</v>
      </c>
      <c r="AO243" s="4">
        <v>807.8918989</v>
      </c>
      <c r="AP243" s="4">
        <v>663.7287033</v>
      </c>
      <c r="AQ243" s="4">
        <v>780.5897051</v>
      </c>
      <c r="AR243" s="4">
        <v>1029.960689</v>
      </c>
      <c r="AS243" s="4">
        <v>859.4400043</v>
      </c>
      <c r="AT243" s="4">
        <v>910.8697462</v>
      </c>
      <c r="AU243" s="4">
        <v>1023.088542</v>
      </c>
      <c r="AV243" s="4">
        <v>1314.41136</v>
      </c>
      <c r="AW243" s="4">
        <v>1810.588815</v>
      </c>
      <c r="AX243" s="4">
        <v>2116.869044</v>
      </c>
      <c r="AY243" s="4">
        <v>2219.91239</v>
      </c>
      <c r="AZ243" s="4">
        <v>2848.653425</v>
      </c>
      <c r="BA243" s="4">
        <v>2283.949984</v>
      </c>
      <c r="BB243" s="4">
        <v>2962.762254</v>
      </c>
      <c r="BC243" s="4">
        <v>3415.062563</v>
      </c>
      <c r="BD243" s="4">
        <v>3753.861207</v>
      </c>
      <c r="BE243" s="4">
        <v>3719.651217</v>
      </c>
      <c r="BF243" s="4">
        <v>3622.530293</v>
      </c>
      <c r="BG243" s="4">
        <v>2347.818499</v>
      </c>
      <c r="BH243" s="4">
        <v>1970.250249</v>
      </c>
      <c r="BI243" s="4">
        <v>2088.500117</v>
      </c>
      <c r="BJ243" s="4">
        <v>2512.383979</v>
      </c>
      <c r="BK243" s="4">
        <v>2288.808138</v>
      </c>
      <c r="BL243" s="4">
        <v>1838.448139</v>
      </c>
      <c r="BM243" s="4">
        <v>2290.382891</v>
      </c>
      <c r="BN243" s="6"/>
      <c r="BO243" s="6"/>
    </row>
    <row r="244" ht="15.75" customHeight="1">
      <c r="A244" s="6">
        <f t="shared" si="1"/>
        <v>24</v>
      </c>
      <c r="B244" s="10" t="s">
        <v>76</v>
      </c>
      <c r="C244" s="4" t="s">
        <v>184</v>
      </c>
      <c r="D244" s="4">
        <v>256.9628473</v>
      </c>
      <c r="E244" s="4">
        <v>280.5791374</v>
      </c>
      <c r="F244" s="4">
        <v>296.8941489</v>
      </c>
      <c r="G244" s="4">
        <v>280.9934943</v>
      </c>
      <c r="H244" s="4">
        <v>336.7220688</v>
      </c>
      <c r="I244" s="4">
        <v>315.2123295</v>
      </c>
      <c r="J244" s="4">
        <v>288.5758901</v>
      </c>
      <c r="K244" s="4">
        <v>301.1363825</v>
      </c>
      <c r="L244" s="4">
        <v>299.9226051</v>
      </c>
      <c r="M244" s="4">
        <v>316.3050073</v>
      </c>
      <c r="N244" s="4">
        <v>344.3325998</v>
      </c>
      <c r="O244" s="4">
        <v>365.3459511</v>
      </c>
      <c r="P244" s="4">
        <v>395.9876223</v>
      </c>
      <c r="Q244" s="4">
        <v>460.6007113</v>
      </c>
      <c r="R244" s="4">
        <v>540.2261889</v>
      </c>
      <c r="S244" s="4">
        <v>559.6814415</v>
      </c>
      <c r="T244" s="4">
        <v>641.5507204</v>
      </c>
      <c r="U244" s="4">
        <v>796.5561923</v>
      </c>
      <c r="V244" s="4">
        <v>930.4062021</v>
      </c>
      <c r="W244" s="4">
        <v>1092.304564</v>
      </c>
      <c r="X244" s="4">
        <v>1275.996593</v>
      </c>
      <c r="Y244" s="4">
        <v>1358.485452</v>
      </c>
      <c r="Z244" s="4">
        <v>1421.921688</v>
      </c>
      <c r="AA244" s="4">
        <v>1381.120048</v>
      </c>
      <c r="AB244" s="4">
        <v>1333.370911</v>
      </c>
      <c r="AC244" s="4">
        <v>1189.869126</v>
      </c>
      <c r="AD244" s="4">
        <v>1166.300797</v>
      </c>
      <c r="AE244" s="4">
        <v>1188.551777</v>
      </c>
      <c r="AF244" s="4">
        <v>1254.531546</v>
      </c>
      <c r="AG244" s="4">
        <v>1238.603367</v>
      </c>
      <c r="AH244" s="4">
        <v>1467.547436</v>
      </c>
      <c r="AI244" s="4">
        <v>1477.958576</v>
      </c>
      <c r="AJ244" s="4">
        <v>1721.29168</v>
      </c>
      <c r="AK244" s="4">
        <v>1919.610386</v>
      </c>
      <c r="AL244" s="4">
        <v>2314.844417</v>
      </c>
      <c r="AM244" s="4">
        <v>2571.782586</v>
      </c>
      <c r="AN244" s="4">
        <v>2652.287331</v>
      </c>
      <c r="AO244" s="4">
        <v>2860.121815</v>
      </c>
      <c r="AP244" s="4">
        <v>2594.419825</v>
      </c>
      <c r="AQ244" s="4">
        <v>2233.668135</v>
      </c>
      <c r="AR244" s="4">
        <v>2547.143528</v>
      </c>
      <c r="AS244" s="4">
        <v>2465.285852</v>
      </c>
      <c r="AT244" s="4">
        <v>2421.587055</v>
      </c>
      <c r="AU244" s="4">
        <v>2305.083058</v>
      </c>
      <c r="AV244" s="4">
        <v>2811.197871</v>
      </c>
      <c r="AW244" s="4">
        <v>3448.980365</v>
      </c>
      <c r="AX244" s="4">
        <v>3778.52666</v>
      </c>
      <c r="AY244" s="4">
        <v>4760.98121</v>
      </c>
      <c r="AZ244" s="4">
        <v>5527.449953</v>
      </c>
      <c r="BA244" s="4">
        <v>5244.353266</v>
      </c>
      <c r="BB244" s="4">
        <v>6394.198705</v>
      </c>
      <c r="BC244" s="4">
        <v>7392.452361</v>
      </c>
      <c r="BD244" s="4">
        <v>8101.829092</v>
      </c>
      <c r="BE244" s="4">
        <v>8264.126896</v>
      </c>
      <c r="BF244" s="4">
        <v>8164.714495</v>
      </c>
      <c r="BG244" s="4">
        <v>6228.426299</v>
      </c>
      <c r="BH244" s="4">
        <v>5938.463856</v>
      </c>
      <c r="BI244" s="4">
        <v>6450.319585</v>
      </c>
      <c r="BJ244" s="4">
        <v>6782.03792</v>
      </c>
      <c r="BK244" s="4">
        <v>6438.060183</v>
      </c>
      <c r="BL244" s="4">
        <v>5307.215228</v>
      </c>
      <c r="BM244" s="4">
        <v>6104.136709</v>
      </c>
      <c r="BN244" s="6"/>
      <c r="BO244" s="6"/>
    </row>
    <row r="245" ht="15.75" customHeight="1">
      <c r="A245" s="6">
        <f t="shared" si="1"/>
        <v>25</v>
      </c>
      <c r="B245" s="10" t="s">
        <v>56</v>
      </c>
      <c r="C245" s="4" t="s">
        <v>185</v>
      </c>
      <c r="D245" s="4">
        <v>376.9687856</v>
      </c>
      <c r="E245" s="4">
        <v>351.2010859</v>
      </c>
      <c r="F245" s="4">
        <v>331.1462142</v>
      </c>
      <c r="G245" s="4">
        <v>341.5761929</v>
      </c>
      <c r="H245" s="4">
        <v>349.9013435</v>
      </c>
      <c r="I245" s="4">
        <v>369.9805597</v>
      </c>
      <c r="J245" s="4">
        <v>391.211288</v>
      </c>
      <c r="K245" s="4">
        <v>409.9831184</v>
      </c>
      <c r="L245" s="4">
        <v>440.6006687</v>
      </c>
      <c r="M245" s="4">
        <v>472.6718324</v>
      </c>
      <c r="N245" s="4">
        <v>530.7063376</v>
      </c>
      <c r="O245" s="4">
        <v>565.2903786</v>
      </c>
      <c r="P245" s="4">
        <v>633.19966</v>
      </c>
      <c r="Q245" s="4">
        <v>762.0777428</v>
      </c>
      <c r="R245" s="4">
        <v>809.6960522</v>
      </c>
      <c r="S245" s="4">
        <v>928.5050859</v>
      </c>
      <c r="T245" s="4">
        <v>1113.036426</v>
      </c>
      <c r="U245" s="4">
        <v>1380.475197</v>
      </c>
      <c r="V245" s="4">
        <v>1541.069635</v>
      </c>
      <c r="W245" s="4">
        <v>1717.784647</v>
      </c>
      <c r="X245" s="4">
        <v>2001.176738</v>
      </c>
      <c r="Y245" s="4">
        <v>1057.417935</v>
      </c>
      <c r="Z245" s="4">
        <v>1021.891835</v>
      </c>
      <c r="AA245" s="4">
        <v>1199.897696</v>
      </c>
      <c r="AB245" s="4">
        <v>1357.642778</v>
      </c>
      <c r="AC245" s="4">
        <v>1414.128192</v>
      </c>
      <c r="AD245" s="4">
        <v>1551.691775</v>
      </c>
      <c r="AE245" s="4">
        <v>1549.941803</v>
      </c>
      <c r="AF245" s="4">
        <v>1537.461223</v>
      </c>
      <c r="AG245" s="4">
        <v>1705.431654</v>
      </c>
      <c r="AH245" s="4">
        <v>1808.495959</v>
      </c>
      <c r="AI245" s="4">
        <v>2221.474653</v>
      </c>
      <c r="AJ245" s="4">
        <v>2578.02567</v>
      </c>
      <c r="AK245" s="4">
        <v>2814.043888</v>
      </c>
      <c r="AL245" s="4">
        <v>3005.539686</v>
      </c>
      <c r="AM245" s="4">
        <v>3240.711145</v>
      </c>
      <c r="AN245" s="4">
        <v>3194.112988</v>
      </c>
      <c r="AO245" s="4">
        <v>3373.410585</v>
      </c>
      <c r="AP245" s="4">
        <v>3580.933885</v>
      </c>
      <c r="AQ245" s="4">
        <v>3653.754208</v>
      </c>
      <c r="AR245" s="4">
        <v>3773.033793</v>
      </c>
      <c r="AS245" s="4">
        <v>3941.598643</v>
      </c>
      <c r="AT245" s="4">
        <v>4021.425361</v>
      </c>
      <c r="AU245" s="4">
        <v>4123.506487</v>
      </c>
      <c r="AV245" s="4">
        <v>4376.080428</v>
      </c>
      <c r="AW245" s="4">
        <v>4643.45857</v>
      </c>
      <c r="AX245" s="4">
        <v>5188.361792</v>
      </c>
      <c r="AY245" s="4">
        <v>6055.086779</v>
      </c>
      <c r="AZ245" s="4">
        <v>6841.91146</v>
      </c>
      <c r="BA245" s="4">
        <v>6737.860245</v>
      </c>
      <c r="BB245" s="4">
        <v>8147.243985</v>
      </c>
      <c r="BC245" s="4">
        <v>9137.455823</v>
      </c>
      <c r="BD245" s="4">
        <v>9971.650902</v>
      </c>
      <c r="BE245" s="4">
        <v>10633.26725</v>
      </c>
      <c r="BF245" s="4">
        <v>10737.67888</v>
      </c>
      <c r="BG245" s="4">
        <v>11529.95453</v>
      </c>
      <c r="BH245" s="4">
        <v>11899.81326</v>
      </c>
      <c r="BI245" s="4">
        <v>12118.13341</v>
      </c>
      <c r="BJ245" s="4">
        <v>12383.14997</v>
      </c>
      <c r="BK245" s="4">
        <v>12669.34107</v>
      </c>
      <c r="BL245" s="4">
        <v>12132.87688</v>
      </c>
      <c r="BM245" s="4">
        <v>12472.44373</v>
      </c>
      <c r="BN245" s="6"/>
      <c r="BO245" s="6"/>
    </row>
    <row r="246" ht="15.75" customHeight="1">
      <c r="A246" s="6">
        <f t="shared" si="1"/>
        <v>26</v>
      </c>
      <c r="B246" s="10" t="s">
        <v>186</v>
      </c>
      <c r="C246" s="4" t="s">
        <v>187</v>
      </c>
      <c r="D246" s="4">
        <v>446.7196811</v>
      </c>
      <c r="E246" s="4">
        <v>475.1918591</v>
      </c>
      <c r="F246" s="4">
        <v>493.2864103</v>
      </c>
      <c r="G246" s="4">
        <v>515.4249824</v>
      </c>
      <c r="H246" s="4">
        <v>546.4471334</v>
      </c>
      <c r="I246" s="4">
        <v>578.939126</v>
      </c>
      <c r="J246" s="4">
        <v>618.4925865</v>
      </c>
      <c r="K246" s="4">
        <v>654.1178174</v>
      </c>
      <c r="L246" s="4">
        <v>640.5520544</v>
      </c>
      <c r="M246" s="4">
        <v>687.9191937</v>
      </c>
      <c r="N246" s="4">
        <v>746.0172347</v>
      </c>
      <c r="O246" s="4">
        <v>799.7026445</v>
      </c>
      <c r="P246" s="4">
        <v>911.4443859</v>
      </c>
      <c r="Q246" s="4">
        <v>985.6630274</v>
      </c>
      <c r="R246" s="4">
        <v>1266.207735</v>
      </c>
      <c r="S246" s="4">
        <v>1463.390286</v>
      </c>
      <c r="T246" s="4">
        <v>1490.361543</v>
      </c>
      <c r="U246" s="4">
        <v>1712.857021</v>
      </c>
      <c r="V246" s="4">
        <v>1736.610015</v>
      </c>
      <c r="W246" s="4">
        <v>1974.774841</v>
      </c>
      <c r="X246" s="4">
        <v>2434.184568</v>
      </c>
      <c r="Y246" s="4">
        <v>2656.810455</v>
      </c>
      <c r="Z246" s="4">
        <v>2915.122993</v>
      </c>
      <c r="AA246" s="4">
        <v>2921.939236</v>
      </c>
      <c r="AB246" s="4">
        <v>2762.383906</v>
      </c>
      <c r="AC246" s="4">
        <v>2707.096167</v>
      </c>
      <c r="AD246" s="4">
        <v>2450.002694</v>
      </c>
      <c r="AE246" s="4">
        <v>2613.335616</v>
      </c>
      <c r="AF246" s="4">
        <v>2752.314939</v>
      </c>
      <c r="AG246" s="4">
        <v>2802.628536</v>
      </c>
      <c r="AH246" s="4">
        <v>2995.969535</v>
      </c>
      <c r="AI246" s="4">
        <v>2956.090908</v>
      </c>
      <c r="AJ246" s="4">
        <v>2885.095524</v>
      </c>
      <c r="AK246" s="4">
        <v>3097.285057</v>
      </c>
      <c r="AL246" s="4">
        <v>3226.768475</v>
      </c>
      <c r="AM246" s="4">
        <v>3524.139763</v>
      </c>
      <c r="AN246" s="4">
        <v>3809.576723</v>
      </c>
      <c r="AO246" s="4">
        <v>4418.653778</v>
      </c>
      <c r="AP246" s="4">
        <v>4681.019166</v>
      </c>
      <c r="AQ246" s="4">
        <v>4925.011734</v>
      </c>
      <c r="AR246" s="4">
        <v>5246.595612</v>
      </c>
      <c r="AS246" s="4">
        <v>5368.47197</v>
      </c>
      <c r="AT246" s="4">
        <v>5594.319152</v>
      </c>
      <c r="AU246" s="4">
        <v>5938.533748</v>
      </c>
      <c r="AV246" s="4">
        <v>6453.143698</v>
      </c>
      <c r="AW246" s="4">
        <v>7248.407343</v>
      </c>
      <c r="AX246" s="4">
        <v>8192.984146</v>
      </c>
      <c r="AY246" s="4">
        <v>9053.246476</v>
      </c>
      <c r="AZ246" s="4">
        <v>10222.72811</v>
      </c>
      <c r="BA246" s="4">
        <v>8592.549497</v>
      </c>
      <c r="BB246" s="4">
        <v>9271.773216</v>
      </c>
      <c r="BC246" s="4">
        <v>9948.838931</v>
      </c>
      <c r="BD246" s="4">
        <v>10417.9382</v>
      </c>
      <c r="BE246" s="4">
        <v>10542.78615</v>
      </c>
      <c r="BF246" s="4">
        <v>10711.77911</v>
      </c>
      <c r="BG246" s="4">
        <v>10473.83445</v>
      </c>
      <c r="BH246" s="4">
        <v>9781.008816</v>
      </c>
      <c r="BI246" s="4">
        <v>10075.83072</v>
      </c>
      <c r="BJ246" s="4">
        <v>10353.11645</v>
      </c>
      <c r="BK246" s="4">
        <v>10429.33204</v>
      </c>
      <c r="BL246" s="4">
        <v>8851.424959</v>
      </c>
      <c r="BM246" s="4">
        <v>10063.6913</v>
      </c>
      <c r="BN246" s="6"/>
      <c r="BO246" s="6"/>
    </row>
    <row r="247" ht="15.75" customHeight="1">
      <c r="A247" s="6">
        <f t="shared" si="1"/>
        <v>27</v>
      </c>
      <c r="B247" s="10" t="s">
        <v>69</v>
      </c>
      <c r="C247" s="4" t="s">
        <v>188</v>
      </c>
      <c r="D247" s="4">
        <v>203.8797509</v>
      </c>
      <c r="E247" s="4">
        <v>191.9074408</v>
      </c>
      <c r="F247" s="4">
        <v>234.0419248</v>
      </c>
      <c r="G247" s="4">
        <v>258.7602227</v>
      </c>
      <c r="H247" s="4">
        <v>273.32472</v>
      </c>
      <c r="I247" s="4">
        <v>229.5596054</v>
      </c>
      <c r="J247" s="4">
        <v>246.7714549</v>
      </c>
      <c r="K247" s="4">
        <v>251.8425784</v>
      </c>
      <c r="L247" s="4">
        <v>255.0535031</v>
      </c>
      <c r="M247" s="4">
        <v>282.6815997</v>
      </c>
      <c r="N247" s="4">
        <v>331.8907091</v>
      </c>
      <c r="O247" s="4">
        <v>362.2951315</v>
      </c>
      <c r="P247" s="4">
        <v>420.6314721</v>
      </c>
      <c r="Q247" s="4">
        <v>483.346021</v>
      </c>
      <c r="R247" s="4">
        <v>587.6572888</v>
      </c>
      <c r="S247" s="4">
        <v>704.8336683</v>
      </c>
      <c r="T247" s="4">
        <v>754.7774557</v>
      </c>
      <c r="U247" s="4">
        <v>854.9928668</v>
      </c>
      <c r="V247" s="4">
        <v>861.5138033</v>
      </c>
      <c r="W247" s="4">
        <v>977.4143136</v>
      </c>
      <c r="X247" s="4">
        <v>1174.693353</v>
      </c>
      <c r="Y247" s="4">
        <v>1284.789552</v>
      </c>
      <c r="Z247" s="4">
        <v>1374.468639</v>
      </c>
      <c r="AA247" s="4">
        <v>1499.964293</v>
      </c>
      <c r="AB247" s="4">
        <v>1845.560023</v>
      </c>
      <c r="AC247" s="4">
        <v>786.0317425</v>
      </c>
      <c r="AD247" s="4">
        <v>934.0699645</v>
      </c>
      <c r="AE247" s="4">
        <v>870.645582</v>
      </c>
      <c r="AF247" s="4">
        <v>786.3845693</v>
      </c>
      <c r="AG247" s="4">
        <v>957.9600927</v>
      </c>
      <c r="AH247" s="4">
        <v>992.2389642</v>
      </c>
      <c r="AI247" s="4">
        <v>1349.815273</v>
      </c>
      <c r="AJ247" s="4">
        <v>1562.522047</v>
      </c>
      <c r="AK247" s="4">
        <v>1726.625479</v>
      </c>
      <c r="AL247" s="4">
        <v>1896.017157</v>
      </c>
      <c r="AM247" s="4">
        <v>2114.0906</v>
      </c>
      <c r="AN247" s="4">
        <v>2276.707061</v>
      </c>
      <c r="AO247" s="4">
        <v>2456.109618</v>
      </c>
      <c r="AP247" s="4">
        <v>2616.74741</v>
      </c>
      <c r="AQ247" s="4">
        <v>2631.748551</v>
      </c>
      <c r="AR247" s="4">
        <v>2845.839167</v>
      </c>
      <c r="AS247" s="4">
        <v>2953.24112</v>
      </c>
      <c r="AT247" s="4">
        <v>3085.525528</v>
      </c>
      <c r="AU247" s="4">
        <v>2399.498091</v>
      </c>
      <c r="AV247" s="4">
        <v>2468.437673</v>
      </c>
      <c r="AW247" s="4">
        <v>3903.816238</v>
      </c>
      <c r="AX247" s="4">
        <v>4080.050027</v>
      </c>
      <c r="AY247" s="4">
        <v>4676.074963</v>
      </c>
      <c r="AZ247" s="4">
        <v>5053.324577</v>
      </c>
      <c r="BA247" s="4">
        <v>5002.148442</v>
      </c>
      <c r="BB247" s="4">
        <v>5509.566837</v>
      </c>
      <c r="BC247" s="4">
        <v>5859.379217</v>
      </c>
      <c r="BD247" s="4">
        <v>6049.471741</v>
      </c>
      <c r="BE247" s="4">
        <v>6171.29557</v>
      </c>
      <c r="BF247" s="4">
        <v>6533.66686</v>
      </c>
      <c r="BG247" s="4">
        <v>6838.936594</v>
      </c>
      <c r="BH247" s="4">
        <v>7191.076572</v>
      </c>
      <c r="BI247" s="4">
        <v>7513.491343</v>
      </c>
      <c r="BJ247" s="4">
        <v>7947.158207</v>
      </c>
      <c r="BK247" s="4">
        <v>8173.338007</v>
      </c>
      <c r="BL247" s="4">
        <v>7167.919159</v>
      </c>
      <c r="BM247" s="4">
        <v>8476.752157</v>
      </c>
      <c r="BN247" s="6"/>
      <c r="BO247" s="6"/>
    </row>
    <row r="248" ht="15.75" customHeight="1">
      <c r="A248" s="6">
        <f t="shared" si="1"/>
        <v>28</v>
      </c>
      <c r="B248" s="10" t="s">
        <v>77</v>
      </c>
      <c r="C248" s="4" t="s">
        <v>189</v>
      </c>
      <c r="D248" s="4">
        <v>239.0310692</v>
      </c>
      <c r="E248" s="4">
        <v>209.9154769</v>
      </c>
      <c r="F248" s="4">
        <v>169.9256366</v>
      </c>
      <c r="G248" s="4">
        <v>225.8215618</v>
      </c>
      <c r="H248" s="4">
        <v>238.8758696</v>
      </c>
      <c r="I248" s="4">
        <v>253.3070067</v>
      </c>
      <c r="J248" s="4">
        <v>241.0006192</v>
      </c>
      <c r="K248" s="4">
        <v>261.3641164</v>
      </c>
      <c r="L248" s="4">
        <v>292.026618</v>
      </c>
      <c r="M248" s="4">
        <v>315.5595377</v>
      </c>
      <c r="N248" s="4">
        <v>352.5309842</v>
      </c>
      <c r="O248" s="4">
        <v>359.8245822</v>
      </c>
      <c r="P248" s="4">
        <v>468.6208243</v>
      </c>
      <c r="Q248" s="4">
        <v>588.9065148</v>
      </c>
      <c r="R248" s="4">
        <v>871.7418877</v>
      </c>
      <c r="S248" s="4">
        <v>989.3951671</v>
      </c>
      <c r="T248" s="4">
        <v>1074.411696</v>
      </c>
      <c r="U248" s="4">
        <v>1223.979588</v>
      </c>
      <c r="V248" s="4">
        <v>1495.209103</v>
      </c>
      <c r="W248" s="4">
        <v>1829.881484</v>
      </c>
      <c r="X248" s="4">
        <v>2259.75381</v>
      </c>
      <c r="Y248" s="4">
        <v>2291.760349</v>
      </c>
      <c r="Z248" s="4">
        <v>2260.343586</v>
      </c>
      <c r="AA248" s="4">
        <v>2359.593264</v>
      </c>
      <c r="AB248" s="4">
        <v>2510.024241</v>
      </c>
      <c r="AC248" s="4">
        <v>2617.725449</v>
      </c>
      <c r="AD248" s="4">
        <v>2783.441085</v>
      </c>
      <c r="AE248" s="4">
        <v>2829.903782</v>
      </c>
      <c r="AF248" s="4">
        <v>2437.364324</v>
      </c>
      <c r="AG248" s="4">
        <v>2235.255783</v>
      </c>
      <c r="AH248" s="4">
        <v>2431.553531</v>
      </c>
      <c r="AI248" s="4">
        <v>1749.28372</v>
      </c>
      <c r="AJ248" s="4">
        <v>1794.621453</v>
      </c>
      <c r="AK248" s="4">
        <v>1825.875644</v>
      </c>
      <c r="AL248" s="4">
        <v>1522.825246</v>
      </c>
      <c r="AM248" s="4">
        <v>1466.545511</v>
      </c>
      <c r="AN248" s="4">
        <v>1619.533389</v>
      </c>
      <c r="AO248" s="4">
        <v>1634.46741</v>
      </c>
      <c r="AP248" s="4">
        <v>1610.301826</v>
      </c>
      <c r="AQ248" s="4">
        <v>1602.864313</v>
      </c>
      <c r="AR248" s="4">
        <v>1780.375874</v>
      </c>
      <c r="AS248" s="4">
        <v>1754.582838</v>
      </c>
      <c r="AT248" s="4">
        <v>1794.811114</v>
      </c>
      <c r="AU248" s="4">
        <v>2117.047545</v>
      </c>
      <c r="AV248" s="4">
        <v>2624.795232</v>
      </c>
      <c r="AW248" s="4">
        <v>3131.328532</v>
      </c>
      <c r="AX248" s="4">
        <v>3500.135413</v>
      </c>
      <c r="AY248" s="4">
        <v>3971.803488</v>
      </c>
      <c r="AZ248" s="4">
        <v>4946.564017</v>
      </c>
      <c r="BA248" s="4">
        <v>3898.4797</v>
      </c>
      <c r="BB248" s="4">
        <v>4495.920448</v>
      </c>
      <c r="BC248" s="4">
        <v>5473.28055</v>
      </c>
      <c r="BD248" s="4">
        <v>5610.730894</v>
      </c>
      <c r="BE248" s="4">
        <v>5519.777576</v>
      </c>
      <c r="BF248" s="4">
        <v>5516.230604</v>
      </c>
      <c r="BG248" s="4">
        <v>4197.421361</v>
      </c>
      <c r="BH248" s="4">
        <v>3967.199451</v>
      </c>
      <c r="BI248" s="4">
        <v>4134.93672</v>
      </c>
      <c r="BJ248" s="4">
        <v>4171.795011</v>
      </c>
      <c r="BK248" s="4">
        <v>4022.150184</v>
      </c>
      <c r="BL248" s="4">
        <v>3337.252512</v>
      </c>
      <c r="BM248" s="4">
        <v>3690.627878</v>
      </c>
      <c r="BN248" s="6"/>
      <c r="BO248" s="6"/>
    </row>
    <row r="249" ht="15.75" customHeight="1">
      <c r="A249" s="6">
        <f t="shared" si="1"/>
        <v>29</v>
      </c>
      <c r="B249" s="10" t="s">
        <v>190</v>
      </c>
      <c r="C249" s="4" t="s">
        <v>191</v>
      </c>
      <c r="D249" s="4">
        <v>90.74017458</v>
      </c>
      <c r="E249" s="4">
        <v>79.92563793</v>
      </c>
      <c r="F249" s="4">
        <v>72.03217445</v>
      </c>
      <c r="G249" s="4">
        <v>76.08334732</v>
      </c>
      <c r="H249" s="4">
        <v>85.70431579</v>
      </c>
      <c r="I249" s="4">
        <v>97.36975485</v>
      </c>
      <c r="J249" s="4">
        <v>103.6258533</v>
      </c>
      <c r="K249" s="4">
        <v>98.01928573</v>
      </c>
      <c r="L249" s="4">
        <v>96.70669494</v>
      </c>
      <c r="M249" s="4">
        <v>105.6579803</v>
      </c>
      <c r="N249" s="4">
        <v>114.2144994</v>
      </c>
      <c r="O249" s="4">
        <v>119.5450398</v>
      </c>
      <c r="P249" s="4">
        <v>132.2736219</v>
      </c>
      <c r="Q249" s="4">
        <v>162.6019986</v>
      </c>
      <c r="R249" s="4">
        <v>180.0368489</v>
      </c>
      <c r="S249" s="4">
        <v>198.5327741</v>
      </c>
      <c r="T249" s="4">
        <v>198.299454</v>
      </c>
      <c r="U249" s="4">
        <v>225.2329002</v>
      </c>
      <c r="V249" s="4">
        <v>214.9448124</v>
      </c>
      <c r="W249" s="4">
        <v>245.0655847</v>
      </c>
      <c r="X249" s="4">
        <v>278.5244341</v>
      </c>
      <c r="Y249" s="4">
        <v>292.718818</v>
      </c>
      <c r="Z249" s="4">
        <v>302.1494434</v>
      </c>
      <c r="AA249" s="4">
        <v>311.2603128</v>
      </c>
      <c r="AB249" s="4">
        <v>331.986856</v>
      </c>
      <c r="AC249" s="4">
        <v>357.6020748</v>
      </c>
      <c r="AD249" s="4">
        <v>350.8235131</v>
      </c>
      <c r="AE249" s="4">
        <v>340.7883347</v>
      </c>
      <c r="AF249" s="4">
        <v>371.4451546</v>
      </c>
      <c r="AG249" s="4">
        <v>395.0825134</v>
      </c>
      <c r="AH249" s="4">
        <v>416.7695401</v>
      </c>
      <c r="AI249" s="4">
        <v>445.1801595</v>
      </c>
      <c r="AJ249" s="4">
        <v>491.8853325</v>
      </c>
      <c r="AK249" s="4">
        <v>532.6090443</v>
      </c>
      <c r="AL249" s="4">
        <v>632.4064381</v>
      </c>
      <c r="AM249" s="4">
        <v>770.3012719</v>
      </c>
      <c r="AN249" s="4">
        <v>873.7306918</v>
      </c>
      <c r="AO249" s="4">
        <v>893.5769498</v>
      </c>
      <c r="AP249" s="4">
        <v>804.4432469</v>
      </c>
      <c r="AQ249" s="4">
        <v>875.8366532</v>
      </c>
      <c r="AR249" s="4">
        <v>954.6574188</v>
      </c>
      <c r="AS249" s="4">
        <v>1007.259432</v>
      </c>
      <c r="AT249" s="4">
        <v>1104.741073</v>
      </c>
      <c r="AU249" s="4">
        <v>1238.72314</v>
      </c>
      <c r="AV249" s="4">
        <v>1425.597933</v>
      </c>
      <c r="AW249" s="4">
        <v>1637.976599</v>
      </c>
      <c r="AX249" s="4">
        <v>1956.726366</v>
      </c>
      <c r="AY249" s="4">
        <v>2454.314975</v>
      </c>
      <c r="AZ249" s="4">
        <v>3080.630172</v>
      </c>
      <c r="BA249" s="4">
        <v>3316.798937</v>
      </c>
      <c r="BB249" s="4">
        <v>4006.365501</v>
      </c>
      <c r="BC249" s="4">
        <v>4860.871207</v>
      </c>
      <c r="BD249" s="4">
        <v>5376.041081</v>
      </c>
      <c r="BE249" s="4">
        <v>5882.272406</v>
      </c>
      <c r="BF249" s="4">
        <v>6291.464864</v>
      </c>
      <c r="BG249" s="4">
        <v>6501.868829</v>
      </c>
      <c r="BH249" s="4">
        <v>6591.282343</v>
      </c>
      <c r="BI249" s="4">
        <v>7149.207647</v>
      </c>
      <c r="BJ249" s="4">
        <v>7944.551234</v>
      </c>
      <c r="BK249" s="4">
        <v>8169.167837</v>
      </c>
      <c r="BL249" s="4">
        <v>8262.479253</v>
      </c>
      <c r="BM249" s="4">
        <v>9771.648206</v>
      </c>
      <c r="BN249" s="6"/>
      <c r="BO249" s="6"/>
    </row>
    <row r="250" ht="15.75" customHeight="1">
      <c r="A250" s="6">
        <f t="shared" si="1"/>
        <v>30</v>
      </c>
      <c r="B250" s="10" t="s">
        <v>192</v>
      </c>
      <c r="C250" s="4" t="s">
        <v>193</v>
      </c>
      <c r="D250" s="4">
        <v>161.5244987</v>
      </c>
      <c r="E250" s="4">
        <v>158.4941465</v>
      </c>
      <c r="F250" s="4">
        <v>159.2452058</v>
      </c>
      <c r="G250" s="4">
        <v>164.7242361</v>
      </c>
      <c r="H250" s="4">
        <v>183.9602793</v>
      </c>
      <c r="I250" s="4">
        <v>194.3840614</v>
      </c>
      <c r="J250" s="4">
        <v>187.3404475</v>
      </c>
      <c r="K250" s="4">
        <v>192.1229161</v>
      </c>
      <c r="L250" s="4">
        <v>203.0686509</v>
      </c>
      <c r="M250" s="4">
        <v>221.0385153</v>
      </c>
      <c r="N250" s="4">
        <v>228.1795698</v>
      </c>
      <c r="O250" s="4">
        <v>241.2591207</v>
      </c>
      <c r="P250" s="4">
        <v>257.5620616</v>
      </c>
      <c r="Q250" s="4">
        <v>321.1578708</v>
      </c>
      <c r="R250" s="4">
        <v>438.422222</v>
      </c>
      <c r="S250" s="4">
        <v>460.0265343</v>
      </c>
      <c r="T250" s="4">
        <v>490.361172</v>
      </c>
      <c r="U250" s="4">
        <v>534.9697667</v>
      </c>
      <c r="V250" s="4">
        <v>579.7968956</v>
      </c>
      <c r="W250" s="4">
        <v>687.920083</v>
      </c>
      <c r="X250" s="4">
        <v>835.0186327</v>
      </c>
      <c r="Y250" s="4">
        <v>909.3998949</v>
      </c>
      <c r="Z250" s="4">
        <v>843.4305526</v>
      </c>
      <c r="AA250" s="4">
        <v>828.6406729</v>
      </c>
      <c r="AB250" s="4">
        <v>802.3535685</v>
      </c>
      <c r="AC250" s="4">
        <v>804.596283</v>
      </c>
      <c r="AD250" s="4">
        <v>792.0734706</v>
      </c>
      <c r="AE250" s="4">
        <v>779.1060235</v>
      </c>
      <c r="AF250" s="4">
        <v>798.8053387</v>
      </c>
      <c r="AG250" s="4">
        <v>795.467985</v>
      </c>
      <c r="AH250" s="4">
        <v>911.3206692</v>
      </c>
      <c r="AI250" s="4">
        <v>941.56776</v>
      </c>
      <c r="AJ250" s="4">
        <v>1013.196783</v>
      </c>
      <c r="AK250" s="4">
        <v>1090.210506</v>
      </c>
      <c r="AL250" s="4">
        <v>1123.662704</v>
      </c>
      <c r="AM250" s="4">
        <v>1129.438677</v>
      </c>
      <c r="AN250" s="4">
        <v>1206.552863</v>
      </c>
      <c r="AO250" s="4">
        <v>1264.183489</v>
      </c>
      <c r="AP250" s="4">
        <v>1222.514292</v>
      </c>
      <c r="AQ250" s="4">
        <v>1268.948862</v>
      </c>
      <c r="AR250" s="4">
        <v>1354.979261</v>
      </c>
      <c r="AS250" s="4">
        <v>1318.618251</v>
      </c>
      <c r="AT250" s="4">
        <v>1259.719449</v>
      </c>
      <c r="AU250" s="4">
        <v>1378.310685</v>
      </c>
      <c r="AV250" s="4">
        <v>1577.921557</v>
      </c>
      <c r="AW250" s="4">
        <v>1809.900064</v>
      </c>
      <c r="AX250" s="4">
        <v>2036.195976</v>
      </c>
      <c r="AY250" s="4">
        <v>2370.956967</v>
      </c>
      <c r="AZ250" s="4">
        <v>2632.78124</v>
      </c>
      <c r="BA250" s="4">
        <v>2502.895065</v>
      </c>
      <c r="BB250" s="4">
        <v>2988.448105</v>
      </c>
      <c r="BC250" s="4">
        <v>3248.912173</v>
      </c>
      <c r="BD250" s="4">
        <v>3346.10889</v>
      </c>
      <c r="BE250" s="4">
        <v>3344.655796</v>
      </c>
      <c r="BF250" s="4">
        <v>3411.096711</v>
      </c>
      <c r="BG250" s="4">
        <v>3199.519646</v>
      </c>
      <c r="BH250" s="4">
        <v>3257.901212</v>
      </c>
      <c r="BI250" s="4">
        <v>3472.697624</v>
      </c>
      <c r="BJ250" s="4">
        <v>3467.178198</v>
      </c>
      <c r="BK250" s="4">
        <v>3489.17025</v>
      </c>
      <c r="BL250" s="4">
        <v>3215.092925</v>
      </c>
      <c r="BM250" s="4">
        <v>3703.900123</v>
      </c>
      <c r="BN250" s="6"/>
      <c r="BO250" s="6"/>
    </row>
    <row r="251" ht="15.75" customHeight="1">
      <c r="A251" s="6">
        <f t="shared" si="1"/>
        <v>31</v>
      </c>
      <c r="B251" s="10" t="s">
        <v>194</v>
      </c>
      <c r="C251" s="4" t="s">
        <v>195</v>
      </c>
      <c r="D251" s="4">
        <v>148.212315</v>
      </c>
      <c r="E251" s="4">
        <v>148.4599385</v>
      </c>
      <c r="F251" s="4">
        <v>149.4786479</v>
      </c>
      <c r="G251" s="4">
        <v>162.824349</v>
      </c>
      <c r="H251" s="4">
        <v>182.4904659</v>
      </c>
      <c r="I251" s="4">
        <v>198.4477543</v>
      </c>
      <c r="J251" s="4">
        <v>216.171857</v>
      </c>
      <c r="K251" s="4">
        <v>228.6868284</v>
      </c>
      <c r="L251" s="4">
        <v>246.0294214</v>
      </c>
      <c r="M251" s="4">
        <v>276.1772556</v>
      </c>
      <c r="N251" s="4">
        <v>317.3454087</v>
      </c>
      <c r="O251" s="4">
        <v>343.0209723</v>
      </c>
      <c r="P251" s="4">
        <v>415.7470565</v>
      </c>
      <c r="Q251" s="4">
        <v>535.7758368</v>
      </c>
      <c r="R251" s="4">
        <v>604.5801781</v>
      </c>
      <c r="S251" s="4">
        <v>649.9009514</v>
      </c>
      <c r="T251" s="4">
        <v>702.726726</v>
      </c>
      <c r="U251" s="4">
        <v>824.4989846</v>
      </c>
      <c r="V251" s="4">
        <v>1024.327585</v>
      </c>
      <c r="W251" s="4">
        <v>1095.518837</v>
      </c>
      <c r="X251" s="4">
        <v>1166.772203</v>
      </c>
      <c r="Y251" s="4">
        <v>1266.980979</v>
      </c>
      <c r="Z251" s="4">
        <v>1221.930258</v>
      </c>
      <c r="AA251" s="4">
        <v>1279.562583</v>
      </c>
      <c r="AB251" s="4">
        <v>1350.022023</v>
      </c>
      <c r="AC251" s="4">
        <v>1403.427364</v>
      </c>
      <c r="AD251" s="4">
        <v>1805.21815</v>
      </c>
      <c r="AE251" s="4">
        <v>2085.804518</v>
      </c>
      <c r="AF251" s="4">
        <v>2469.399081</v>
      </c>
      <c r="AG251" s="4">
        <v>2532.562627</v>
      </c>
      <c r="AH251" s="4">
        <v>2605.908501</v>
      </c>
      <c r="AI251" s="4">
        <v>2899.94082</v>
      </c>
      <c r="AJ251" s="4">
        <v>3126.502029</v>
      </c>
      <c r="AK251" s="4">
        <v>3451.761622</v>
      </c>
      <c r="AL251" s="4">
        <v>3861.097662</v>
      </c>
      <c r="AM251" s="4">
        <v>4331.683037</v>
      </c>
      <c r="AN251" s="4">
        <v>4124.721358</v>
      </c>
      <c r="AO251" s="4">
        <v>3898.128621</v>
      </c>
      <c r="AP251" s="4">
        <v>3449.913209</v>
      </c>
      <c r="AQ251" s="4">
        <v>3814.884227</v>
      </c>
      <c r="AR251" s="4">
        <v>4089.051612</v>
      </c>
      <c r="AS251" s="4">
        <v>3769.108645</v>
      </c>
      <c r="AT251" s="4">
        <v>3796.53917</v>
      </c>
      <c r="AU251" s="4">
        <v>4141.300957</v>
      </c>
      <c r="AV251" s="4">
        <v>4609.603548</v>
      </c>
      <c r="AW251" s="4">
        <v>4881.346562</v>
      </c>
      <c r="AX251" s="4">
        <v>5134.817402</v>
      </c>
      <c r="AY251" s="4">
        <v>5695.521603</v>
      </c>
      <c r="AZ251" s="4">
        <v>6518.964857</v>
      </c>
      <c r="BA251" s="4">
        <v>6661.465565</v>
      </c>
      <c r="BB251" s="4">
        <v>7721.630865</v>
      </c>
      <c r="BC251" s="4">
        <v>8890.703999</v>
      </c>
      <c r="BD251" s="4">
        <v>9435.961663</v>
      </c>
      <c r="BE251" s="4">
        <v>9468.439894</v>
      </c>
      <c r="BF251" s="4">
        <v>9694.448785</v>
      </c>
      <c r="BG251" s="4">
        <v>9586.901027</v>
      </c>
      <c r="BH251" s="4">
        <v>9854.946329</v>
      </c>
      <c r="BI251" s="4">
        <v>10452.71904</v>
      </c>
      <c r="BJ251" s="4">
        <v>11310.49888</v>
      </c>
      <c r="BK251" s="4">
        <v>11482.53168</v>
      </c>
      <c r="BL251" s="4">
        <v>11475.46251</v>
      </c>
      <c r="BM251" s="4">
        <v>13041.78119</v>
      </c>
      <c r="BN251" s="6"/>
      <c r="BO251" s="6"/>
    </row>
    <row r="252" ht="15.75" customHeight="1">
      <c r="A252" s="6">
        <f t="shared" si="1"/>
        <v>32</v>
      </c>
      <c r="B252" s="10" t="s">
        <v>79</v>
      </c>
      <c r="C252" s="4" t="s">
        <v>196</v>
      </c>
      <c r="D252" s="4">
        <v>448.1148818</v>
      </c>
      <c r="E252" s="4">
        <v>369.1145602</v>
      </c>
      <c r="F252" s="4">
        <v>310.4450475</v>
      </c>
      <c r="G252" s="4">
        <v>362.380504</v>
      </c>
      <c r="H252" s="4">
        <v>432.958584</v>
      </c>
      <c r="I252" s="4">
        <v>447.2346405</v>
      </c>
      <c r="J252" s="4">
        <v>442.033326</v>
      </c>
      <c r="K252" s="4">
        <v>451.2892925</v>
      </c>
      <c r="L252" s="4">
        <v>443.2423905</v>
      </c>
      <c r="M252" s="4">
        <v>518.9507499</v>
      </c>
      <c r="N252" s="4">
        <v>463.7725954</v>
      </c>
      <c r="O252" s="4">
        <v>433.6710043</v>
      </c>
      <c r="P252" s="4">
        <v>487.628965</v>
      </c>
      <c r="Q252" s="4">
        <v>579.0921152</v>
      </c>
      <c r="R252" s="4">
        <v>954.8751225</v>
      </c>
      <c r="S252" s="4">
        <v>1088.081918</v>
      </c>
      <c r="T252" s="4">
        <v>1244.727532</v>
      </c>
      <c r="U252" s="4">
        <v>1468.874206</v>
      </c>
      <c r="V252" s="4">
        <v>1545.823686</v>
      </c>
      <c r="W252" s="4">
        <v>1789.231164</v>
      </c>
      <c r="X252" s="4">
        <v>2197.86816</v>
      </c>
      <c r="Y252" s="4">
        <v>2611.254219</v>
      </c>
      <c r="Z252" s="4">
        <v>2324.829958</v>
      </c>
      <c r="AA252" s="4">
        <v>1950.060354</v>
      </c>
      <c r="AB252" s="4">
        <v>1874.382638</v>
      </c>
      <c r="AC252" s="4">
        <v>1853.092531</v>
      </c>
      <c r="AD252" s="4">
        <v>1613.697479</v>
      </c>
      <c r="AE252" s="4">
        <v>1433.332609</v>
      </c>
      <c r="AF252" s="4">
        <v>1309.143841</v>
      </c>
      <c r="AG252" s="4">
        <v>1360.487465</v>
      </c>
      <c r="AH252" s="4">
        <v>1458.326872</v>
      </c>
      <c r="AI252" s="4">
        <v>1589.752174</v>
      </c>
      <c r="AJ252" s="4">
        <v>1657.85872</v>
      </c>
      <c r="AK252" s="4">
        <v>1701.159459</v>
      </c>
      <c r="AL252" s="4">
        <v>2001.178159</v>
      </c>
      <c r="AM252" s="4">
        <v>2113.263652</v>
      </c>
      <c r="AN252" s="4">
        <v>2142.328641</v>
      </c>
      <c r="AO252" s="4">
        <v>2349.218685</v>
      </c>
      <c r="AP252" s="4">
        <v>2293.655828</v>
      </c>
      <c r="AQ252" s="4">
        <v>1582.758607</v>
      </c>
      <c r="AR252" s="4">
        <v>1451.530885</v>
      </c>
      <c r="AS252" s="4">
        <v>1904.81367</v>
      </c>
      <c r="AT252" s="4">
        <v>2184.209244</v>
      </c>
      <c r="AU252" s="4">
        <v>2438.343684</v>
      </c>
      <c r="AV252" s="4">
        <v>2703.565671</v>
      </c>
      <c r="AW252" s="4">
        <v>3014.310009</v>
      </c>
      <c r="AX252" s="4">
        <v>3340.840903</v>
      </c>
      <c r="AY252" s="4">
        <v>3579.032244</v>
      </c>
      <c r="AZ252" s="4">
        <v>4260.433184</v>
      </c>
      <c r="BA252" s="4">
        <v>4240.702593</v>
      </c>
      <c r="BB252" s="4">
        <v>4640.246344</v>
      </c>
      <c r="BC252" s="4">
        <v>5202.656459</v>
      </c>
      <c r="BD252" s="4">
        <v>5678.455721</v>
      </c>
      <c r="BE252" s="4">
        <v>6050.354611</v>
      </c>
      <c r="BF252" s="4">
        <v>6374.631486</v>
      </c>
      <c r="BG252" s="4">
        <v>6130.586676</v>
      </c>
      <c r="BH252" s="4">
        <v>6079.088736</v>
      </c>
      <c r="BI252" s="4">
        <v>6246.404252</v>
      </c>
      <c r="BJ252" s="4">
        <v>6321.349401</v>
      </c>
      <c r="BK252" s="4">
        <v>6233.258167</v>
      </c>
      <c r="BL252" s="4">
        <v>5645.19929</v>
      </c>
      <c r="BM252" s="4">
        <v>5965.132871</v>
      </c>
      <c r="BN252" s="6"/>
      <c r="BO252" s="6"/>
    </row>
    <row r="253" ht="15.75" customHeight="1">
      <c r="A253" s="6">
        <f t="shared" si="1"/>
        <v>33</v>
      </c>
      <c r="B253" s="10" t="s">
        <v>197</v>
      </c>
      <c r="C253" s="4" t="s">
        <v>198</v>
      </c>
      <c r="D253" s="4">
        <v>923.0447006</v>
      </c>
      <c r="E253" s="4">
        <v>1005.249769</v>
      </c>
      <c r="F253" s="4">
        <v>1107.113009</v>
      </c>
      <c r="G253" s="4">
        <v>1231.552647</v>
      </c>
      <c r="H253" s="4">
        <v>1357.930372</v>
      </c>
      <c r="I253" s="4">
        <v>1471.179984</v>
      </c>
      <c r="J253" s="4">
        <v>1591.748746</v>
      </c>
      <c r="K253" s="4">
        <v>1716.87143</v>
      </c>
      <c r="L253" s="4">
        <v>1830.388101</v>
      </c>
      <c r="M253" s="4">
        <v>2029.043549</v>
      </c>
      <c r="N253" s="4">
        <v>2238.055285</v>
      </c>
      <c r="O253" s="4">
        <v>2522.33181</v>
      </c>
      <c r="P253" s="4">
        <v>3026.310715</v>
      </c>
      <c r="Q253" s="4">
        <v>3903.885107</v>
      </c>
      <c r="R253" s="4">
        <v>4402.598517</v>
      </c>
      <c r="S253" s="4">
        <v>5079.414747</v>
      </c>
      <c r="T253" s="4">
        <v>5277.951958</v>
      </c>
      <c r="U253" s="4">
        <v>5979.396152</v>
      </c>
      <c r="V253" s="4">
        <v>7291.47511</v>
      </c>
      <c r="W253" s="4">
        <v>8795.164105</v>
      </c>
      <c r="X253" s="4">
        <v>9806.2994</v>
      </c>
      <c r="Y253" s="4">
        <v>8488.391129</v>
      </c>
      <c r="Z253" s="4">
        <v>8194.848117</v>
      </c>
      <c r="AA253" s="4">
        <v>7978.51753</v>
      </c>
      <c r="AB253" s="4">
        <v>7640.731798</v>
      </c>
      <c r="AC253" s="4">
        <v>7835.273215</v>
      </c>
      <c r="AD253" s="4">
        <v>10969.7887</v>
      </c>
      <c r="AE253" s="4">
        <v>13531.63259</v>
      </c>
      <c r="AF253" s="4">
        <v>14833.46552</v>
      </c>
      <c r="AG253" s="4">
        <v>15088.26973</v>
      </c>
      <c r="AH253" s="4">
        <v>18903.28296</v>
      </c>
      <c r="AI253" s="4">
        <v>19551.2827</v>
      </c>
      <c r="AJ253" s="4">
        <v>21471.19469</v>
      </c>
      <c r="AK253" s="4">
        <v>19566.83957</v>
      </c>
      <c r="AL253" s="4">
        <v>20594.63618</v>
      </c>
      <c r="AM253" s="4">
        <v>23693.83364</v>
      </c>
      <c r="AN253" s="4">
        <v>23912.09326</v>
      </c>
      <c r="AO253" s="4">
        <v>21809.20806</v>
      </c>
      <c r="AP253" s="4">
        <v>22380.01143</v>
      </c>
      <c r="AQ253" s="4">
        <v>22219.26755</v>
      </c>
      <c r="AR253" s="4">
        <v>20215.55369</v>
      </c>
      <c r="AS253" s="4">
        <v>20450.57671</v>
      </c>
      <c r="AT253" s="4">
        <v>22213.00242</v>
      </c>
      <c r="AU253" s="4">
        <v>27193.00196</v>
      </c>
      <c r="AV253" s="4">
        <v>31004.9761</v>
      </c>
      <c r="AW253" s="4">
        <v>31947.66797</v>
      </c>
      <c r="AX253" s="4">
        <v>33794.82226</v>
      </c>
      <c r="AY253" s="4">
        <v>38715.44386</v>
      </c>
      <c r="AZ253" s="4">
        <v>42353.18619</v>
      </c>
      <c r="BA253" s="4">
        <v>38578.92139</v>
      </c>
      <c r="BB253" s="4">
        <v>37605.03661</v>
      </c>
      <c r="BC253" s="4">
        <v>40656.44142</v>
      </c>
      <c r="BD253" s="4">
        <v>37594.92275</v>
      </c>
      <c r="BE253" s="4">
        <v>39119.97733</v>
      </c>
      <c r="BF253" s="4">
        <v>39913.12512</v>
      </c>
      <c r="BG253" s="4">
        <v>34388.81001</v>
      </c>
      <c r="BH253" s="4">
        <v>35164.06706</v>
      </c>
      <c r="BI253" s="4">
        <v>37157.11326</v>
      </c>
      <c r="BJ253" s="4">
        <v>40045.56602</v>
      </c>
      <c r="BK253" s="4">
        <v>39182.54834</v>
      </c>
      <c r="BL253" s="4">
        <v>38159.72991</v>
      </c>
      <c r="BM253" s="4">
        <v>42450.15377</v>
      </c>
      <c r="BN253" s="6"/>
      <c r="BO253" s="6"/>
    </row>
    <row r="254" ht="15.75" customHeight="1">
      <c r="A254" s="6">
        <f t="shared" si="1"/>
        <v>34</v>
      </c>
      <c r="B254" s="10" t="s">
        <v>31</v>
      </c>
      <c r="C254" s="4" t="s">
        <v>199</v>
      </c>
      <c r="D254" s="4">
        <v>396.3922533</v>
      </c>
      <c r="E254" s="4">
        <v>450.0532892</v>
      </c>
      <c r="F254" s="4">
        <v>520.2061314</v>
      </c>
      <c r="G254" s="4">
        <v>609.4873841</v>
      </c>
      <c r="H254" s="4">
        <v>675.2416391</v>
      </c>
      <c r="I254" s="4">
        <v>774.7616093</v>
      </c>
      <c r="J254" s="4">
        <v>889.659872</v>
      </c>
      <c r="K254" s="4">
        <v>968.3067818</v>
      </c>
      <c r="L254" s="4">
        <v>950.5457406</v>
      </c>
      <c r="M254" s="4">
        <v>1077.6787</v>
      </c>
      <c r="N254" s="4">
        <v>1212.289326</v>
      </c>
      <c r="O254" s="4">
        <v>1362.165524</v>
      </c>
      <c r="P254" s="4">
        <v>1708.808629</v>
      </c>
      <c r="Q254" s="4">
        <v>2247.553377</v>
      </c>
      <c r="R254" s="4">
        <v>2749.924663</v>
      </c>
      <c r="S254" s="4">
        <v>3209.837445</v>
      </c>
      <c r="T254" s="4">
        <v>3279.312671</v>
      </c>
      <c r="U254" s="4">
        <v>3627.590663</v>
      </c>
      <c r="V254" s="4">
        <v>4356.43922</v>
      </c>
      <c r="W254" s="4">
        <v>5770.214614</v>
      </c>
      <c r="X254" s="4">
        <v>6208.578019</v>
      </c>
      <c r="Y254" s="4">
        <v>5371.166436</v>
      </c>
      <c r="Z254" s="4">
        <v>5159.708645</v>
      </c>
      <c r="AA254" s="4">
        <v>4478.500286</v>
      </c>
      <c r="AB254" s="4">
        <v>4489.988939</v>
      </c>
      <c r="AC254" s="4">
        <v>4699.655764</v>
      </c>
      <c r="AD254" s="4">
        <v>6513.503286</v>
      </c>
      <c r="AE254" s="4">
        <v>8239.613802</v>
      </c>
      <c r="AF254" s="4">
        <v>9703.123838</v>
      </c>
      <c r="AG254" s="4">
        <v>10681.9712</v>
      </c>
      <c r="AH254" s="4">
        <v>13804.87679</v>
      </c>
      <c r="AI254" s="4">
        <v>14811.90282</v>
      </c>
      <c r="AJ254" s="4">
        <v>16112.18892</v>
      </c>
      <c r="AK254" s="4">
        <v>13339.90856</v>
      </c>
      <c r="AL254" s="4">
        <v>13415.287</v>
      </c>
      <c r="AM254" s="4">
        <v>15471.96272</v>
      </c>
      <c r="AN254" s="4">
        <v>16109.0844</v>
      </c>
      <c r="AO254" s="4">
        <v>14730.79718</v>
      </c>
      <c r="AP254" s="4">
        <v>15394.35146</v>
      </c>
      <c r="AQ254" s="4">
        <v>15720.6405</v>
      </c>
      <c r="AR254" s="4">
        <v>14749.68742</v>
      </c>
      <c r="AS254" s="4">
        <v>15369.00116</v>
      </c>
      <c r="AT254" s="4">
        <v>17106.68658</v>
      </c>
      <c r="AU254" s="4">
        <v>21510.83625</v>
      </c>
      <c r="AV254" s="4">
        <v>24907.00085</v>
      </c>
      <c r="AW254" s="4">
        <v>26429.15094</v>
      </c>
      <c r="AX254" s="4">
        <v>28389.07858</v>
      </c>
      <c r="AY254" s="4">
        <v>32591.35031</v>
      </c>
      <c r="AZ254" s="4">
        <v>35510.72223</v>
      </c>
      <c r="BA254" s="4">
        <v>32169.50285</v>
      </c>
      <c r="BB254" s="4">
        <v>30532.48051</v>
      </c>
      <c r="BC254" s="4">
        <v>31677.90031</v>
      </c>
      <c r="BD254" s="4">
        <v>28322.94659</v>
      </c>
      <c r="BE254" s="4">
        <v>29077.18206</v>
      </c>
      <c r="BF254" s="4">
        <v>29513.65118</v>
      </c>
      <c r="BG254" s="4">
        <v>25754.36103</v>
      </c>
      <c r="BH254" s="4">
        <v>26537.15949</v>
      </c>
      <c r="BI254" s="4">
        <v>28185.32137</v>
      </c>
      <c r="BJ254" s="4">
        <v>30379.72111</v>
      </c>
      <c r="BK254" s="4">
        <v>29581.51855</v>
      </c>
      <c r="BL254" s="4">
        <v>26959.67544</v>
      </c>
      <c r="BM254" s="4">
        <v>30103.51373</v>
      </c>
      <c r="BN254" s="6"/>
      <c r="BO254" s="6"/>
    </row>
    <row r="255" ht="15.75" customHeight="1">
      <c r="A255" s="6">
        <f t="shared" si="1"/>
        <v>35</v>
      </c>
      <c r="B255" s="10" t="s">
        <v>17</v>
      </c>
      <c r="C255" s="4" t="s">
        <v>200</v>
      </c>
      <c r="D255" s="4">
        <v>1179.353011</v>
      </c>
      <c r="E255" s="4">
        <v>1327.427224</v>
      </c>
      <c r="F255" s="4">
        <v>1411.702398</v>
      </c>
      <c r="G255" s="4">
        <v>1522.319242</v>
      </c>
      <c r="H255" s="4">
        <v>1707.503938</v>
      </c>
      <c r="I255" s="4">
        <v>1882.086858</v>
      </c>
      <c r="J255" s="4">
        <v>2010.213456</v>
      </c>
      <c r="K255" s="4">
        <v>2034.18905</v>
      </c>
      <c r="L255" s="4">
        <v>1907.077272</v>
      </c>
      <c r="M255" s="4">
        <v>2178.03525</v>
      </c>
      <c r="N255" s="4">
        <v>2465.644819</v>
      </c>
      <c r="O255" s="4">
        <v>2716.190092</v>
      </c>
      <c r="P255" s="4">
        <v>3177.645701</v>
      </c>
      <c r="Q255" s="4">
        <v>4173.173047</v>
      </c>
      <c r="R255" s="4">
        <v>5297.607817</v>
      </c>
      <c r="S255" s="4">
        <v>6255.544641</v>
      </c>
      <c r="T255" s="4">
        <v>6739.690713</v>
      </c>
      <c r="U255" s="4">
        <v>7069.105738</v>
      </c>
      <c r="V255" s="4">
        <v>7628.815714</v>
      </c>
      <c r="W255" s="4">
        <v>9332.245264</v>
      </c>
      <c r="X255" s="4">
        <v>11223.93756</v>
      </c>
      <c r="Y255" s="4">
        <v>10926.81797</v>
      </c>
      <c r="Z255" s="4">
        <v>10938.12206</v>
      </c>
      <c r="AA255" s="4">
        <v>10497.48</v>
      </c>
      <c r="AB255" s="4">
        <v>10833.86629</v>
      </c>
      <c r="AC255" s="4">
        <v>11398.10595</v>
      </c>
      <c r="AD255" s="4">
        <v>14951.04679</v>
      </c>
      <c r="AE255" s="4">
        <v>18571.05993</v>
      </c>
      <c r="AF255" s="4">
        <v>22047.79332</v>
      </c>
      <c r="AG255" s="4">
        <v>23973.23948</v>
      </c>
      <c r="AH255" s="4">
        <v>28364.64508</v>
      </c>
      <c r="AI255" s="4">
        <v>25484.73929</v>
      </c>
      <c r="AJ255" s="4">
        <v>22319.05946</v>
      </c>
      <c r="AK255" s="4">
        <v>17608.81239</v>
      </c>
      <c r="AL255" s="4">
        <v>20301.33309</v>
      </c>
      <c r="AM255" s="4">
        <v>26271.59981</v>
      </c>
      <c r="AN255" s="4">
        <v>25783.45049</v>
      </c>
      <c r="AO255" s="4">
        <v>24691.87281</v>
      </c>
      <c r="AP255" s="4">
        <v>26009.26949</v>
      </c>
      <c r="AQ255" s="4">
        <v>26186.19001</v>
      </c>
      <c r="AR255" s="4">
        <v>24345.91482</v>
      </c>
      <c r="AS255" s="4">
        <v>24967.79252</v>
      </c>
      <c r="AT255" s="4">
        <v>26997.75299</v>
      </c>
      <c r="AU255" s="4">
        <v>32927.68029</v>
      </c>
      <c r="AV255" s="4">
        <v>37772.17811</v>
      </c>
      <c r="AW255" s="4">
        <v>39054.85044</v>
      </c>
      <c r="AX255" s="4">
        <v>41222.602</v>
      </c>
      <c r="AY255" s="4">
        <v>48476.39273</v>
      </c>
      <c r="AZ255" s="4">
        <v>53772.79424</v>
      </c>
      <c r="BA255" s="4">
        <v>47481.48454</v>
      </c>
      <c r="BB255" s="4">
        <v>46505.30318</v>
      </c>
      <c r="BC255" s="4">
        <v>51148.93164</v>
      </c>
      <c r="BD255" s="4">
        <v>47708.06128</v>
      </c>
      <c r="BE255" s="4">
        <v>49892.22336</v>
      </c>
      <c r="BF255" s="4">
        <v>50327.24029</v>
      </c>
      <c r="BG255" s="4">
        <v>42801.90812</v>
      </c>
      <c r="BH255" s="4">
        <v>43814.02651</v>
      </c>
      <c r="BI255" s="4">
        <v>46412.13648</v>
      </c>
      <c r="BJ255" s="4">
        <v>49987.62616</v>
      </c>
      <c r="BK255" s="4">
        <v>48629.85823</v>
      </c>
      <c r="BL255" s="4">
        <v>49170.75215</v>
      </c>
      <c r="BM255" s="4">
        <v>53654.7503</v>
      </c>
      <c r="BN255" s="6"/>
      <c r="BO255" s="6"/>
    </row>
    <row r="256" ht="15.75" customHeight="1">
      <c r="A256" s="6">
        <f t="shared" si="1"/>
        <v>36</v>
      </c>
      <c r="B256" s="10" t="s">
        <v>83</v>
      </c>
      <c r="C256" s="4" t="s">
        <v>201</v>
      </c>
      <c r="D256" s="4">
        <v>279.5344978</v>
      </c>
      <c r="E256" s="4">
        <v>282.2151739</v>
      </c>
      <c r="F256" s="4">
        <v>287.3693519</v>
      </c>
      <c r="G256" s="4">
        <v>293.2920888</v>
      </c>
      <c r="H256" s="4">
        <v>307.6195843</v>
      </c>
      <c r="I256" s="4">
        <v>313.6068528</v>
      </c>
      <c r="J256" s="4">
        <v>312.2243759</v>
      </c>
      <c r="K256" s="4">
        <v>328.7815707</v>
      </c>
      <c r="L256" s="4">
        <v>329.9602101</v>
      </c>
      <c r="M256" s="4">
        <v>352.4158291</v>
      </c>
      <c r="N256" s="4">
        <v>416.7253857</v>
      </c>
      <c r="O256" s="4">
        <v>460.5006091</v>
      </c>
      <c r="P256" s="4">
        <v>577.9158724</v>
      </c>
      <c r="Q256" s="4">
        <v>764.4108494</v>
      </c>
      <c r="R256" s="4">
        <v>986.3920475</v>
      </c>
      <c r="S256" s="4">
        <v>1188.370141</v>
      </c>
      <c r="T256" s="4">
        <v>1184.016576</v>
      </c>
      <c r="U256" s="4">
        <v>1200.644659</v>
      </c>
      <c r="V256" s="4">
        <v>1351.409101</v>
      </c>
      <c r="W256" s="4">
        <v>1621.578012</v>
      </c>
      <c r="X256" s="4">
        <v>1865.654578</v>
      </c>
      <c r="Y256" s="4">
        <v>1870.435506</v>
      </c>
      <c r="Z256" s="4">
        <v>1763.930434</v>
      </c>
      <c r="AA256" s="4">
        <v>1619.25982</v>
      </c>
      <c r="AB256" s="4">
        <v>1657.841359</v>
      </c>
      <c r="AC256" s="4">
        <v>1568.638648</v>
      </c>
      <c r="AD256" s="4">
        <v>1737.311948</v>
      </c>
      <c r="AE256" s="4">
        <v>1560.60218</v>
      </c>
      <c r="AF256" s="4">
        <v>1452.146118</v>
      </c>
      <c r="AG256" s="4">
        <v>1530.581668</v>
      </c>
      <c r="AH256" s="4">
        <v>1713.189885</v>
      </c>
      <c r="AI256" s="4">
        <v>1763.235775</v>
      </c>
      <c r="AJ256" s="4">
        <v>1947.492324</v>
      </c>
      <c r="AK256" s="4">
        <v>2073.085231</v>
      </c>
      <c r="AL256" s="4">
        <v>2308.746006</v>
      </c>
      <c r="AM256" s="4">
        <v>2487.040289</v>
      </c>
      <c r="AN256" s="4">
        <v>2672.43577</v>
      </c>
      <c r="AO256" s="4">
        <v>2597.884268</v>
      </c>
      <c r="AP256" s="4">
        <v>2031.042392</v>
      </c>
      <c r="AQ256" s="4">
        <v>2351.752279</v>
      </c>
      <c r="AR256" s="4">
        <v>2015.881172</v>
      </c>
      <c r="AS256" s="4">
        <v>1964.132793</v>
      </c>
      <c r="AT256" s="4">
        <v>2157.076596</v>
      </c>
      <c r="AU256" s="4">
        <v>2680.225507</v>
      </c>
      <c r="AV256" s="4">
        <v>3124.607389</v>
      </c>
      <c r="AW256" s="4">
        <v>3406.568258</v>
      </c>
      <c r="AX256" s="4">
        <v>3483.597185</v>
      </c>
      <c r="AY256" s="4">
        <v>3793.097385</v>
      </c>
      <c r="AZ256" s="4">
        <v>3928.921739</v>
      </c>
      <c r="BA256" s="4">
        <v>3184.689123</v>
      </c>
      <c r="BB256" s="4">
        <v>3469.165917</v>
      </c>
      <c r="BC256" s="4">
        <v>4160.684021</v>
      </c>
      <c r="BD256" s="4">
        <v>4359.77535</v>
      </c>
      <c r="BE256" s="4">
        <v>4586.897921</v>
      </c>
      <c r="BF256" s="4">
        <v>5305.190923</v>
      </c>
      <c r="BG256" s="4">
        <v>5105.262627</v>
      </c>
      <c r="BH256" s="4">
        <v>5368.42324</v>
      </c>
      <c r="BI256" s="4">
        <v>5825.129207</v>
      </c>
      <c r="BJ256" s="4">
        <v>6073.336388</v>
      </c>
      <c r="BK256" s="4">
        <v>5968.300559</v>
      </c>
      <c r="BL256" s="4">
        <v>4864.117047</v>
      </c>
      <c r="BM256" s="4">
        <v>4646.612723</v>
      </c>
      <c r="BN256" s="6"/>
      <c r="BO256" s="6"/>
    </row>
    <row r="257" ht="15.75" customHeight="1">
      <c r="A257" s="6">
        <f t="shared" si="1"/>
        <v>37</v>
      </c>
      <c r="B257" s="10" t="s">
        <v>32</v>
      </c>
      <c r="C257" s="4" t="s">
        <v>202</v>
      </c>
      <c r="D257" s="4">
        <v>1333.881573</v>
      </c>
      <c r="E257" s="4">
        <v>1430.434624</v>
      </c>
      <c r="F257" s="4">
        <v>1585.735311</v>
      </c>
      <c r="G257" s="4">
        <v>1758.856659</v>
      </c>
      <c r="H257" s="4">
        <v>1928.999402</v>
      </c>
      <c r="I257" s="4">
        <v>2060.299715</v>
      </c>
      <c r="J257" s="4">
        <v>2209.000173</v>
      </c>
      <c r="K257" s="4">
        <v>2363.669669</v>
      </c>
      <c r="L257" s="4">
        <v>2553.975843</v>
      </c>
      <c r="M257" s="4">
        <v>2767.615431</v>
      </c>
      <c r="N257" s="4">
        <v>2870.15751</v>
      </c>
      <c r="O257" s="4">
        <v>3180.33744</v>
      </c>
      <c r="P257" s="4">
        <v>3865.9254</v>
      </c>
      <c r="Q257" s="4">
        <v>4984.196684</v>
      </c>
      <c r="R257" s="4">
        <v>5345.896035</v>
      </c>
      <c r="S257" s="4">
        <v>6717.439489</v>
      </c>
      <c r="T257" s="4">
        <v>6899.069578</v>
      </c>
      <c r="U257" s="4">
        <v>7566.662559</v>
      </c>
      <c r="V257" s="4">
        <v>9299.747373</v>
      </c>
      <c r="W257" s="4">
        <v>11213.02362</v>
      </c>
      <c r="X257" s="4">
        <v>12738.52005</v>
      </c>
      <c r="Y257" s="4">
        <v>11116.86106</v>
      </c>
      <c r="Z257" s="4">
        <v>10501.60913</v>
      </c>
      <c r="AA257" s="4">
        <v>9998.975219</v>
      </c>
      <c r="AB257" s="4">
        <v>9430.069648</v>
      </c>
      <c r="AC257" s="4">
        <v>9778.085305</v>
      </c>
      <c r="AD257" s="4">
        <v>13566.66077</v>
      </c>
      <c r="AE257" s="4">
        <v>16340.72597</v>
      </c>
      <c r="AF257" s="4">
        <v>17727.51083</v>
      </c>
      <c r="AG257" s="4">
        <v>17747.5816</v>
      </c>
      <c r="AH257" s="4">
        <v>21865.55525</v>
      </c>
      <c r="AI257" s="4">
        <v>21675.70609</v>
      </c>
      <c r="AJ257" s="4">
        <v>23814.22737</v>
      </c>
      <c r="AK257" s="4">
        <v>22380.3319</v>
      </c>
      <c r="AL257" s="4">
        <v>23496.36768</v>
      </c>
      <c r="AM257" s="4">
        <v>26889.42506</v>
      </c>
      <c r="AN257" s="4">
        <v>26870.28524</v>
      </c>
      <c r="AO257" s="4">
        <v>24226.88469</v>
      </c>
      <c r="AP257" s="4">
        <v>24971.57449</v>
      </c>
      <c r="AQ257" s="4">
        <v>24678.39106</v>
      </c>
      <c r="AR257" s="4">
        <v>22416.42542</v>
      </c>
      <c r="AS257" s="4">
        <v>22449.33969</v>
      </c>
      <c r="AT257" s="4">
        <v>24288.27002</v>
      </c>
      <c r="AU257" s="4">
        <v>29627.92426</v>
      </c>
      <c r="AV257" s="4">
        <v>33797.16244</v>
      </c>
      <c r="AW257" s="4">
        <v>34768.1759</v>
      </c>
      <c r="AX257" s="4">
        <v>36470.21284</v>
      </c>
      <c r="AY257" s="4">
        <v>41557.62356</v>
      </c>
      <c r="AZ257" s="4">
        <v>45515.96175</v>
      </c>
      <c r="BA257" s="4">
        <v>41737.76355</v>
      </c>
      <c r="BB257" s="4">
        <v>40676.06479</v>
      </c>
      <c r="BC257" s="4">
        <v>43846.46608</v>
      </c>
      <c r="BD257" s="4">
        <v>40870.85236</v>
      </c>
      <c r="BE257" s="4">
        <v>42602.71797</v>
      </c>
      <c r="BF257" s="4">
        <v>43068.54872</v>
      </c>
      <c r="BG257" s="4">
        <v>36652.92231</v>
      </c>
      <c r="BH257" s="4">
        <v>37062.53357</v>
      </c>
      <c r="BI257" s="4">
        <v>38781.04949</v>
      </c>
      <c r="BJ257" s="4">
        <v>41557.85486</v>
      </c>
      <c r="BK257" s="4">
        <v>40494.89829</v>
      </c>
      <c r="BL257" s="4">
        <v>39055.28293</v>
      </c>
      <c r="BM257" s="4">
        <v>43658.97898</v>
      </c>
      <c r="BN257" s="6"/>
      <c r="BO257" s="6"/>
    </row>
    <row r="258" ht="15.75" customHeight="1">
      <c r="A258" s="6">
        <f t="shared" si="1"/>
        <v>38</v>
      </c>
      <c r="B258" s="10" t="s">
        <v>91</v>
      </c>
      <c r="C258" s="4" t="s">
        <v>203</v>
      </c>
      <c r="D258" s="4">
        <v>275.5853399</v>
      </c>
      <c r="E258" s="4">
        <v>322.7971257</v>
      </c>
      <c r="F258" s="4">
        <v>347.6845378</v>
      </c>
      <c r="G258" s="4">
        <v>290.0536325</v>
      </c>
      <c r="H258" s="4">
        <v>399.5329183</v>
      </c>
      <c r="I258" s="4">
        <v>413.6252214</v>
      </c>
      <c r="J258" s="4">
        <v>442.3763679</v>
      </c>
      <c r="K258" s="4">
        <v>481.0885207</v>
      </c>
      <c r="L258" s="4">
        <v>513.3593403</v>
      </c>
      <c r="M258" s="4">
        <v>544.1489307</v>
      </c>
      <c r="N258" s="4">
        <v>542.2083274</v>
      </c>
      <c r="O258" s="4">
        <v>626.0315816</v>
      </c>
      <c r="P258" s="4">
        <v>691.8141856</v>
      </c>
      <c r="Q258" s="4">
        <v>1137.721319</v>
      </c>
      <c r="R258" s="4">
        <v>2379.66351</v>
      </c>
      <c r="S258" s="4">
        <v>3252.619979</v>
      </c>
      <c r="T258" s="4">
        <v>4434.341159</v>
      </c>
      <c r="U258" s="4">
        <v>4042.630238</v>
      </c>
      <c r="V258" s="4">
        <v>3355.374008</v>
      </c>
      <c r="W258" s="4">
        <v>4149.96017</v>
      </c>
      <c r="X258" s="4">
        <v>5713.207348</v>
      </c>
      <c r="Y258" s="4">
        <v>5023.083671</v>
      </c>
      <c r="Z258" s="4">
        <v>4582.163851</v>
      </c>
      <c r="AA258" s="4">
        <v>4181.092459</v>
      </c>
      <c r="AB258" s="4">
        <v>4273.312834</v>
      </c>
      <c r="AC258" s="4">
        <v>3899.573791</v>
      </c>
      <c r="AD258" s="4">
        <v>3866.276886</v>
      </c>
      <c r="AE258" s="4">
        <v>3626.23096</v>
      </c>
      <c r="AF258" s="4">
        <v>4121.065811</v>
      </c>
      <c r="AG258" s="4">
        <v>4376.761178</v>
      </c>
      <c r="AH258" s="4">
        <v>6055.060248</v>
      </c>
      <c r="AI258" s="4">
        <v>5349.452182</v>
      </c>
      <c r="AJ258" s="4">
        <v>5390.536807</v>
      </c>
      <c r="AK258" s="4">
        <v>4109.898799</v>
      </c>
      <c r="AL258" s="4">
        <v>3832.093234</v>
      </c>
      <c r="AM258" s="4">
        <v>4419.790569</v>
      </c>
      <c r="AN258" s="4">
        <v>4948.753162</v>
      </c>
      <c r="AO258" s="4">
        <v>4514.993871</v>
      </c>
      <c r="AP258" s="4">
        <v>3705.817932</v>
      </c>
      <c r="AQ258" s="4">
        <v>3758.161936</v>
      </c>
      <c r="AR258" s="4">
        <v>3991.157022</v>
      </c>
      <c r="AS258" s="4">
        <v>3844.561312</v>
      </c>
      <c r="AT258" s="4">
        <v>3976.646951</v>
      </c>
      <c r="AU258" s="4">
        <v>4724.25501</v>
      </c>
      <c r="AV258" s="4">
        <v>5483.144907</v>
      </c>
      <c r="AW258" s="4">
        <v>6570.962804</v>
      </c>
      <c r="AX258" s="4">
        <v>6873.454312</v>
      </c>
      <c r="AY258" s="4">
        <v>8036.920258</v>
      </c>
      <c r="AZ258" s="4">
        <v>9732.227428</v>
      </c>
      <c r="BA258" s="4">
        <v>7325.909871</v>
      </c>
      <c r="BB258" s="4">
        <v>8399.596703</v>
      </c>
      <c r="BC258" s="4">
        <v>10273.79901</v>
      </c>
      <c r="BD258" s="4">
        <v>9348.515572</v>
      </c>
      <c r="BE258" s="4">
        <v>9250.081564</v>
      </c>
      <c r="BF258" s="4">
        <v>9255.368597</v>
      </c>
      <c r="BG258" s="4">
        <v>7090.45461</v>
      </c>
      <c r="BH258" s="4">
        <v>6722.198393</v>
      </c>
      <c r="BI258" s="4">
        <v>6975.695793</v>
      </c>
      <c r="BJ258" s="4">
        <v>7694.906045</v>
      </c>
      <c r="BK258" s="4">
        <v>7523.862278</v>
      </c>
      <c r="BL258" s="4">
        <v>6680.08267</v>
      </c>
      <c r="BM258" s="4">
        <v>8635.325694</v>
      </c>
      <c r="BN258" s="6"/>
      <c r="BO258" s="6"/>
    </row>
    <row r="259" ht="15.75" customHeight="1">
      <c r="A259" s="6">
        <f t="shared" si="1"/>
        <v>39</v>
      </c>
      <c r="B259" s="10" t="s">
        <v>23</v>
      </c>
      <c r="C259" s="4" t="s">
        <v>204</v>
      </c>
      <c r="D259" s="4">
        <v>1397.594803</v>
      </c>
      <c r="E259" s="4">
        <v>1472.385714</v>
      </c>
      <c r="F259" s="4">
        <v>1525.775853</v>
      </c>
      <c r="G259" s="4">
        <v>1613.456884</v>
      </c>
      <c r="H259" s="4">
        <v>1748.288118</v>
      </c>
      <c r="I259" s="4">
        <v>1873.567774</v>
      </c>
      <c r="J259" s="4">
        <v>1986.747159</v>
      </c>
      <c r="K259" s="4">
        <v>2058.781882</v>
      </c>
      <c r="L259" s="4">
        <v>1951.758596</v>
      </c>
      <c r="M259" s="4">
        <v>2100.667869</v>
      </c>
      <c r="N259" s="4">
        <v>2347.544318</v>
      </c>
      <c r="O259" s="4">
        <v>2649.801514</v>
      </c>
      <c r="P259" s="4">
        <v>3030.432514</v>
      </c>
      <c r="Q259" s="4">
        <v>3426.276221</v>
      </c>
      <c r="R259" s="4">
        <v>3665.862798</v>
      </c>
      <c r="S259" s="4">
        <v>4299.745618</v>
      </c>
      <c r="T259" s="4">
        <v>4138.167788</v>
      </c>
      <c r="U259" s="4">
        <v>4681.439932</v>
      </c>
      <c r="V259" s="4">
        <v>5976.938169</v>
      </c>
      <c r="W259" s="4">
        <v>7804.762081</v>
      </c>
      <c r="X259" s="4">
        <v>10032.06208</v>
      </c>
      <c r="Y259" s="4">
        <v>9599.306222</v>
      </c>
      <c r="Z259" s="4">
        <v>9146.077357</v>
      </c>
      <c r="AA259" s="4">
        <v>8691.518813</v>
      </c>
      <c r="AB259" s="4">
        <v>8179.194441</v>
      </c>
      <c r="AC259" s="4">
        <v>8652.216542</v>
      </c>
      <c r="AD259" s="4">
        <v>10611.11221</v>
      </c>
      <c r="AE259" s="4">
        <v>13118.58653</v>
      </c>
      <c r="AF259" s="4">
        <v>15987.16808</v>
      </c>
      <c r="AG259" s="4">
        <v>16239.2822</v>
      </c>
      <c r="AH259" s="4">
        <v>19095.467</v>
      </c>
      <c r="AI259" s="4">
        <v>19900.72665</v>
      </c>
      <c r="AJ259" s="4">
        <v>20487.17079</v>
      </c>
      <c r="AK259" s="4">
        <v>18389.01957</v>
      </c>
      <c r="AL259" s="4">
        <v>19709.2381</v>
      </c>
      <c r="AM259" s="4">
        <v>23202.46158</v>
      </c>
      <c r="AN259" s="4">
        <v>24440.32814</v>
      </c>
      <c r="AO259" s="4">
        <v>26781.36217</v>
      </c>
      <c r="AP259" s="4">
        <v>28297.866</v>
      </c>
      <c r="AQ259" s="4">
        <v>28786.95928</v>
      </c>
      <c r="AR259" s="4">
        <v>28290.9725</v>
      </c>
      <c r="AS259" s="4">
        <v>27886.79859</v>
      </c>
      <c r="AT259" s="4">
        <v>30079.66004</v>
      </c>
      <c r="AU259" s="4">
        <v>34479.39293</v>
      </c>
      <c r="AV259" s="4">
        <v>40390.78583</v>
      </c>
      <c r="AW259" s="4">
        <v>42131.6994</v>
      </c>
      <c r="AX259" s="4">
        <v>44536.61972</v>
      </c>
      <c r="AY259" s="4">
        <v>50435.37029</v>
      </c>
      <c r="AZ259" s="4">
        <v>47429.93634</v>
      </c>
      <c r="BA259" s="4">
        <v>38821.17958</v>
      </c>
      <c r="BB259" s="4">
        <v>39693.19387</v>
      </c>
      <c r="BC259" s="4">
        <v>42150.69814</v>
      </c>
      <c r="BD259" s="4">
        <v>42485.58607</v>
      </c>
      <c r="BE259" s="4">
        <v>43449.09172</v>
      </c>
      <c r="BF259" s="4">
        <v>47447.58893</v>
      </c>
      <c r="BG259" s="4">
        <v>45071.07432</v>
      </c>
      <c r="BH259" s="4">
        <v>41146.07736</v>
      </c>
      <c r="BI259" s="4">
        <v>40621.33448</v>
      </c>
      <c r="BJ259" s="4">
        <v>43306.3083</v>
      </c>
      <c r="BK259" s="4">
        <v>42747.08046</v>
      </c>
      <c r="BL259" s="4">
        <v>40318.55757</v>
      </c>
      <c r="BM259" s="4">
        <v>46510.28278</v>
      </c>
      <c r="BN259" s="6"/>
      <c r="BO259" s="6"/>
    </row>
    <row r="260" ht="15.75" customHeight="1">
      <c r="A260" s="6">
        <f t="shared" si="1"/>
        <v>40</v>
      </c>
      <c r="B260" s="10" t="s">
        <v>108</v>
      </c>
      <c r="C260" s="4" t="s">
        <v>205</v>
      </c>
      <c r="D260" s="4">
        <v>176.0956484</v>
      </c>
      <c r="E260" s="4">
        <v>183.2206632</v>
      </c>
      <c r="F260" s="4">
        <v>189.85256</v>
      </c>
      <c r="G260" s="4">
        <v>206.565574</v>
      </c>
      <c r="H260" s="4">
        <v>226.576967</v>
      </c>
      <c r="I260" s="4">
        <v>262.3011189</v>
      </c>
      <c r="J260" s="4">
        <v>265.1048736</v>
      </c>
      <c r="K260" s="4">
        <v>212.608052</v>
      </c>
      <c r="L260" s="4">
        <v>198.0137881</v>
      </c>
      <c r="M260" s="4">
        <v>227.3562324</v>
      </c>
      <c r="N260" s="4">
        <v>249.949864</v>
      </c>
      <c r="O260" s="4">
        <v>265.3573479</v>
      </c>
      <c r="P260" s="4">
        <v>225.5289099</v>
      </c>
      <c r="Q260" s="4">
        <v>255.8309182</v>
      </c>
      <c r="R260" s="4">
        <v>291.8052289</v>
      </c>
      <c r="S260" s="4">
        <v>275.2348892</v>
      </c>
      <c r="T260" s="4">
        <v>263.1318545</v>
      </c>
      <c r="U260" s="4">
        <v>294.6219343</v>
      </c>
      <c r="V260" s="4">
        <v>328.0840926</v>
      </c>
      <c r="W260" s="4">
        <v>349.1091855</v>
      </c>
      <c r="X260" s="4">
        <v>374.6427352</v>
      </c>
      <c r="Y260" s="4">
        <v>345.7344997</v>
      </c>
      <c r="Z260" s="4">
        <v>320.6994116</v>
      </c>
      <c r="AA260" s="4">
        <v>312.4795216</v>
      </c>
      <c r="AB260" s="4">
        <v>330.6939586</v>
      </c>
      <c r="AC260" s="4">
        <v>329.9535551</v>
      </c>
      <c r="AD260" s="4">
        <v>409.9436735</v>
      </c>
      <c r="AE260" s="4">
        <v>354.6156384</v>
      </c>
      <c r="AF260" s="4">
        <v>354.2772226</v>
      </c>
      <c r="AG260" s="4">
        <v>348.8977084</v>
      </c>
      <c r="AH260" s="4">
        <v>381.2508376</v>
      </c>
      <c r="AI260" s="4">
        <v>416.3573876</v>
      </c>
      <c r="AJ260" s="4">
        <v>394.9070373</v>
      </c>
      <c r="AK260" s="4">
        <v>358.4707604</v>
      </c>
      <c r="AL260" s="4">
        <v>319.5004587</v>
      </c>
      <c r="AM260" s="4">
        <v>370.731368</v>
      </c>
      <c r="AN260" s="4">
        <v>388.6449688</v>
      </c>
      <c r="AO260" s="4">
        <v>377.233058</v>
      </c>
      <c r="AP260" s="4">
        <v>399.7374075</v>
      </c>
      <c r="AQ260" s="4">
        <v>402.5363179</v>
      </c>
      <c r="AR260" s="4">
        <v>253.3891282</v>
      </c>
      <c r="AS260" s="4">
        <v>263.1719784</v>
      </c>
      <c r="AT260" s="4">
        <v>297.0533431</v>
      </c>
      <c r="AU260" s="4">
        <v>357.8331205</v>
      </c>
      <c r="AV260" s="4">
        <v>405.4226482</v>
      </c>
      <c r="AW260" s="4">
        <v>477.6058413</v>
      </c>
      <c r="AX260" s="4">
        <v>884.9413127</v>
      </c>
      <c r="AY260" s="4">
        <v>1047.220763</v>
      </c>
      <c r="AZ260" s="4">
        <v>1178.927868</v>
      </c>
      <c r="BA260" s="4">
        <v>1043.980468</v>
      </c>
      <c r="BB260" s="4">
        <v>1258.94923</v>
      </c>
      <c r="BC260" s="4">
        <v>1501.08385</v>
      </c>
      <c r="BD260" s="4">
        <v>1536.591848</v>
      </c>
      <c r="BE260" s="4">
        <v>2282.349905</v>
      </c>
      <c r="BF260" s="4">
        <v>1942.9051</v>
      </c>
      <c r="BG260" s="4">
        <v>1711.290666</v>
      </c>
      <c r="BH260" s="4">
        <v>1900.405937</v>
      </c>
      <c r="BI260" s="4">
        <v>1998.73798</v>
      </c>
      <c r="BJ260" s="4">
        <v>2180.04157</v>
      </c>
      <c r="BK260" s="4">
        <v>2167.911589</v>
      </c>
      <c r="BL260" s="4">
        <v>2176.579459</v>
      </c>
      <c r="BM260" s="4">
        <v>2363.299296</v>
      </c>
      <c r="BN260" s="6"/>
      <c r="BO260" s="6"/>
    </row>
    <row r="261" ht="15.75" customHeight="1">
      <c r="A261" s="6">
        <f t="shared" si="1"/>
        <v>41</v>
      </c>
      <c r="B261" s="10" t="s">
        <v>37</v>
      </c>
      <c r="C261" s="4" t="s">
        <v>206</v>
      </c>
      <c r="D261" s="4">
        <v>520.3227443</v>
      </c>
      <c r="E261" s="4">
        <v>590.7800548</v>
      </c>
      <c r="F261" s="4">
        <v>617.0577577</v>
      </c>
      <c r="G261" s="4">
        <v>695.2286244</v>
      </c>
      <c r="H261" s="4">
        <v>783.705881</v>
      </c>
      <c r="I261" s="4">
        <v>899.2812389</v>
      </c>
      <c r="J261" s="4">
        <v>997.4304675</v>
      </c>
      <c r="K261" s="4">
        <v>1068.114556</v>
      </c>
      <c r="L261" s="4">
        <v>1154.438531</v>
      </c>
      <c r="M261" s="4">
        <v>1324.058989</v>
      </c>
      <c r="N261" s="4">
        <v>1494.387984</v>
      </c>
      <c r="O261" s="4">
        <v>1652.325956</v>
      </c>
      <c r="P261" s="4">
        <v>1899.675784</v>
      </c>
      <c r="Q261" s="4">
        <v>2502.814745</v>
      </c>
      <c r="R261" s="4">
        <v>2828.748559</v>
      </c>
      <c r="S261" s="4">
        <v>3153.235776</v>
      </c>
      <c r="T261" s="4">
        <v>3390.544976</v>
      </c>
      <c r="U261" s="4">
        <v>3886.374451</v>
      </c>
      <c r="V261" s="4">
        <v>4694.633782</v>
      </c>
      <c r="W261" s="4">
        <v>5705.949371</v>
      </c>
      <c r="X261" s="4">
        <v>5893.661893</v>
      </c>
      <c r="Y261" s="4">
        <v>5380.26762</v>
      </c>
      <c r="Z261" s="4">
        <v>5579.234615</v>
      </c>
      <c r="AA261" s="4">
        <v>5019.878771</v>
      </c>
      <c r="AB261" s="4">
        <v>4852.565667</v>
      </c>
      <c r="AC261" s="4">
        <v>4813.711205</v>
      </c>
      <c r="AD261" s="4">
        <v>5656.505332</v>
      </c>
      <c r="AE261" s="4">
        <v>6564.884427</v>
      </c>
      <c r="AF261" s="4">
        <v>7598.028005</v>
      </c>
      <c r="AG261" s="4">
        <v>7846.678122</v>
      </c>
      <c r="AH261" s="4">
        <v>9600.185235</v>
      </c>
      <c r="AI261" s="4">
        <v>10188.36978</v>
      </c>
      <c r="AJ261" s="4">
        <v>11176.45842</v>
      </c>
      <c r="AK261" s="4">
        <v>10401.98301</v>
      </c>
      <c r="AL261" s="4">
        <v>11091.28385</v>
      </c>
      <c r="AM261" s="4">
        <v>12959.32429</v>
      </c>
      <c r="AN261" s="4">
        <v>13749.11511</v>
      </c>
      <c r="AO261" s="4">
        <v>13427.83251</v>
      </c>
      <c r="AP261" s="4">
        <v>13472.13761</v>
      </c>
      <c r="AQ261" s="4">
        <v>13249.66332</v>
      </c>
      <c r="AR261" s="4">
        <v>12072.92936</v>
      </c>
      <c r="AS261" s="4">
        <v>12549.03689</v>
      </c>
      <c r="AT261" s="4">
        <v>14177.57216</v>
      </c>
      <c r="AU261" s="4">
        <v>18518.37884</v>
      </c>
      <c r="AV261" s="4">
        <v>21995.47794</v>
      </c>
      <c r="AW261" s="4">
        <v>22560.14729</v>
      </c>
      <c r="AX261" s="4">
        <v>24821.93675</v>
      </c>
      <c r="AY261" s="4">
        <v>28863.97329</v>
      </c>
      <c r="AZ261" s="4">
        <v>32127.98319</v>
      </c>
      <c r="BA261" s="4">
        <v>29828.75602</v>
      </c>
      <c r="BB261" s="4">
        <v>26716.64883</v>
      </c>
      <c r="BC261" s="4">
        <v>25483.88256</v>
      </c>
      <c r="BD261" s="4">
        <v>21912.99829</v>
      </c>
      <c r="BE261" s="4">
        <v>21787.78776</v>
      </c>
      <c r="BF261" s="4">
        <v>21616.71001</v>
      </c>
      <c r="BG261" s="4">
        <v>18083.87791</v>
      </c>
      <c r="BH261" s="4">
        <v>17923.96681</v>
      </c>
      <c r="BI261" s="4">
        <v>18582.08934</v>
      </c>
      <c r="BJ261" s="4">
        <v>19756.99046</v>
      </c>
      <c r="BK261" s="4">
        <v>19144.28439</v>
      </c>
      <c r="BL261" s="4">
        <v>17658.9473</v>
      </c>
      <c r="BM261" s="4">
        <v>20192.5963</v>
      </c>
      <c r="BN261" s="6"/>
      <c r="BO261" s="6"/>
    </row>
    <row r="262" ht="15.75" customHeight="1">
      <c r="A262" s="6">
        <f t="shared" si="1"/>
        <v>42</v>
      </c>
      <c r="B262" s="10" t="s">
        <v>109</v>
      </c>
      <c r="C262" s="4" t="s">
        <v>207</v>
      </c>
      <c r="D262" s="4">
        <v>252.7561712</v>
      </c>
      <c r="E262" s="4">
        <v>253.22729</v>
      </c>
      <c r="F262" s="4">
        <v>261.1791338</v>
      </c>
      <c r="G262" s="4">
        <v>280.0966364</v>
      </c>
      <c r="H262" s="4">
        <v>279.9304645</v>
      </c>
      <c r="I262" s="4">
        <v>278.8281385</v>
      </c>
      <c r="J262" s="4">
        <v>283.1927246</v>
      </c>
      <c r="K262" s="4">
        <v>287.9680471</v>
      </c>
      <c r="L262" s="4">
        <v>310.6617452</v>
      </c>
      <c r="M262" s="4">
        <v>322.4375294</v>
      </c>
      <c r="N262" s="4">
        <v>349.0249756</v>
      </c>
      <c r="O262" s="4">
        <v>355.0903711</v>
      </c>
      <c r="P262" s="4">
        <v>367.1188811</v>
      </c>
      <c r="Q262" s="4">
        <v>438.5448512</v>
      </c>
      <c r="R262" s="4">
        <v>527.4176968</v>
      </c>
      <c r="S262" s="4">
        <v>594.6518036</v>
      </c>
      <c r="T262" s="4">
        <v>696.2220153</v>
      </c>
      <c r="U262" s="4">
        <v>854.6366434</v>
      </c>
      <c r="V262" s="4">
        <v>925.1257445</v>
      </c>
      <c r="W262" s="4">
        <v>1027.083696</v>
      </c>
      <c r="X262" s="4">
        <v>1143.440402</v>
      </c>
      <c r="Y262" s="4">
        <v>1217.26402</v>
      </c>
      <c r="Z262" s="4">
        <v>1200.249234</v>
      </c>
      <c r="AA262" s="4">
        <v>1212.716559</v>
      </c>
      <c r="AB262" s="4">
        <v>1234.702641</v>
      </c>
      <c r="AC262" s="4">
        <v>1233.080944</v>
      </c>
      <c r="AD262" s="4">
        <v>892.2929065</v>
      </c>
      <c r="AE262" s="4">
        <v>850.2185121</v>
      </c>
      <c r="AF262" s="4">
        <v>915.3980653</v>
      </c>
      <c r="AG262" s="4">
        <v>955.1134609</v>
      </c>
      <c r="AH262" s="4">
        <v>845.3069621</v>
      </c>
      <c r="AI262" s="4">
        <v>1011.754966</v>
      </c>
      <c r="AJ262" s="4">
        <v>1093.962908</v>
      </c>
      <c r="AK262" s="4">
        <v>1164.374025</v>
      </c>
      <c r="AL262" s="4">
        <v>1293.470198</v>
      </c>
      <c r="AM262" s="4">
        <v>1424.682543</v>
      </c>
      <c r="AN262" s="4">
        <v>1487.607658</v>
      </c>
      <c r="AO262" s="4">
        <v>1649.001602</v>
      </c>
      <c r="AP262" s="4">
        <v>1755.849582</v>
      </c>
      <c r="AQ262" s="4">
        <v>1619.510736</v>
      </c>
      <c r="AR262" s="4">
        <v>1664.298958</v>
      </c>
      <c r="AS262" s="4">
        <v>1550.360366</v>
      </c>
      <c r="AT262" s="4">
        <v>1682.994501</v>
      </c>
      <c r="AU262" s="4">
        <v>1737.879287</v>
      </c>
      <c r="AV262" s="4">
        <v>1859.098363</v>
      </c>
      <c r="AW262" s="4">
        <v>2068.500129</v>
      </c>
      <c r="AX262" s="4">
        <v>2251.087963</v>
      </c>
      <c r="AY262" s="4">
        <v>2490.749127</v>
      </c>
      <c r="AZ262" s="4">
        <v>2802.461962</v>
      </c>
      <c r="BA262" s="4">
        <v>2651.817123</v>
      </c>
      <c r="BB262" s="4">
        <v>2852.547327</v>
      </c>
      <c r="BC262" s="4">
        <v>3228.045741</v>
      </c>
      <c r="BD262" s="4">
        <v>3355.036919</v>
      </c>
      <c r="BE262" s="4">
        <v>3522.773706</v>
      </c>
      <c r="BF262" s="4">
        <v>3779.642336</v>
      </c>
      <c r="BG262" s="4">
        <v>3994.636913</v>
      </c>
      <c r="BH262" s="4">
        <v>4173.301666</v>
      </c>
      <c r="BI262" s="4">
        <v>4454.04815</v>
      </c>
      <c r="BJ262" s="4">
        <v>4485.731255</v>
      </c>
      <c r="BK262" s="4">
        <v>4647.693347</v>
      </c>
      <c r="BL262" s="4">
        <v>4604.576679</v>
      </c>
      <c r="BM262" s="4">
        <v>5025.542291</v>
      </c>
      <c r="BN262" s="6"/>
      <c r="BO262" s="6"/>
    </row>
    <row r="263" ht="15.75" customHeight="1">
      <c r="A263" s="6">
        <f t="shared" si="1"/>
        <v>43</v>
      </c>
      <c r="B263" s="10" t="s">
        <v>88</v>
      </c>
      <c r="C263" s="4" t="s">
        <v>208</v>
      </c>
      <c r="D263" s="4">
        <v>297.5843078</v>
      </c>
      <c r="E263" s="4">
        <v>315.7482136</v>
      </c>
      <c r="F263" s="4">
        <v>322.3176901</v>
      </c>
      <c r="G263" s="4">
        <v>283.1577561</v>
      </c>
      <c r="H263" s="4">
        <v>306.2681547</v>
      </c>
      <c r="I263" s="4">
        <v>327.9498592</v>
      </c>
      <c r="J263" s="4">
        <v>344.8307363</v>
      </c>
      <c r="K263" s="4">
        <v>370.5966702</v>
      </c>
      <c r="L263" s="4">
        <v>334.9677133</v>
      </c>
      <c r="M263" s="4">
        <v>358.2313459</v>
      </c>
      <c r="N263" s="4">
        <v>379.7175797</v>
      </c>
      <c r="O263" s="4">
        <v>395.0811314</v>
      </c>
      <c r="P263" s="4">
        <v>395.2677618</v>
      </c>
      <c r="Q263" s="4">
        <v>420.6909758</v>
      </c>
      <c r="R263" s="4">
        <v>588.2526192</v>
      </c>
      <c r="S263" s="4">
        <v>663.6243333</v>
      </c>
      <c r="T263" s="4">
        <v>603.0630891</v>
      </c>
      <c r="U263" s="4">
        <v>590.8760169</v>
      </c>
      <c r="V263" s="4">
        <v>659.7372656</v>
      </c>
      <c r="W263" s="4">
        <v>684.8964857</v>
      </c>
      <c r="X263" s="4">
        <v>775.1459824</v>
      </c>
      <c r="Y263" s="4">
        <v>731.5215448</v>
      </c>
      <c r="Z263" s="4">
        <v>618.2348497</v>
      </c>
      <c r="AA263" s="4">
        <v>628.6625589</v>
      </c>
      <c r="AB263" s="4">
        <v>563.953167</v>
      </c>
      <c r="AC263" s="4">
        <v>586.9100459</v>
      </c>
      <c r="AD263" s="4">
        <v>656.6634824</v>
      </c>
      <c r="AE263" s="4">
        <v>464.3041261</v>
      </c>
      <c r="AF263" s="4">
        <v>545.5863801</v>
      </c>
      <c r="AG263" s="4">
        <v>504.4240975</v>
      </c>
      <c r="AH263" s="4">
        <v>530.8175214</v>
      </c>
      <c r="AI263" s="4">
        <v>468.3980223</v>
      </c>
      <c r="AJ263" s="4">
        <v>501.4418045</v>
      </c>
      <c r="AK263" s="4">
        <v>607.7463433</v>
      </c>
      <c r="AL263" s="4">
        <v>721.6033895</v>
      </c>
      <c r="AM263" s="4">
        <v>826.9733705</v>
      </c>
      <c r="AN263" s="4">
        <v>936.0843257</v>
      </c>
      <c r="AO263" s="4">
        <v>991.9585514</v>
      </c>
      <c r="AP263" s="4">
        <v>948.2404227</v>
      </c>
      <c r="AQ263" s="4">
        <v>916.5463808</v>
      </c>
      <c r="AR263" s="4">
        <v>938.893298</v>
      </c>
      <c r="AS263" s="4">
        <v>937.2981573</v>
      </c>
      <c r="AT263" s="4">
        <v>955.0302105</v>
      </c>
      <c r="AU263" s="4">
        <v>976.9934296</v>
      </c>
      <c r="AV263" s="4">
        <v>1036.019877</v>
      </c>
      <c r="AW263" s="4">
        <v>1085.784887</v>
      </c>
      <c r="AX263" s="4">
        <v>3138.082726</v>
      </c>
      <c r="AY263" s="4">
        <v>3609.907921</v>
      </c>
      <c r="AZ263" s="4">
        <v>4011.387554</v>
      </c>
      <c r="BA263" s="4">
        <v>4213.816229</v>
      </c>
      <c r="BB263" s="4">
        <v>4589.873241</v>
      </c>
      <c r="BC263" s="4">
        <v>4960.004726</v>
      </c>
      <c r="BD263" s="4">
        <v>5461.390967</v>
      </c>
      <c r="BE263" s="4">
        <v>5576.24931</v>
      </c>
      <c r="BF263" s="4">
        <v>5495.376197</v>
      </c>
      <c r="BG263" s="4">
        <v>5668.429765</v>
      </c>
      <c r="BH263" s="4">
        <v>5905.380196</v>
      </c>
      <c r="BI263" s="4">
        <v>6220.978568</v>
      </c>
      <c r="BJ263" s="4">
        <v>6094.908859</v>
      </c>
      <c r="BK263" s="4">
        <v>6477.296726</v>
      </c>
      <c r="BL263" s="4">
        <v>6863.074346</v>
      </c>
      <c r="BM263" s="4">
        <v>9998.544311</v>
      </c>
      <c r="BN263" s="6"/>
      <c r="BO263" s="6"/>
    </row>
    <row r="264" ht="15.75" customHeight="1">
      <c r="A264" s="6">
        <f t="shared" si="1"/>
        <v>44</v>
      </c>
      <c r="B264" s="10" t="s">
        <v>209</v>
      </c>
      <c r="C264" s="4" t="s">
        <v>210</v>
      </c>
      <c r="D264" s="4">
        <v>1371.838727</v>
      </c>
      <c r="E264" s="4">
        <v>1434.188891</v>
      </c>
      <c r="F264" s="4">
        <v>1528.825359</v>
      </c>
      <c r="G264" s="4">
        <v>1626.786609</v>
      </c>
      <c r="H264" s="4">
        <v>1754.274569</v>
      </c>
      <c r="I264" s="4">
        <v>1883.063151</v>
      </c>
      <c r="J264" s="4">
        <v>2043.275586</v>
      </c>
      <c r="K264" s="4">
        <v>2169.62819</v>
      </c>
      <c r="L264" s="4">
        <v>2329.026888</v>
      </c>
      <c r="M264" s="4">
        <v>2536.464822</v>
      </c>
      <c r="N264" s="4">
        <v>2743.553878</v>
      </c>
      <c r="O264" s="4">
        <v>3010.16794</v>
      </c>
      <c r="P264" s="4">
        <v>3456.252308</v>
      </c>
      <c r="Q264" s="4">
        <v>4141.259946</v>
      </c>
      <c r="R264" s="4">
        <v>4625.16456</v>
      </c>
      <c r="S264" s="4">
        <v>5113.716716</v>
      </c>
      <c r="T264" s="4">
        <v>5525.356322</v>
      </c>
      <c r="U264" s="4">
        <v>6205.524393</v>
      </c>
      <c r="V264" s="4">
        <v>7374.456721</v>
      </c>
      <c r="W264" s="4">
        <v>8454.098822</v>
      </c>
      <c r="X264" s="4">
        <v>9365.763093</v>
      </c>
      <c r="Y264" s="4">
        <v>9431.637556</v>
      </c>
      <c r="Z264" s="4">
        <v>9273.943603</v>
      </c>
      <c r="AA264" s="4">
        <v>9509.149026</v>
      </c>
      <c r="AB264" s="4">
        <v>9854.918354</v>
      </c>
      <c r="AC264" s="4">
        <v>10280.58602</v>
      </c>
      <c r="AD264" s="4">
        <v>12399.60617</v>
      </c>
      <c r="AE264" s="4">
        <v>14273.99878</v>
      </c>
      <c r="AF264" s="4">
        <v>15959.71804</v>
      </c>
      <c r="AG264" s="4">
        <v>16576.80435</v>
      </c>
      <c r="AH264" s="4">
        <v>18488.93496</v>
      </c>
      <c r="AI264" s="4">
        <v>19393.79708</v>
      </c>
      <c r="AJ264" s="4">
        <v>20688.60391</v>
      </c>
      <c r="AK264" s="4">
        <v>20686.80217</v>
      </c>
      <c r="AL264" s="4">
        <v>22110.64585</v>
      </c>
      <c r="AM264" s="4">
        <v>24391.35716</v>
      </c>
      <c r="AN264" s="4">
        <v>24435.23604</v>
      </c>
      <c r="AO264" s="4">
        <v>23861.09975</v>
      </c>
      <c r="AP264" s="4">
        <v>23797.92447</v>
      </c>
      <c r="AQ264" s="4">
        <v>24842.5977</v>
      </c>
      <c r="AR264" s="4">
        <v>25208.19982</v>
      </c>
      <c r="AS264" s="4">
        <v>24807.23997</v>
      </c>
      <c r="AT264" s="4">
        <v>25706.87179</v>
      </c>
      <c r="AU264" s="4">
        <v>28638.14086</v>
      </c>
      <c r="AV264" s="4">
        <v>31689.44777</v>
      </c>
      <c r="AW264" s="4">
        <v>33295.75444</v>
      </c>
      <c r="AX264" s="4">
        <v>34908.29433</v>
      </c>
      <c r="AY264" s="4">
        <v>37914.03568</v>
      </c>
      <c r="AZ264" s="4">
        <v>40064.70323</v>
      </c>
      <c r="BA264" s="4">
        <v>37247.81297</v>
      </c>
      <c r="BB264" s="4">
        <v>38785.77844</v>
      </c>
      <c r="BC264" s="4">
        <v>41697.61947</v>
      </c>
      <c r="BD264" s="4">
        <v>41493.91585</v>
      </c>
      <c r="BE264" s="4">
        <v>41764.53623</v>
      </c>
      <c r="BF264" s="4">
        <v>42419.54493</v>
      </c>
      <c r="BG264" s="4">
        <v>39819.18787</v>
      </c>
      <c r="BH264" s="4">
        <v>40441.43896</v>
      </c>
      <c r="BI264" s="4">
        <v>42081.11098</v>
      </c>
      <c r="BJ264" s="4">
        <v>44527.61041</v>
      </c>
      <c r="BK264" s="4">
        <v>44723.92894</v>
      </c>
      <c r="BL264" s="4">
        <v>43415.67668</v>
      </c>
      <c r="BM264" s="4">
        <v>48225.24121</v>
      </c>
      <c r="BN264" s="6"/>
      <c r="BO264" s="6"/>
    </row>
    <row r="265" ht="15.75" customHeight="1">
      <c r="A265" s="6">
        <f t="shared" si="1"/>
        <v>45</v>
      </c>
      <c r="B265" s="10" t="s">
        <v>211</v>
      </c>
      <c r="C265" s="4" t="s">
        <v>212</v>
      </c>
      <c r="D265" s="4">
        <v>424.0565542</v>
      </c>
      <c r="E265" s="4">
        <v>436.7544115</v>
      </c>
      <c r="F265" s="4">
        <v>487.8211341</v>
      </c>
      <c r="G265" s="4">
        <v>565.7278104</v>
      </c>
      <c r="H265" s="4">
        <v>629.5915258</v>
      </c>
      <c r="I265" s="4">
        <v>676.8055071</v>
      </c>
      <c r="J265" s="4">
        <v>685.9266141</v>
      </c>
      <c r="K265" s="4">
        <v>723.2392256</v>
      </c>
      <c r="L265" s="4">
        <v>714.4829696</v>
      </c>
      <c r="M265" s="4">
        <v>825.5234491</v>
      </c>
      <c r="N265" s="4">
        <v>960.0319615</v>
      </c>
      <c r="O265" s="4">
        <v>1106.469717</v>
      </c>
      <c r="P265" s="4">
        <v>1384.738437</v>
      </c>
      <c r="Q265" s="4">
        <v>1893.181242</v>
      </c>
      <c r="R265" s="4">
        <v>2144.607713</v>
      </c>
      <c r="S265" s="4">
        <v>2252.111881</v>
      </c>
      <c r="T265" s="4">
        <v>2850.01461</v>
      </c>
      <c r="U265" s="4">
        <v>3429.420276</v>
      </c>
      <c r="V265" s="4">
        <v>3923.943731</v>
      </c>
      <c r="W265" s="4">
        <v>4569.453707</v>
      </c>
      <c r="X265" s="4">
        <v>5700.412634</v>
      </c>
      <c r="Y265" s="4">
        <v>5991.320261</v>
      </c>
      <c r="Z265" s="4">
        <v>6133.784079</v>
      </c>
      <c r="AA265" s="4">
        <v>5595.235139</v>
      </c>
      <c r="AB265" s="4">
        <v>6208.226159</v>
      </c>
      <c r="AC265" s="4">
        <v>6542.931537</v>
      </c>
      <c r="AD265" s="4">
        <v>7435.030698</v>
      </c>
      <c r="AE265" s="4">
        <v>9071.332602</v>
      </c>
      <c r="AF265" s="4">
        <v>10609.74564</v>
      </c>
      <c r="AG265" s="4">
        <v>12097.77516</v>
      </c>
      <c r="AH265" s="4">
        <v>13485.54489</v>
      </c>
      <c r="AI265" s="4">
        <v>15465.85886</v>
      </c>
      <c r="AJ265" s="4">
        <v>17976.42938</v>
      </c>
      <c r="AK265" s="4">
        <v>20395.51737</v>
      </c>
      <c r="AL265" s="4">
        <v>22502.57974</v>
      </c>
      <c r="AM265" s="4">
        <v>23497.49231</v>
      </c>
      <c r="AN265" s="4">
        <v>24818.15455</v>
      </c>
      <c r="AO265" s="4">
        <v>27330.03335</v>
      </c>
      <c r="AP265" s="4">
        <v>25808.97095</v>
      </c>
      <c r="AQ265" s="4">
        <v>25091.6666</v>
      </c>
      <c r="AR265" s="4">
        <v>25756.66378</v>
      </c>
      <c r="AS265" s="4">
        <v>25230.21633</v>
      </c>
      <c r="AT265" s="4">
        <v>24665.89</v>
      </c>
      <c r="AU265" s="4">
        <v>23977.01945</v>
      </c>
      <c r="AV265" s="4">
        <v>24928.10037</v>
      </c>
      <c r="AW265" s="4">
        <v>26649.7508</v>
      </c>
      <c r="AX265" s="4">
        <v>28224.21506</v>
      </c>
      <c r="AY265" s="4">
        <v>30594.01784</v>
      </c>
      <c r="AZ265" s="4">
        <v>31515.66277</v>
      </c>
      <c r="BA265" s="4">
        <v>30697.34038</v>
      </c>
      <c r="BB265" s="4">
        <v>32549.99823</v>
      </c>
      <c r="BC265" s="4">
        <v>35142.48793</v>
      </c>
      <c r="BD265" s="4">
        <v>36730.8767</v>
      </c>
      <c r="BE265" s="4">
        <v>38403.77771</v>
      </c>
      <c r="BF265" s="4">
        <v>40315.28556</v>
      </c>
      <c r="BG265" s="4">
        <v>42431.88828</v>
      </c>
      <c r="BH265" s="4">
        <v>43733.91636</v>
      </c>
      <c r="BI265" s="4">
        <v>46160.42979</v>
      </c>
      <c r="BJ265" s="4">
        <v>48537.56689</v>
      </c>
      <c r="BK265" s="4">
        <v>48356.0635</v>
      </c>
      <c r="BL265" s="4">
        <v>46107.76528</v>
      </c>
      <c r="BM265" s="4">
        <v>49800.54241</v>
      </c>
      <c r="BN265" s="6"/>
      <c r="BO265" s="6"/>
    </row>
    <row r="266" ht="15.75" customHeight="1">
      <c r="A266" s="6">
        <f t="shared" si="1"/>
        <v>46</v>
      </c>
      <c r="B266" s="10" t="s">
        <v>110</v>
      </c>
      <c r="C266" s="4" t="s">
        <v>213</v>
      </c>
      <c r="D266" s="4">
        <v>161.4775594</v>
      </c>
      <c r="E266" s="4">
        <v>166.4541985</v>
      </c>
      <c r="F266" s="4">
        <v>176.0216519</v>
      </c>
      <c r="G266" s="4">
        <v>180.8874864</v>
      </c>
      <c r="H266" s="4">
        <v>195.7599341</v>
      </c>
      <c r="I266" s="4">
        <v>211.6319564</v>
      </c>
      <c r="J266" s="4">
        <v>222.2448528</v>
      </c>
      <c r="K266" s="4">
        <v>234.7794718</v>
      </c>
      <c r="L266" s="4">
        <v>246.5895687</v>
      </c>
      <c r="M266" s="4">
        <v>247.2809463</v>
      </c>
      <c r="N266" s="4">
        <v>259.8146512</v>
      </c>
      <c r="O266" s="4">
        <v>254.9258047</v>
      </c>
      <c r="P266" s="4">
        <v>271.6489328</v>
      </c>
      <c r="Q266" s="4">
        <v>299.5028908</v>
      </c>
      <c r="R266" s="4">
        <v>329.8221384</v>
      </c>
      <c r="S266" s="4">
        <v>347.8119872</v>
      </c>
      <c r="T266" s="4">
        <v>404.2204303</v>
      </c>
      <c r="U266" s="4">
        <v>485.1615113</v>
      </c>
      <c r="V266" s="4">
        <v>872.3721296</v>
      </c>
      <c r="W266" s="4">
        <v>967.6596884</v>
      </c>
      <c r="X266" s="4">
        <v>1050.336302</v>
      </c>
      <c r="Y266" s="4">
        <v>1038.031037</v>
      </c>
      <c r="Z266" s="4">
        <v>1062.469765</v>
      </c>
      <c r="AA266" s="4">
        <v>1081.90693</v>
      </c>
      <c r="AB266" s="4">
        <v>1153.309541</v>
      </c>
      <c r="AC266" s="4">
        <v>1202.93756</v>
      </c>
      <c r="AD266" s="4">
        <v>1257.389759</v>
      </c>
      <c r="AE266" s="4">
        <v>1332.517655</v>
      </c>
      <c r="AF266" s="4">
        <v>1235.365479</v>
      </c>
      <c r="AG266" s="4">
        <v>1105.556187</v>
      </c>
      <c r="AH266" s="4">
        <v>974.2294838</v>
      </c>
      <c r="AI266" s="4">
        <v>894.5102094</v>
      </c>
      <c r="AJ266" s="4">
        <v>924.9596767</v>
      </c>
      <c r="AK266" s="4">
        <v>896.2836897</v>
      </c>
      <c r="AL266" s="4">
        <v>821.2161476</v>
      </c>
      <c r="AM266" s="4">
        <v>919.9379933</v>
      </c>
      <c r="AN266" s="4">
        <v>872.5818384</v>
      </c>
      <c r="AO266" s="4">
        <v>933.7557079</v>
      </c>
      <c r="AP266" s="4">
        <v>1009.162705</v>
      </c>
      <c r="AQ266" s="4">
        <v>990.297834</v>
      </c>
      <c r="AR266" s="4">
        <v>1079.607485</v>
      </c>
      <c r="AS266" s="4">
        <v>1118.942702</v>
      </c>
      <c r="AT266" s="4">
        <v>1119.421413</v>
      </c>
      <c r="AU266" s="4">
        <v>1142.810823</v>
      </c>
      <c r="AV266" s="4">
        <v>1201.249154</v>
      </c>
      <c r="AW266" s="4">
        <v>1289.825991</v>
      </c>
      <c r="AX266" s="4">
        <v>1409.580345</v>
      </c>
      <c r="AY266" s="4">
        <v>1559.886044</v>
      </c>
      <c r="AZ266" s="4">
        <v>1713.414358</v>
      </c>
      <c r="BA266" s="4">
        <v>1762.34916</v>
      </c>
      <c r="BB266" s="4">
        <v>1874.271704</v>
      </c>
      <c r="BC266" s="4">
        <v>2053.964255</v>
      </c>
      <c r="BD266" s="4">
        <v>2107.350831</v>
      </c>
      <c r="BE266" s="4">
        <v>2064.548406</v>
      </c>
      <c r="BF266" s="4">
        <v>2164.420219</v>
      </c>
      <c r="BG266" s="4">
        <v>2257.222712</v>
      </c>
      <c r="BH266" s="4">
        <v>2295.538079</v>
      </c>
      <c r="BI266" s="4">
        <v>2403.304451</v>
      </c>
      <c r="BJ266" s="4">
        <v>2457.688921</v>
      </c>
      <c r="BK266" s="4">
        <v>2519.370194</v>
      </c>
      <c r="BL266" s="4">
        <v>2354.119614</v>
      </c>
      <c r="BM266" s="4">
        <v>2771.717461</v>
      </c>
      <c r="BN266" s="6"/>
      <c r="BO266" s="6"/>
    </row>
    <row r="267" ht="15.75" customHeight="1">
      <c r="A267" s="6">
        <f t="shared" si="1"/>
        <v>47</v>
      </c>
      <c r="B267" s="10" t="s">
        <v>214</v>
      </c>
      <c r="C267" s="4" t="s">
        <v>215</v>
      </c>
      <c r="D267" s="4">
        <v>106.0332588</v>
      </c>
      <c r="E267" s="4">
        <v>106.1980493</v>
      </c>
      <c r="F267" s="4">
        <v>112.7980588</v>
      </c>
      <c r="G267" s="4">
        <v>132.7818774</v>
      </c>
      <c r="H267" s="4">
        <v>115.6850317</v>
      </c>
      <c r="I267" s="4">
        <v>131.7117835</v>
      </c>
      <c r="J267" s="4">
        <v>139.8038996</v>
      </c>
      <c r="K267" s="4">
        <v>133.4320633</v>
      </c>
      <c r="L267" s="4">
        <v>137.5003361</v>
      </c>
      <c r="M267" s="4">
        <v>148.7665725</v>
      </c>
      <c r="N267" s="4">
        <v>151.8042531</v>
      </c>
      <c r="O267" s="4">
        <v>159.1322322</v>
      </c>
      <c r="P267" s="4">
        <v>168.8086694</v>
      </c>
      <c r="Q267" s="4">
        <v>198.8046736</v>
      </c>
      <c r="R267" s="4">
        <v>235.7893954</v>
      </c>
      <c r="S267" s="4">
        <v>262.0646067</v>
      </c>
      <c r="T267" s="4">
        <v>270.7422471</v>
      </c>
      <c r="U267" s="4">
        <v>309.9384786</v>
      </c>
      <c r="V267" s="4">
        <v>348.148718</v>
      </c>
      <c r="W267" s="4">
        <v>378.2995882</v>
      </c>
      <c r="X267" s="4">
        <v>399.7908147</v>
      </c>
      <c r="Y267" s="4">
        <v>380.7975168</v>
      </c>
      <c r="Z267" s="4">
        <v>369.1271173</v>
      </c>
      <c r="AA267" s="4">
        <v>344.3151907</v>
      </c>
      <c r="AB267" s="4">
        <v>337.3853317</v>
      </c>
      <c r="AC267" s="4">
        <v>326.6456885</v>
      </c>
      <c r="AD267" s="4">
        <v>365.4973792</v>
      </c>
      <c r="AE267" s="4">
        <v>391.6641432</v>
      </c>
      <c r="AF267" s="4">
        <v>401.9782685</v>
      </c>
      <c r="AG267" s="4">
        <v>399.3931338</v>
      </c>
      <c r="AH267" s="4">
        <v>449.687088</v>
      </c>
      <c r="AI267" s="4">
        <v>475.1515404</v>
      </c>
      <c r="AJ267" s="4">
        <v>347.5652992</v>
      </c>
      <c r="AK267" s="4">
        <v>349.509316</v>
      </c>
      <c r="AL267" s="4">
        <v>288.1286189</v>
      </c>
      <c r="AM267" s="4">
        <v>326.8770795</v>
      </c>
      <c r="AN267" s="4">
        <v>344.4195302</v>
      </c>
      <c r="AO267" s="4">
        <v>348.9300246</v>
      </c>
      <c r="AP267" s="4">
        <v>359.2271329</v>
      </c>
      <c r="AQ267" s="4">
        <v>351.0590513</v>
      </c>
      <c r="AR267" s="4">
        <v>370.7505318</v>
      </c>
      <c r="AS267" s="4">
        <v>350.8854187</v>
      </c>
      <c r="AT267" s="4">
        <v>366.8660072</v>
      </c>
      <c r="AU267" s="4">
        <v>403.6261043</v>
      </c>
      <c r="AV267" s="4">
        <v>452.1736526</v>
      </c>
      <c r="AW267" s="4">
        <v>505.0758421</v>
      </c>
      <c r="AX267" s="4">
        <v>578.631167</v>
      </c>
      <c r="AY267" s="4">
        <v>674.6707493</v>
      </c>
      <c r="AZ267" s="4">
        <v>780.611625</v>
      </c>
      <c r="BA267" s="4">
        <v>766.5692647</v>
      </c>
      <c r="BB267" s="4">
        <v>823.6662889</v>
      </c>
      <c r="BC267" s="4">
        <v>898.5317902</v>
      </c>
      <c r="BD267" s="4">
        <v>905.2461908</v>
      </c>
      <c r="BE267" s="4">
        <v>979.6380194</v>
      </c>
      <c r="BF267" s="4">
        <v>1011.662918</v>
      </c>
      <c r="BG267" s="4">
        <v>953.1767609</v>
      </c>
      <c r="BH267" s="4">
        <v>973.2160945</v>
      </c>
      <c r="BI267" s="4">
        <v>1049.363575</v>
      </c>
      <c r="BJ267" s="4">
        <v>972.3160176</v>
      </c>
      <c r="BK267" s="4">
        <v>978.4946479</v>
      </c>
      <c r="BL267" s="4">
        <v>958.4398618</v>
      </c>
      <c r="BM267" s="4">
        <v>1035.701648</v>
      </c>
      <c r="BN267" s="6"/>
      <c r="BO267" s="6"/>
    </row>
    <row r="268" ht="15.75" customHeight="1">
      <c r="A268" s="6">
        <f t="shared" si="1"/>
        <v>48</v>
      </c>
      <c r="B268" s="10" t="s">
        <v>130</v>
      </c>
      <c r="C268" s="4" t="s">
        <v>216</v>
      </c>
      <c r="D268" s="4">
        <v>70.02754836</v>
      </c>
      <c r="E268" s="4">
        <v>68.19383668</v>
      </c>
      <c r="F268" s="4">
        <v>69.61267355</v>
      </c>
      <c r="G268" s="4">
        <v>71.53440103</v>
      </c>
      <c r="H268" s="4">
        <v>77.51528769</v>
      </c>
      <c r="I268" s="4">
        <v>82.64460451</v>
      </c>
      <c r="J268" s="4">
        <v>84.75830983</v>
      </c>
      <c r="K268" s="4">
        <v>83.27269331</v>
      </c>
      <c r="L268" s="4">
        <v>81.51712692</v>
      </c>
      <c r="M268" s="4">
        <v>85.24057344</v>
      </c>
      <c r="N268" s="4">
        <v>70.75695414</v>
      </c>
      <c r="O268" s="4">
        <v>76.11577907</v>
      </c>
      <c r="P268" s="4">
        <v>76.65176834</v>
      </c>
      <c r="Q268" s="4">
        <v>94.48034797</v>
      </c>
      <c r="R268" s="4">
        <v>112.3909982</v>
      </c>
      <c r="S268" s="4">
        <v>132.9675133</v>
      </c>
      <c r="T268" s="4">
        <v>168.3152884</v>
      </c>
      <c r="U268" s="4">
        <v>177.8795592</v>
      </c>
      <c r="V268" s="4">
        <v>179.4547354</v>
      </c>
      <c r="W268" s="4">
        <v>195.1801732</v>
      </c>
      <c r="X268" s="4">
        <v>245.06453</v>
      </c>
      <c r="Y268" s="4">
        <v>256.8314938</v>
      </c>
      <c r="Z268" s="4">
        <v>250.8130754</v>
      </c>
      <c r="AA268" s="4">
        <v>270.7020095</v>
      </c>
      <c r="AB268" s="4">
        <v>296.7680033</v>
      </c>
      <c r="AC268" s="4">
        <v>321.7336406</v>
      </c>
      <c r="AD268" s="4">
        <v>363.6023107</v>
      </c>
      <c r="AE268" s="4">
        <v>314.549819</v>
      </c>
      <c r="AF268" s="4">
        <v>393.3698914</v>
      </c>
      <c r="AG268" s="4">
        <v>403.3282524</v>
      </c>
      <c r="AH268" s="4">
        <v>447.0962904</v>
      </c>
      <c r="AI268" s="4">
        <v>491.581314</v>
      </c>
      <c r="AJ268" s="4">
        <v>313.2376603</v>
      </c>
      <c r="AK268" s="4">
        <v>255.6852821</v>
      </c>
      <c r="AL268" s="4">
        <v>289.5455311</v>
      </c>
      <c r="AM268" s="4">
        <v>368.8470858</v>
      </c>
      <c r="AN268" s="4">
        <v>374.168937</v>
      </c>
      <c r="AO268" s="4">
        <v>421.8403378</v>
      </c>
      <c r="AP268" s="4">
        <v>461.9721216</v>
      </c>
      <c r="AQ268" s="4">
        <v>506.0014864</v>
      </c>
      <c r="AR268" s="4">
        <v>814.9993042</v>
      </c>
      <c r="AS268" s="4">
        <v>743.9102325</v>
      </c>
      <c r="AT268" s="4">
        <v>699.4287702</v>
      </c>
      <c r="AU268" s="4">
        <v>547.7409647</v>
      </c>
      <c r="AV268" s="4">
        <v>673.6558974</v>
      </c>
      <c r="AW268" s="4">
        <v>788.4266352</v>
      </c>
      <c r="AX268" s="4">
        <v>811.3397497</v>
      </c>
      <c r="AY268" s="4">
        <v>1010.820405</v>
      </c>
      <c r="AZ268" s="4">
        <v>1095.034452</v>
      </c>
      <c r="BA268" s="4">
        <v>1191.804156</v>
      </c>
      <c r="BB268" s="4">
        <v>1204.862304</v>
      </c>
      <c r="BC268" s="4">
        <v>1306.84613</v>
      </c>
      <c r="BD268" s="4">
        <v>1356.172882</v>
      </c>
      <c r="BE268" s="4">
        <v>1452.312144</v>
      </c>
      <c r="BF268" s="4">
        <v>1453.917477</v>
      </c>
      <c r="BG268" s="4">
        <v>1404.155214</v>
      </c>
      <c r="BH268" s="4">
        <v>1305.571297</v>
      </c>
      <c r="BI268" s="4">
        <v>1384.038372</v>
      </c>
      <c r="BJ268" s="4">
        <v>1494.224962</v>
      </c>
      <c r="BK268" s="4">
        <v>1324.844005</v>
      </c>
      <c r="BL268" s="4">
        <v>1283.14083</v>
      </c>
      <c r="BM268" s="4">
        <v>1829.593044</v>
      </c>
      <c r="BN268" s="6"/>
      <c r="BO268" s="6"/>
    </row>
    <row r="269" ht="15.75" customHeight="1">
      <c r="A269" s="6">
        <f t="shared" si="1"/>
        <v>49</v>
      </c>
      <c r="B269" s="10" t="s">
        <v>217</v>
      </c>
      <c r="C269" s="4" t="s">
        <v>218</v>
      </c>
      <c r="D269" s="4">
        <v>170.9304695</v>
      </c>
      <c r="E269" s="4">
        <v>161.7291313</v>
      </c>
      <c r="F269" s="4">
        <v>162.8204904</v>
      </c>
      <c r="G269" s="4">
        <v>170.6217294</v>
      </c>
      <c r="H269" s="4">
        <v>188.6924357</v>
      </c>
      <c r="I269" s="4">
        <v>202.473275</v>
      </c>
      <c r="J269" s="4">
        <v>204.2103653</v>
      </c>
      <c r="K269" s="4">
        <v>204.9945246</v>
      </c>
      <c r="L269" s="4">
        <v>211.5338504</v>
      </c>
      <c r="M269" s="4">
        <v>230.6993473</v>
      </c>
      <c r="N269" s="4">
        <v>245.1311329</v>
      </c>
      <c r="O269" s="4">
        <v>261.4837105</v>
      </c>
      <c r="P269" s="4">
        <v>287.7282349</v>
      </c>
      <c r="Q269" s="4">
        <v>364.5514489</v>
      </c>
      <c r="R269" s="4">
        <v>449.9159426</v>
      </c>
      <c r="S269" s="4">
        <v>476.4285621</v>
      </c>
      <c r="T269" s="4">
        <v>506.018218</v>
      </c>
      <c r="U269" s="4">
        <v>562.7087948</v>
      </c>
      <c r="V269" s="4">
        <v>595.4965278</v>
      </c>
      <c r="W269" s="4">
        <v>699.0695477</v>
      </c>
      <c r="X269" s="4">
        <v>812.6910192</v>
      </c>
      <c r="Y269" s="4">
        <v>860.9096469</v>
      </c>
      <c r="Z269" s="4">
        <v>836.4417007</v>
      </c>
      <c r="AA269" s="4">
        <v>808.4861558</v>
      </c>
      <c r="AB269" s="4">
        <v>808.0436411</v>
      </c>
      <c r="AC269" s="4">
        <v>826.0781275</v>
      </c>
      <c r="AD269" s="4">
        <v>842.3452327</v>
      </c>
      <c r="AE269" s="4">
        <v>844.8117561</v>
      </c>
      <c r="AF269" s="4">
        <v>893.3243806</v>
      </c>
      <c r="AG269" s="4">
        <v>909.953627</v>
      </c>
      <c r="AH269" s="4">
        <v>1028.890774</v>
      </c>
      <c r="AI269" s="4">
        <v>980.4146541</v>
      </c>
      <c r="AJ269" s="4">
        <v>1015.482936</v>
      </c>
      <c r="AK269" s="4">
        <v>1074.869421</v>
      </c>
      <c r="AL269" s="4">
        <v>1171.010692</v>
      </c>
      <c r="AM269" s="4">
        <v>1310.926737</v>
      </c>
      <c r="AN269" s="4">
        <v>1411.933927</v>
      </c>
      <c r="AO269" s="4">
        <v>1476.945113</v>
      </c>
      <c r="AP269" s="4">
        <v>1415.110162</v>
      </c>
      <c r="AQ269" s="4">
        <v>1360.827289</v>
      </c>
      <c r="AR269" s="4">
        <v>1463.132234</v>
      </c>
      <c r="AS269" s="4">
        <v>1463.844837</v>
      </c>
      <c r="AT269" s="4">
        <v>1469.368378</v>
      </c>
      <c r="AU269" s="4">
        <v>1633.81157</v>
      </c>
      <c r="AV269" s="4">
        <v>1926.138165</v>
      </c>
      <c r="AW269" s="4">
        <v>2278.464748</v>
      </c>
      <c r="AX269" s="4">
        <v>2674.430186</v>
      </c>
      <c r="AY269" s="4">
        <v>3288.895512</v>
      </c>
      <c r="AZ269" s="4">
        <v>3908.185859</v>
      </c>
      <c r="BA269" s="4">
        <v>3752.979231</v>
      </c>
      <c r="BB269" s="4">
        <v>4520.727179</v>
      </c>
      <c r="BC269" s="4">
        <v>5298.168313</v>
      </c>
      <c r="BD269" s="4">
        <v>5571.16912</v>
      </c>
      <c r="BE269" s="4">
        <v>5814.995929</v>
      </c>
      <c r="BF269" s="4">
        <v>5949.805668</v>
      </c>
      <c r="BG269" s="4">
        <v>5517.283336</v>
      </c>
      <c r="BH269" s="4">
        <v>5507.232725</v>
      </c>
      <c r="BI269" s="4">
        <v>6023.292324</v>
      </c>
      <c r="BJ269" s="4">
        <v>6352.347013</v>
      </c>
      <c r="BK269" s="4">
        <v>6435.953319</v>
      </c>
      <c r="BL269" s="4">
        <v>6149.370601</v>
      </c>
      <c r="BM269" s="4">
        <v>7221.406351</v>
      </c>
      <c r="BN269" s="6"/>
      <c r="BO269" s="6"/>
    </row>
    <row r="270" ht="15.75" customHeight="1">
      <c r="A270" s="6">
        <f t="shared" si="1"/>
        <v>50</v>
      </c>
      <c r="B270" s="10" t="s">
        <v>219</v>
      </c>
      <c r="C270" s="4" t="s">
        <v>220</v>
      </c>
      <c r="D270" s="4">
        <v>158.197603</v>
      </c>
      <c r="E270" s="4">
        <v>151.3890209</v>
      </c>
      <c r="F270" s="4">
        <v>153.3755024</v>
      </c>
      <c r="G270" s="4">
        <v>161.7332483</v>
      </c>
      <c r="H270" s="4">
        <v>175.2433017</v>
      </c>
      <c r="I270" s="4">
        <v>188.5137567</v>
      </c>
      <c r="J270" s="4">
        <v>191.281159</v>
      </c>
      <c r="K270" s="4">
        <v>191.4239413</v>
      </c>
      <c r="L270" s="4">
        <v>197.3611915</v>
      </c>
      <c r="M270" s="4">
        <v>215.2830762</v>
      </c>
      <c r="N270" s="4">
        <v>230.6431832</v>
      </c>
      <c r="O270" s="4">
        <v>243.2600333</v>
      </c>
      <c r="P270" s="4">
        <v>265.1377425</v>
      </c>
      <c r="Q270" s="4">
        <v>331.1575579</v>
      </c>
      <c r="R270" s="4">
        <v>411.419233</v>
      </c>
      <c r="S270" s="4">
        <v>440.5041126</v>
      </c>
      <c r="T270" s="4">
        <v>465.0600231</v>
      </c>
      <c r="U270" s="4">
        <v>514.2587421</v>
      </c>
      <c r="V270" s="4">
        <v>546.6717371</v>
      </c>
      <c r="W270" s="4">
        <v>638.7820122</v>
      </c>
      <c r="X270" s="4">
        <v>741.9037404</v>
      </c>
      <c r="Y270" s="4">
        <v>818.0794255</v>
      </c>
      <c r="Z270" s="4">
        <v>787.3861215</v>
      </c>
      <c r="AA270" s="4">
        <v>742.8864701</v>
      </c>
      <c r="AB270" s="4">
        <v>732.3528506</v>
      </c>
      <c r="AC270" s="4">
        <v>745.7083916</v>
      </c>
      <c r="AD270" s="4">
        <v>756.7132986</v>
      </c>
      <c r="AE270" s="4">
        <v>762.5131151</v>
      </c>
      <c r="AF270" s="4">
        <v>797.3281471</v>
      </c>
      <c r="AG270" s="4">
        <v>809.1074519</v>
      </c>
      <c r="AH270" s="4">
        <v>912.4074476</v>
      </c>
      <c r="AI270" s="4">
        <v>874.2400589</v>
      </c>
      <c r="AJ270" s="4">
        <v>891.2497506</v>
      </c>
      <c r="AK270" s="4">
        <v>933.2765005</v>
      </c>
      <c r="AL270" s="4">
        <v>1006.298443</v>
      </c>
      <c r="AM270" s="4">
        <v>1125.213109</v>
      </c>
      <c r="AN270" s="4">
        <v>1211.643441</v>
      </c>
      <c r="AO270" s="4">
        <v>1262.675821</v>
      </c>
      <c r="AP270" s="4">
        <v>1211.416144</v>
      </c>
      <c r="AQ270" s="4">
        <v>1167.270821</v>
      </c>
      <c r="AR270" s="4">
        <v>1253.720145</v>
      </c>
      <c r="AS270" s="4">
        <v>1249.877312</v>
      </c>
      <c r="AT270" s="4">
        <v>1256.898255</v>
      </c>
      <c r="AU270" s="4">
        <v>1392.202647</v>
      </c>
      <c r="AV270" s="4">
        <v>1634.675265</v>
      </c>
      <c r="AW270" s="4">
        <v>1924.448762</v>
      </c>
      <c r="AX270" s="4">
        <v>2253.550129</v>
      </c>
      <c r="AY270" s="4">
        <v>2749.169891</v>
      </c>
      <c r="AZ270" s="4">
        <v>3254.993772</v>
      </c>
      <c r="BA270" s="4">
        <v>3122.413191</v>
      </c>
      <c r="BB270" s="4">
        <v>3731.598434</v>
      </c>
      <c r="BC270" s="4">
        <v>4310.451192</v>
      </c>
      <c r="BD270" s="4">
        <v>4516.541531</v>
      </c>
      <c r="BE270" s="4">
        <v>4711.139152</v>
      </c>
      <c r="BF270" s="4">
        <v>4821.935644</v>
      </c>
      <c r="BG270" s="4">
        <v>4471.99645</v>
      </c>
      <c r="BH270" s="4">
        <v>4455.815489</v>
      </c>
      <c r="BI270" s="4">
        <v>4838.502342</v>
      </c>
      <c r="BJ270" s="4">
        <v>5076.592986</v>
      </c>
      <c r="BK270" s="4">
        <v>5125.9788</v>
      </c>
      <c r="BL270" s="4">
        <v>4888.966209</v>
      </c>
      <c r="BM270" s="4">
        <v>5684.927074</v>
      </c>
      <c r="BN270" s="6"/>
      <c r="BO270" s="6"/>
    </row>
    <row r="271" ht="15.75" customHeight="1">
      <c r="A271" s="6">
        <f t="shared" si="1"/>
        <v>51</v>
      </c>
      <c r="B271" s="10" t="s">
        <v>221</v>
      </c>
      <c r="C271" s="4" t="s">
        <v>222</v>
      </c>
      <c r="D271" s="4">
        <v>96.08074752</v>
      </c>
      <c r="E271" s="4">
        <v>98.9816599</v>
      </c>
      <c r="F271" s="4">
        <v>104.0308273</v>
      </c>
      <c r="G271" s="4">
        <v>113.9939029</v>
      </c>
      <c r="H271" s="4">
        <v>108.4773896</v>
      </c>
      <c r="I271" s="4">
        <v>118.8068698</v>
      </c>
      <c r="J271" s="4">
        <v>125.605216</v>
      </c>
      <c r="K271" s="4">
        <v>123.3108795</v>
      </c>
      <c r="L271" s="4">
        <v>126.5607632</v>
      </c>
      <c r="M271" s="4">
        <v>138.3818229</v>
      </c>
      <c r="N271" s="4">
        <v>156.5562657</v>
      </c>
      <c r="O271" s="4">
        <v>153.3322663</v>
      </c>
      <c r="P271" s="4">
        <v>156.3192559</v>
      </c>
      <c r="Q271" s="4">
        <v>175.002376</v>
      </c>
      <c r="R271" s="4">
        <v>230.0522808</v>
      </c>
      <c r="S271" s="4">
        <v>268.1452249</v>
      </c>
      <c r="T271" s="4">
        <v>271.94637</v>
      </c>
      <c r="U271" s="4">
        <v>289.4446673</v>
      </c>
      <c r="V271" s="4">
        <v>319.5149108</v>
      </c>
      <c r="W271" s="4">
        <v>362.6840309</v>
      </c>
      <c r="X271" s="4">
        <v>420.3542079</v>
      </c>
      <c r="Y271" s="4">
        <v>599.9337208</v>
      </c>
      <c r="Z271" s="4">
        <v>549.1042759</v>
      </c>
      <c r="AA271" s="4">
        <v>447.776292</v>
      </c>
      <c r="AB271" s="4">
        <v>402.81859</v>
      </c>
      <c r="AC271" s="4">
        <v>400.4515771</v>
      </c>
      <c r="AD271" s="4">
        <v>393.910591</v>
      </c>
      <c r="AE271" s="4">
        <v>413.2863056</v>
      </c>
      <c r="AF271" s="4">
        <v>397.8794863</v>
      </c>
      <c r="AG271" s="4">
        <v>392.5952843</v>
      </c>
      <c r="AH271" s="4">
        <v>435.3285917</v>
      </c>
      <c r="AI271" s="4">
        <v>443.8844273</v>
      </c>
      <c r="AJ271" s="4">
        <v>392.4894154</v>
      </c>
      <c r="AK271" s="4">
        <v>371.2962711</v>
      </c>
      <c r="AL271" s="4">
        <v>359.6025998</v>
      </c>
      <c r="AM271" s="4">
        <v>404.522443</v>
      </c>
      <c r="AN271" s="4">
        <v>443.7176612</v>
      </c>
      <c r="AO271" s="4">
        <v>450.2436582</v>
      </c>
      <c r="AP271" s="4">
        <v>448.2921666</v>
      </c>
      <c r="AQ271" s="4">
        <v>451.26926</v>
      </c>
      <c r="AR271" s="4">
        <v>489.0904473</v>
      </c>
      <c r="AS271" s="4">
        <v>478.7327455</v>
      </c>
      <c r="AT271" s="4">
        <v>502.1701196</v>
      </c>
      <c r="AU271" s="4">
        <v>545.4825731</v>
      </c>
      <c r="AV271" s="4">
        <v>626.4070979</v>
      </c>
      <c r="AW271" s="4">
        <v>715.4375893</v>
      </c>
      <c r="AX271" s="4">
        <v>835.6226873</v>
      </c>
      <c r="AY271" s="4">
        <v>954.8655322</v>
      </c>
      <c r="AZ271" s="4">
        <v>1111.902979</v>
      </c>
      <c r="BA271" s="4">
        <v>1080.77663</v>
      </c>
      <c r="BB271" s="4">
        <v>1211.837124</v>
      </c>
      <c r="BC271" s="4">
        <v>1198.582878</v>
      </c>
      <c r="BD271" s="4">
        <v>1233.801891</v>
      </c>
      <c r="BE271" s="4">
        <v>1312.287658</v>
      </c>
      <c r="BF271" s="4">
        <v>1385.835106</v>
      </c>
      <c r="BG271" s="4">
        <v>1321.784444</v>
      </c>
      <c r="BH271" s="4">
        <v>1324.751323</v>
      </c>
      <c r="BI271" s="4">
        <v>1355.171234</v>
      </c>
      <c r="BJ271" s="4">
        <v>1376.901602</v>
      </c>
      <c r="BK271" s="4">
        <v>1382.250359</v>
      </c>
      <c r="BL271" s="4">
        <v>1343.287851</v>
      </c>
      <c r="BM271" s="4">
        <v>1433.795141</v>
      </c>
      <c r="BN271" s="6"/>
      <c r="BO271" s="6"/>
    </row>
    <row r="272" ht="15.75" customHeight="1">
      <c r="A272" s="6">
        <f t="shared" si="1"/>
        <v>52</v>
      </c>
      <c r="B272" s="10" t="s">
        <v>223</v>
      </c>
      <c r="C272" s="4" t="s">
        <v>224</v>
      </c>
      <c r="D272" s="4">
        <v>100.2122335</v>
      </c>
      <c r="E272" s="4">
        <v>104.6710313</v>
      </c>
      <c r="F272" s="4">
        <v>109.2209538</v>
      </c>
      <c r="G272" s="4">
        <v>112.7283147</v>
      </c>
      <c r="H272" s="4">
        <v>119.9199223</v>
      </c>
      <c r="I272" s="4">
        <v>126.8873451</v>
      </c>
      <c r="J272" s="4">
        <v>134.4637471</v>
      </c>
      <c r="K272" s="4">
        <v>131.6722121</v>
      </c>
      <c r="L272" s="4">
        <v>135.3929756</v>
      </c>
      <c r="M272" s="4">
        <v>150.854266</v>
      </c>
      <c r="N272" s="4">
        <v>201.9249505</v>
      </c>
      <c r="O272" s="4">
        <v>182.7121953</v>
      </c>
      <c r="P272" s="4">
        <v>199.8549653</v>
      </c>
      <c r="Q272" s="4">
        <v>207.4867736</v>
      </c>
      <c r="R272" s="4">
        <v>290.8735969</v>
      </c>
      <c r="S272" s="4">
        <v>325.1287476</v>
      </c>
      <c r="T272" s="4">
        <v>381.0500066</v>
      </c>
      <c r="U272" s="4">
        <v>389.955238</v>
      </c>
      <c r="V272" s="4">
        <v>411.4104648</v>
      </c>
      <c r="W272" s="4">
        <v>489.5924318</v>
      </c>
      <c r="X272" s="4">
        <v>606.4081533</v>
      </c>
      <c r="Y272" s="4">
        <v>1125.322561</v>
      </c>
      <c r="Z272" s="4">
        <v>994.2291515</v>
      </c>
      <c r="AA272" s="4">
        <v>731.7687269</v>
      </c>
      <c r="AB272" s="4">
        <v>610.1016388</v>
      </c>
      <c r="AC272" s="4">
        <v>594.6062349</v>
      </c>
      <c r="AD272" s="4">
        <v>519.7345874</v>
      </c>
      <c r="AE272" s="4">
        <v>515.5705964</v>
      </c>
      <c r="AF272" s="4">
        <v>513.3787867</v>
      </c>
      <c r="AG272" s="4">
        <v>480.2223213</v>
      </c>
      <c r="AH272" s="4">
        <v>514.373933</v>
      </c>
      <c r="AI272" s="4">
        <v>501.923483</v>
      </c>
      <c r="AJ272" s="4">
        <v>491.2682284</v>
      </c>
      <c r="AK272" s="4">
        <v>430.5380334</v>
      </c>
      <c r="AL272" s="4">
        <v>421.2022117</v>
      </c>
      <c r="AM272" s="4">
        <v>480.7881845</v>
      </c>
      <c r="AN272" s="4">
        <v>516.504315</v>
      </c>
      <c r="AO272" s="4">
        <v>513.6074585</v>
      </c>
      <c r="AP272" s="4">
        <v>494.0208019</v>
      </c>
      <c r="AQ272" s="4">
        <v>502.9094629</v>
      </c>
      <c r="AR272" s="4">
        <v>557.3761309</v>
      </c>
      <c r="AS272" s="4">
        <v>538.3444749</v>
      </c>
      <c r="AT272" s="4">
        <v>582.978617</v>
      </c>
      <c r="AU272" s="4">
        <v>640.7860145</v>
      </c>
      <c r="AV272" s="4">
        <v>760.5112269</v>
      </c>
      <c r="AW272" s="4">
        <v>888.8836023</v>
      </c>
      <c r="AX272" s="4">
        <v>1093.289936</v>
      </c>
      <c r="AY272" s="4">
        <v>1231.020709</v>
      </c>
      <c r="AZ272" s="4">
        <v>1421.069868</v>
      </c>
      <c r="BA272" s="4">
        <v>1315.122967</v>
      </c>
      <c r="BB272" s="4">
        <v>1511.891127</v>
      </c>
      <c r="BC272" s="4">
        <v>1698.70039</v>
      </c>
      <c r="BD272" s="4">
        <v>1833.192454</v>
      </c>
      <c r="BE272" s="4">
        <v>1953.690169</v>
      </c>
      <c r="BF272" s="4">
        <v>2083.183745</v>
      </c>
      <c r="BG272" s="4">
        <v>1930.460187</v>
      </c>
      <c r="BH272" s="4">
        <v>1818.404972</v>
      </c>
      <c r="BI272" s="4">
        <v>1751.50761</v>
      </c>
      <c r="BJ272" s="4">
        <v>1874.947566</v>
      </c>
      <c r="BK272" s="4">
        <v>1827.168474</v>
      </c>
      <c r="BL272" s="4">
        <v>1719.895065</v>
      </c>
      <c r="BM272" s="4">
        <v>1842.771049</v>
      </c>
      <c r="BN272" s="6"/>
      <c r="BO272" s="6"/>
    </row>
    <row r="273" ht="15.75" customHeight="1">
      <c r="A273" s="6">
        <f t="shared" si="1"/>
        <v>53</v>
      </c>
      <c r="B273" s="10" t="s">
        <v>225</v>
      </c>
      <c r="C273" s="4" t="s">
        <v>226</v>
      </c>
      <c r="D273" s="4">
        <v>97.17035448</v>
      </c>
      <c r="E273" s="4">
        <v>99.33755823</v>
      </c>
      <c r="F273" s="4">
        <v>104.818699</v>
      </c>
      <c r="G273" s="4">
        <v>118.4635293</v>
      </c>
      <c r="H273" s="4">
        <v>106.1758976</v>
      </c>
      <c r="I273" s="4">
        <v>118.5948587</v>
      </c>
      <c r="J273" s="4">
        <v>125.2166942</v>
      </c>
      <c r="K273" s="4">
        <v>123.105075</v>
      </c>
      <c r="L273" s="4">
        <v>126.2252117</v>
      </c>
      <c r="M273" s="4">
        <v>136.5741461</v>
      </c>
      <c r="N273" s="4">
        <v>138.4622548</v>
      </c>
      <c r="O273" s="4">
        <v>143.2554171</v>
      </c>
      <c r="P273" s="4">
        <v>139.0045557</v>
      </c>
      <c r="Q273" s="4">
        <v>163.9446068</v>
      </c>
      <c r="R273" s="4">
        <v>206.1116742</v>
      </c>
      <c r="S273" s="4">
        <v>247.350308</v>
      </c>
      <c r="T273" s="4">
        <v>223.7109564</v>
      </c>
      <c r="U273" s="4">
        <v>245.9693845</v>
      </c>
      <c r="V273" s="4">
        <v>281.3619472</v>
      </c>
      <c r="W273" s="4">
        <v>307.0144636</v>
      </c>
      <c r="X273" s="4">
        <v>333.7900071</v>
      </c>
      <c r="Y273" s="4">
        <v>332.1559894</v>
      </c>
      <c r="Z273" s="4">
        <v>320.7682953</v>
      </c>
      <c r="AA273" s="4">
        <v>303.1117566</v>
      </c>
      <c r="AB273" s="4">
        <v>298.2307285</v>
      </c>
      <c r="AC273" s="4">
        <v>302.3420056</v>
      </c>
      <c r="AD273" s="4">
        <v>331.5598029</v>
      </c>
      <c r="AE273" s="4">
        <v>363.1577481</v>
      </c>
      <c r="AF273" s="4">
        <v>340.2620801</v>
      </c>
      <c r="AG273" s="4">
        <v>349.0261027</v>
      </c>
      <c r="AH273" s="4">
        <v>396.1653358</v>
      </c>
      <c r="AI273" s="4">
        <v>416.0077204</v>
      </c>
      <c r="AJ273" s="4">
        <v>342.3988478</v>
      </c>
      <c r="AK273" s="4">
        <v>342.2766565</v>
      </c>
      <c r="AL273" s="4">
        <v>329.2635892</v>
      </c>
      <c r="AM273" s="4">
        <v>366.6622401</v>
      </c>
      <c r="AN273" s="4">
        <v>407.832952</v>
      </c>
      <c r="AO273" s="4">
        <v>419.2959004</v>
      </c>
      <c r="AP273" s="4">
        <v>426.6168204</v>
      </c>
      <c r="AQ273" s="4">
        <v>426.415144</v>
      </c>
      <c r="AR273" s="4">
        <v>455.4556721</v>
      </c>
      <c r="AS273" s="4">
        <v>449.5331678</v>
      </c>
      <c r="AT273" s="4">
        <v>461.7808349</v>
      </c>
      <c r="AU273" s="4">
        <v>497.7279278</v>
      </c>
      <c r="AV273" s="4">
        <v>558.5795194</v>
      </c>
      <c r="AW273" s="4">
        <v>627.3190427</v>
      </c>
      <c r="AX273" s="4">
        <v>703.7563645</v>
      </c>
      <c r="AY273" s="4">
        <v>813.8063639</v>
      </c>
      <c r="AZ273" s="4">
        <v>953.9733441</v>
      </c>
      <c r="BA273" s="4">
        <v>961.1384763</v>
      </c>
      <c r="BB273" s="4">
        <v>1058.117317</v>
      </c>
      <c r="BC273" s="4">
        <v>941.0873253</v>
      </c>
      <c r="BD273" s="4">
        <v>925.035895</v>
      </c>
      <c r="BE273" s="4">
        <v>982.1551232</v>
      </c>
      <c r="BF273" s="4">
        <v>1027.352149</v>
      </c>
      <c r="BG273" s="4">
        <v>1009.709289</v>
      </c>
      <c r="BH273" s="4">
        <v>1073.49641</v>
      </c>
      <c r="BI273" s="4">
        <v>1155.206643</v>
      </c>
      <c r="BJ273" s="4">
        <v>1125.361424</v>
      </c>
      <c r="BK273" s="4">
        <v>1159.353384</v>
      </c>
      <c r="BL273" s="4">
        <v>1156.369671</v>
      </c>
      <c r="BM273" s="4">
        <v>1231.126624</v>
      </c>
      <c r="BN273" s="6"/>
      <c r="BO273" s="6"/>
    </row>
    <row r="274" ht="15.75" customHeight="1">
      <c r="A274" s="6">
        <f t="shared" si="1"/>
        <v>54</v>
      </c>
      <c r="B274" s="10" t="s">
        <v>107</v>
      </c>
      <c r="C274" s="4" t="s">
        <v>227</v>
      </c>
      <c r="D274" s="4">
        <v>83.03510182</v>
      </c>
      <c r="E274" s="4">
        <v>85.96970419</v>
      </c>
      <c r="F274" s="4">
        <v>90.27686893</v>
      </c>
      <c r="G274" s="4">
        <v>101.315165</v>
      </c>
      <c r="H274" s="4">
        <v>115.4876084</v>
      </c>
      <c r="I274" s="4">
        <v>119.0824759</v>
      </c>
      <c r="J274" s="4">
        <v>89.75758261</v>
      </c>
      <c r="K274" s="4">
        <v>96.04632985</v>
      </c>
      <c r="L274" s="4">
        <v>99.51683612</v>
      </c>
      <c r="M274" s="4">
        <v>107.1821431</v>
      </c>
      <c r="N274" s="4">
        <v>111.9683182</v>
      </c>
      <c r="O274" s="4">
        <v>118.1597985</v>
      </c>
      <c r="P274" s="4">
        <v>122.6124534</v>
      </c>
      <c r="Q274" s="4">
        <v>143.456125</v>
      </c>
      <c r="R274" s="4">
        <v>163.2316156</v>
      </c>
      <c r="S274" s="4">
        <v>157.929385</v>
      </c>
      <c r="T274" s="4">
        <v>161.1372361</v>
      </c>
      <c r="U274" s="4">
        <v>186.4201346</v>
      </c>
      <c r="V274" s="4">
        <v>206.0737493</v>
      </c>
      <c r="W274" s="4">
        <v>224.5754377</v>
      </c>
      <c r="X274" s="4">
        <v>267.3905787</v>
      </c>
      <c r="Y274" s="4">
        <v>271.4250853</v>
      </c>
      <c r="Z274" s="4">
        <v>275.2654283</v>
      </c>
      <c r="AA274" s="4">
        <v>292.6448175</v>
      </c>
      <c r="AB274" s="4">
        <v>278.0961873</v>
      </c>
      <c r="AC274" s="4">
        <v>297.9996627</v>
      </c>
      <c r="AD274" s="4">
        <v>312.0598439</v>
      </c>
      <c r="AE274" s="4">
        <v>342.0719237</v>
      </c>
      <c r="AF274" s="4">
        <v>355.7375989</v>
      </c>
      <c r="AG274" s="4">
        <v>347.4623845</v>
      </c>
      <c r="AH274" s="4">
        <v>368.7497594</v>
      </c>
      <c r="AI274" s="4">
        <v>303.850438</v>
      </c>
      <c r="AJ274" s="4">
        <v>317.5591355</v>
      </c>
      <c r="AK274" s="4">
        <v>301.5011949</v>
      </c>
      <c r="AL274" s="4">
        <v>346.2273931</v>
      </c>
      <c r="AM274" s="4">
        <v>373.6282803</v>
      </c>
      <c r="AN274" s="4">
        <v>399.5775035</v>
      </c>
      <c r="AO274" s="4">
        <v>414.8988696</v>
      </c>
      <c r="AP274" s="4">
        <v>412.509511</v>
      </c>
      <c r="AQ274" s="4">
        <v>440.9614546</v>
      </c>
      <c r="AR274" s="4">
        <v>442.0347789</v>
      </c>
      <c r="AS274" s="4">
        <v>449.9111249</v>
      </c>
      <c r="AT274" s="4">
        <v>468.8444283</v>
      </c>
      <c r="AU274" s="4">
        <v>543.8437989</v>
      </c>
      <c r="AV274" s="4">
        <v>624.1050944</v>
      </c>
      <c r="AW274" s="4">
        <v>710.5093449</v>
      </c>
      <c r="AX274" s="4">
        <v>802.013742</v>
      </c>
      <c r="AY274" s="4">
        <v>1022.731629</v>
      </c>
      <c r="AZ274" s="4">
        <v>993.5037725</v>
      </c>
      <c r="BA274" s="4">
        <v>1096.63498</v>
      </c>
      <c r="BB274" s="4">
        <v>1350.634322</v>
      </c>
      <c r="BC274" s="4">
        <v>1449.601789</v>
      </c>
      <c r="BD274" s="4">
        <v>1434.018198</v>
      </c>
      <c r="BE274" s="4">
        <v>1438.05748</v>
      </c>
      <c r="BF274" s="4">
        <v>1559.864518</v>
      </c>
      <c r="BG274" s="4">
        <v>1590.173918</v>
      </c>
      <c r="BH274" s="4">
        <v>1714.280355</v>
      </c>
      <c r="BI274" s="4">
        <v>1957.968841</v>
      </c>
      <c r="BJ274" s="4">
        <v>1974.377788</v>
      </c>
      <c r="BK274" s="4">
        <v>2047.232704</v>
      </c>
      <c r="BL274" s="4">
        <v>1910.421473</v>
      </c>
      <c r="BM274" s="4">
        <v>2256.590409</v>
      </c>
      <c r="BN274" s="6"/>
      <c r="BO274" s="6"/>
    </row>
    <row r="275" ht="15.75" customHeight="1">
      <c r="A275" s="6">
        <f t="shared" si="1"/>
        <v>55</v>
      </c>
      <c r="B275" s="10" t="s">
        <v>14</v>
      </c>
      <c r="C275" s="4" t="s">
        <v>228</v>
      </c>
      <c r="D275" s="4">
        <v>685.6147124</v>
      </c>
      <c r="E275" s="4">
        <v>739.2764064</v>
      </c>
      <c r="F275" s="4">
        <v>797.0062884</v>
      </c>
      <c r="G275" s="4">
        <v>852.1353017</v>
      </c>
      <c r="H275" s="4">
        <v>965.1354227</v>
      </c>
      <c r="I275" s="4">
        <v>1023.773726</v>
      </c>
      <c r="J275" s="4">
        <v>1074.506506</v>
      </c>
      <c r="K275" s="4">
        <v>1152.004952</v>
      </c>
      <c r="L275" s="4">
        <v>1124.516636</v>
      </c>
      <c r="M275" s="4">
        <v>1291.34992</v>
      </c>
      <c r="N275" s="4">
        <v>1486.514527</v>
      </c>
      <c r="O275" s="4">
        <v>1703.932183</v>
      </c>
      <c r="P275" s="4">
        <v>2080.465147</v>
      </c>
      <c r="Q275" s="4">
        <v>2424.269047</v>
      </c>
      <c r="R275" s="4">
        <v>2516.927686</v>
      </c>
      <c r="S275" s="4">
        <v>2973.400123</v>
      </c>
      <c r="T275" s="4">
        <v>2919.583087</v>
      </c>
      <c r="U275" s="4">
        <v>3427.073436</v>
      </c>
      <c r="V275" s="4">
        <v>4399.986805</v>
      </c>
      <c r="W275" s="4">
        <v>5429.962001</v>
      </c>
      <c r="X275" s="4">
        <v>6372.437775</v>
      </c>
      <c r="Y275" s="4">
        <v>5986.154109</v>
      </c>
      <c r="Z275" s="4">
        <v>6160.638293</v>
      </c>
      <c r="AA275" s="4">
        <v>5915.241772</v>
      </c>
      <c r="AB275" s="4">
        <v>5692.027386</v>
      </c>
      <c r="AC275" s="4">
        <v>6011.735546</v>
      </c>
      <c r="AD275" s="4">
        <v>8112.171363</v>
      </c>
      <c r="AE275" s="4">
        <v>9581.913086</v>
      </c>
      <c r="AF275" s="4">
        <v>10715.87028</v>
      </c>
      <c r="AG275" s="4">
        <v>11175.8166</v>
      </c>
      <c r="AH275" s="4">
        <v>14031.30257</v>
      </c>
      <c r="AI275" s="4">
        <v>14087.20744</v>
      </c>
      <c r="AJ275" s="4">
        <v>15714.38475</v>
      </c>
      <c r="AK275" s="4">
        <v>14657.06155</v>
      </c>
      <c r="AL275" s="4">
        <v>15902.92968</v>
      </c>
      <c r="AM275" s="4">
        <v>19158.45648</v>
      </c>
      <c r="AN275" s="4">
        <v>20835.89771</v>
      </c>
      <c r="AO275" s="4">
        <v>22551.11391</v>
      </c>
      <c r="AP275" s="4">
        <v>24294.85477</v>
      </c>
      <c r="AQ275" s="4">
        <v>26338.10775</v>
      </c>
      <c r="AR275" s="4">
        <v>26334.56721</v>
      </c>
      <c r="AS275" s="4">
        <v>28282.40988</v>
      </c>
      <c r="AT275" s="4">
        <v>32705.43456</v>
      </c>
      <c r="AU275" s="4">
        <v>41203.52958</v>
      </c>
      <c r="AV275" s="4">
        <v>47754.20232</v>
      </c>
      <c r="AW275" s="4">
        <v>50933.02161</v>
      </c>
      <c r="AX275" s="4">
        <v>54329.16186</v>
      </c>
      <c r="AY275" s="4">
        <v>61396.41746</v>
      </c>
      <c r="AZ275" s="4">
        <v>61353.10656</v>
      </c>
      <c r="BA275" s="4">
        <v>52133.09062</v>
      </c>
      <c r="BB275" s="4">
        <v>48663.60044</v>
      </c>
      <c r="BC275" s="4">
        <v>52183.13293</v>
      </c>
      <c r="BD275" s="4">
        <v>49054.69743</v>
      </c>
      <c r="BE275" s="4">
        <v>51546.35476</v>
      </c>
      <c r="BF275" s="4">
        <v>55643.05943</v>
      </c>
      <c r="BG275" s="4">
        <v>62053.98444</v>
      </c>
      <c r="BH275" s="4">
        <v>62895.91112</v>
      </c>
      <c r="BI275" s="4">
        <v>69970.94891</v>
      </c>
      <c r="BJ275" s="4">
        <v>79250.38785</v>
      </c>
      <c r="BK275" s="4">
        <v>80927.07467</v>
      </c>
      <c r="BL275" s="4">
        <v>85420.19086</v>
      </c>
      <c r="BM275" s="4">
        <v>100172.0793</v>
      </c>
      <c r="BN275" s="6"/>
      <c r="BO275" s="6"/>
    </row>
    <row r="276" ht="15.75" customHeight="1">
      <c r="A276" s="6">
        <f t="shared" si="1"/>
        <v>56</v>
      </c>
      <c r="B276" s="10" t="s">
        <v>7</v>
      </c>
      <c r="C276" s="4" t="s">
        <v>229</v>
      </c>
      <c r="D276" s="4">
        <v>1414.982269</v>
      </c>
      <c r="E276" s="4">
        <v>1418.12587</v>
      </c>
      <c r="F276" s="4">
        <v>1562.23073</v>
      </c>
      <c r="G276" s="4">
        <v>1831.705656</v>
      </c>
      <c r="H276" s="4">
        <v>2297.920643</v>
      </c>
      <c r="I276" s="4">
        <v>2723.52095</v>
      </c>
      <c r="J276" s="4">
        <v>3215.694178</v>
      </c>
      <c r="K276" s="4">
        <v>3125.649492</v>
      </c>
      <c r="L276" s="4">
        <v>2354.480027</v>
      </c>
      <c r="M276" s="4">
        <v>2039.196295</v>
      </c>
      <c r="N276" s="4">
        <v>2576.353444</v>
      </c>
      <c r="O276" s="4">
        <v>3252.099178</v>
      </c>
      <c r="P276" s="4">
        <v>4014.84273</v>
      </c>
      <c r="Q276" s="4">
        <v>5437.342525</v>
      </c>
      <c r="R276" s="4">
        <v>7040.554044</v>
      </c>
      <c r="S276" s="4">
        <v>6454.177152</v>
      </c>
      <c r="T276" s="4">
        <v>7583.275298</v>
      </c>
      <c r="U276" s="4">
        <v>9957.254434</v>
      </c>
      <c r="V276" s="4">
        <v>11236.73574</v>
      </c>
      <c r="W276" s="4">
        <v>12640.64081</v>
      </c>
      <c r="X276" s="4">
        <v>14821.81509</v>
      </c>
      <c r="Y276" s="4">
        <v>15137.25384</v>
      </c>
      <c r="Z276" s="4">
        <v>13711.73627</v>
      </c>
      <c r="AA276" s="4">
        <v>11671.80923</v>
      </c>
      <c r="AB276" s="4">
        <v>11959.54001</v>
      </c>
      <c r="AC276" s="4">
        <v>12361.18704</v>
      </c>
      <c r="AD276" s="4">
        <v>16406.04795</v>
      </c>
      <c r="AE276" s="4">
        <v>22453.18823</v>
      </c>
      <c r="AF276" s="4">
        <v>24451.97332</v>
      </c>
      <c r="AG276" s="4">
        <v>22434.34677</v>
      </c>
      <c r="AH276" s="4">
        <v>25384.91502</v>
      </c>
      <c r="AI276" s="4">
        <v>26802.98952</v>
      </c>
      <c r="AJ276" s="4">
        <v>27124.27454</v>
      </c>
      <c r="AK276" s="4">
        <v>23579.79536</v>
      </c>
      <c r="AL276" s="4">
        <v>24018.6314</v>
      </c>
      <c r="AM276" s="4">
        <v>26633.59138</v>
      </c>
      <c r="AN276" s="4">
        <v>27614.87703</v>
      </c>
      <c r="AO276" s="4">
        <v>27919.1855</v>
      </c>
      <c r="AP276" s="4">
        <v>31030.0536</v>
      </c>
      <c r="AQ276" s="4">
        <v>32381.62524</v>
      </c>
      <c r="AR276" s="4">
        <v>32096.37226</v>
      </c>
      <c r="AS276" s="4">
        <v>28897.44394</v>
      </c>
      <c r="AT276" s="4">
        <v>32409.21615</v>
      </c>
      <c r="AU276" s="4">
        <v>39476.69785</v>
      </c>
      <c r="AV276" s="4">
        <v>47334.93065</v>
      </c>
      <c r="AW276" s="4">
        <v>56794.85016</v>
      </c>
      <c r="AX276" s="4">
        <v>57492.93425</v>
      </c>
      <c r="AY276" s="4">
        <v>69495.72674</v>
      </c>
      <c r="AZ276" s="4">
        <v>56943.37045</v>
      </c>
      <c r="BA276" s="4">
        <v>41301.27322</v>
      </c>
      <c r="BB276" s="4">
        <v>43237.07295</v>
      </c>
      <c r="BC276" s="4">
        <v>47714.59223</v>
      </c>
      <c r="BD276" s="4">
        <v>45995.54788</v>
      </c>
      <c r="BE276" s="4">
        <v>49804.983</v>
      </c>
      <c r="BF276" s="4">
        <v>54576.74481</v>
      </c>
      <c r="BG276" s="4">
        <v>52951.68151</v>
      </c>
      <c r="BH276" s="4">
        <v>61987.92636</v>
      </c>
      <c r="BI276" s="4">
        <v>72010.14903</v>
      </c>
      <c r="BJ276" s="4">
        <v>74461.48</v>
      </c>
      <c r="BK276" s="4">
        <v>68853.71522</v>
      </c>
      <c r="BL276" s="4">
        <v>59200.17794</v>
      </c>
      <c r="BM276" s="4">
        <v>68727.63666</v>
      </c>
      <c r="BN276" s="6"/>
      <c r="BO276" s="6"/>
    </row>
    <row r="277" ht="15.75" customHeight="1">
      <c r="A277" s="6">
        <f t="shared" si="1"/>
        <v>57</v>
      </c>
      <c r="B277" s="10" t="s">
        <v>34</v>
      </c>
      <c r="C277" s="4" t="s">
        <v>230</v>
      </c>
      <c r="D277" s="4">
        <v>804.4926233</v>
      </c>
      <c r="E277" s="4">
        <v>887.3367446</v>
      </c>
      <c r="F277" s="4">
        <v>990.2601522</v>
      </c>
      <c r="G277" s="4">
        <v>1126.019337</v>
      </c>
      <c r="H277" s="4">
        <v>1222.54454</v>
      </c>
      <c r="I277" s="4">
        <v>1304.453817</v>
      </c>
      <c r="J277" s="4">
        <v>1402.442354</v>
      </c>
      <c r="K277" s="4">
        <v>1533.692877</v>
      </c>
      <c r="L277" s="4">
        <v>1651.939377</v>
      </c>
      <c r="M277" s="4">
        <v>1813.388126</v>
      </c>
      <c r="N277" s="4">
        <v>2106.863959</v>
      </c>
      <c r="O277" s="4">
        <v>2305.609751</v>
      </c>
      <c r="P277" s="4">
        <v>2671.137314</v>
      </c>
      <c r="Q277" s="4">
        <v>3205.25204</v>
      </c>
      <c r="R277" s="4">
        <v>3621.145822</v>
      </c>
      <c r="S277" s="4">
        <v>4106.993868</v>
      </c>
      <c r="T277" s="4">
        <v>4033.099354</v>
      </c>
      <c r="U277" s="4">
        <v>4603.599701</v>
      </c>
      <c r="V277" s="4">
        <v>5610.498099</v>
      </c>
      <c r="W277" s="4">
        <v>6990.285807</v>
      </c>
      <c r="X277" s="4">
        <v>8456.918974</v>
      </c>
      <c r="Y277" s="4">
        <v>7622.833328</v>
      </c>
      <c r="Z277" s="4">
        <v>7556.523437</v>
      </c>
      <c r="AA277" s="4">
        <v>7832.575387</v>
      </c>
      <c r="AB277" s="4">
        <v>7739.715284</v>
      </c>
      <c r="AC277" s="4">
        <v>7990.686566</v>
      </c>
      <c r="AD277" s="4">
        <v>11315.01518</v>
      </c>
      <c r="AE277" s="4">
        <v>14234.72864</v>
      </c>
      <c r="AF277" s="4">
        <v>15744.66126</v>
      </c>
      <c r="AG277" s="4">
        <v>16386.66221</v>
      </c>
      <c r="AH277" s="4">
        <v>20825.78422</v>
      </c>
      <c r="AI277" s="4">
        <v>21956.52977</v>
      </c>
      <c r="AJ277" s="4">
        <v>23243.47453</v>
      </c>
      <c r="AK277" s="4">
        <v>18738.7639</v>
      </c>
      <c r="AL277" s="4">
        <v>19337.6309</v>
      </c>
      <c r="AM277" s="4">
        <v>20664.55227</v>
      </c>
      <c r="AN277" s="4">
        <v>23081.60468</v>
      </c>
      <c r="AO277" s="4">
        <v>21829.34582</v>
      </c>
      <c r="AP277" s="4">
        <v>22318.1373</v>
      </c>
      <c r="AQ277" s="4">
        <v>22005.05454</v>
      </c>
      <c r="AR277" s="4">
        <v>20137.59122</v>
      </c>
      <c r="AS277" s="4">
        <v>20500.9544</v>
      </c>
      <c r="AT277" s="4">
        <v>22376.2979</v>
      </c>
      <c r="AU277" s="4">
        <v>27526.32246</v>
      </c>
      <c r="AV277" s="4">
        <v>31317.20079</v>
      </c>
      <c r="AW277" s="4">
        <v>32055.09208</v>
      </c>
      <c r="AX277" s="4">
        <v>33529.7266</v>
      </c>
      <c r="AY277" s="4">
        <v>37870.74751</v>
      </c>
      <c r="AZ277" s="4">
        <v>40944.91242</v>
      </c>
      <c r="BA277" s="4">
        <v>37226.75719</v>
      </c>
      <c r="BB277" s="4">
        <v>36035.645</v>
      </c>
      <c r="BC277" s="4">
        <v>38649.63948</v>
      </c>
      <c r="BD277" s="4">
        <v>35051.52127</v>
      </c>
      <c r="BE277" s="4">
        <v>35560.08141</v>
      </c>
      <c r="BF277" s="4">
        <v>35565.72138</v>
      </c>
      <c r="BG277" s="4">
        <v>30242.38614</v>
      </c>
      <c r="BH277" s="4">
        <v>30960.73151</v>
      </c>
      <c r="BI277" s="4">
        <v>32406.72032</v>
      </c>
      <c r="BJ277" s="4">
        <v>34622.16967</v>
      </c>
      <c r="BK277" s="4">
        <v>33673.75096</v>
      </c>
      <c r="BL277" s="4">
        <v>31911.03579</v>
      </c>
      <c r="BM277" s="4">
        <v>35657.49756</v>
      </c>
      <c r="BN277" s="6"/>
      <c r="BO277" s="6"/>
    </row>
    <row r="278" ht="15.75" customHeight="1">
      <c r="A278" s="6">
        <f t="shared" si="1"/>
        <v>58</v>
      </c>
      <c r="B278" s="10" t="s">
        <v>90</v>
      </c>
      <c r="C278" s="4" t="s">
        <v>231</v>
      </c>
      <c r="D278" s="4">
        <v>425.6454265</v>
      </c>
      <c r="E278" s="4">
        <v>449.6030299</v>
      </c>
      <c r="F278" s="4">
        <v>461.890046</v>
      </c>
      <c r="G278" s="4">
        <v>485.1845719</v>
      </c>
      <c r="H278" s="4">
        <v>520.4853296</v>
      </c>
      <c r="I278" s="4">
        <v>556.4701523</v>
      </c>
      <c r="J278" s="4">
        <v>620.0453444</v>
      </c>
      <c r="K278" s="4">
        <v>641.1472301</v>
      </c>
      <c r="L278" s="4">
        <v>598.1006359</v>
      </c>
      <c r="M278" s="4">
        <v>649.3393172</v>
      </c>
      <c r="N278" s="4">
        <v>755.6252335</v>
      </c>
      <c r="O278" s="4">
        <v>816.4097388</v>
      </c>
      <c r="P278" s="4">
        <v>978.9849313</v>
      </c>
      <c r="Q278" s="4">
        <v>979.745005</v>
      </c>
      <c r="R278" s="4">
        <v>1202.653452</v>
      </c>
      <c r="S278" s="4">
        <v>1427.996532</v>
      </c>
      <c r="T278" s="4">
        <v>1461.458827</v>
      </c>
      <c r="U278" s="4">
        <v>1581.417439</v>
      </c>
      <c r="V278" s="4">
        <v>1271.073443</v>
      </c>
      <c r="W278" s="4">
        <v>1150.976037</v>
      </c>
      <c r="X278" s="4">
        <v>1254.671851</v>
      </c>
      <c r="Y278" s="4">
        <v>1374.957556</v>
      </c>
      <c r="Z278" s="4">
        <v>1497.328744</v>
      </c>
      <c r="AA278" s="4">
        <v>1620.979621</v>
      </c>
      <c r="AB278" s="4">
        <v>1048.351309</v>
      </c>
      <c r="AC278" s="4">
        <v>916.3157331</v>
      </c>
      <c r="AD278" s="4">
        <v>1189.429885</v>
      </c>
      <c r="AE278" s="4">
        <v>1406.953274</v>
      </c>
      <c r="AF278" s="4">
        <v>1625.74427</v>
      </c>
      <c r="AG278" s="4">
        <v>1856.001946</v>
      </c>
      <c r="AH278" s="4">
        <v>1919.802037</v>
      </c>
      <c r="AI278" s="4">
        <v>1702.498179</v>
      </c>
      <c r="AJ278" s="4">
        <v>1452.188387</v>
      </c>
      <c r="AK278" s="4">
        <v>2212.251978</v>
      </c>
      <c r="AL278" s="4">
        <v>2194.91341</v>
      </c>
      <c r="AM278" s="4">
        <v>2621.183238</v>
      </c>
      <c r="AN278" s="4">
        <v>2919.144486</v>
      </c>
      <c r="AO278" s="4">
        <v>3287.743691</v>
      </c>
      <c r="AP278" s="4">
        <v>3410.42776</v>
      </c>
      <c r="AQ278" s="4">
        <v>3423.010104</v>
      </c>
      <c r="AR278" s="4">
        <v>3447.303896</v>
      </c>
      <c r="AS278" s="4">
        <v>3502.209311</v>
      </c>
      <c r="AT278" s="4">
        <v>3683.896533</v>
      </c>
      <c r="AU278" s="4">
        <v>3557.198989</v>
      </c>
      <c r="AV278" s="4">
        <v>3819.284231</v>
      </c>
      <c r="AW278" s="4">
        <v>4200.389966</v>
      </c>
      <c r="AX278" s="4">
        <v>4435.56861</v>
      </c>
      <c r="AY278" s="4">
        <v>4738.447175</v>
      </c>
      <c r="AZ278" s="4">
        <v>5056.258245</v>
      </c>
      <c r="BA278" s="4">
        <v>4452.121812</v>
      </c>
      <c r="BB278" s="4">
        <v>4835.793638</v>
      </c>
      <c r="BC278" s="4">
        <v>5259.929487</v>
      </c>
      <c r="BD278" s="4">
        <v>5365.242293</v>
      </c>
      <c r="BE278" s="4">
        <v>5143.721312</v>
      </c>
      <c r="BF278" s="4">
        <v>4991.565519</v>
      </c>
      <c r="BG278" s="4">
        <v>5077.550622</v>
      </c>
      <c r="BH278" s="4">
        <v>5022.704717</v>
      </c>
      <c r="BI278" s="4">
        <v>5273.150744</v>
      </c>
      <c r="BJ278" s="4">
        <v>5594.493935</v>
      </c>
      <c r="BK278" s="4">
        <v>5626.171177</v>
      </c>
      <c r="BL278" s="4">
        <v>4897.265897</v>
      </c>
      <c r="BM278" s="4">
        <v>5183.581305</v>
      </c>
      <c r="BN278" s="6"/>
      <c r="BO278" s="6"/>
    </row>
    <row r="279" ht="15.75" customHeight="1">
      <c r="A279" s="6">
        <f t="shared" si="1"/>
        <v>59</v>
      </c>
      <c r="B279" s="10" t="s">
        <v>24</v>
      </c>
      <c r="C279" s="4" t="s">
        <v>232</v>
      </c>
      <c r="D279" s="4">
        <v>475.3190756</v>
      </c>
      <c r="E279" s="4">
        <v>568.9077427</v>
      </c>
      <c r="F279" s="4">
        <v>639.6407854</v>
      </c>
      <c r="G279" s="4">
        <v>724.6937622</v>
      </c>
      <c r="H279" s="4">
        <v>843.6168785</v>
      </c>
      <c r="I279" s="4">
        <v>928.5188486</v>
      </c>
      <c r="J279" s="4">
        <v>1068.55844</v>
      </c>
      <c r="K279" s="4">
        <v>1239.318377</v>
      </c>
      <c r="L279" s="4">
        <v>1451.337703</v>
      </c>
      <c r="M279" s="4">
        <v>1684.659403</v>
      </c>
      <c r="N279" s="4">
        <v>2056.122046</v>
      </c>
      <c r="O279" s="4">
        <v>2272.077802</v>
      </c>
      <c r="P279" s="4">
        <v>2967.041996</v>
      </c>
      <c r="Q279" s="4">
        <v>3974.745605</v>
      </c>
      <c r="R279" s="4">
        <v>4353.824355</v>
      </c>
      <c r="S279" s="4">
        <v>4674.445481</v>
      </c>
      <c r="T279" s="4">
        <v>5197.622337</v>
      </c>
      <c r="U279" s="4">
        <v>6335.286871</v>
      </c>
      <c r="V279" s="4">
        <v>8820.691945</v>
      </c>
      <c r="W279" s="4">
        <v>9103.564756</v>
      </c>
      <c r="X279" s="4">
        <v>9463.353855</v>
      </c>
      <c r="Y279" s="4">
        <v>10360.17827</v>
      </c>
      <c r="Z279" s="4">
        <v>9575.607713</v>
      </c>
      <c r="AA279" s="4">
        <v>10421.21244</v>
      </c>
      <c r="AB279" s="4">
        <v>10978.91981</v>
      </c>
      <c r="AC279" s="4">
        <v>11576.69211</v>
      </c>
      <c r="AD279" s="4">
        <v>17113.26232</v>
      </c>
      <c r="AE279" s="4">
        <v>20748.99092</v>
      </c>
      <c r="AF279" s="4">
        <v>25059.00743</v>
      </c>
      <c r="AG279" s="4">
        <v>24822.77557</v>
      </c>
      <c r="AH279" s="4">
        <v>25371.46417</v>
      </c>
      <c r="AI279" s="4">
        <v>28915.0082</v>
      </c>
      <c r="AJ279" s="4">
        <v>31414.98464</v>
      </c>
      <c r="AK279" s="4">
        <v>35681.96394</v>
      </c>
      <c r="AL279" s="4">
        <v>39933.51506</v>
      </c>
      <c r="AM279" s="4">
        <v>44197.6191</v>
      </c>
      <c r="AN279" s="4">
        <v>39150.03963</v>
      </c>
      <c r="AO279" s="4">
        <v>35638.23196</v>
      </c>
      <c r="AP279" s="4">
        <v>32423.75561</v>
      </c>
      <c r="AQ279" s="4">
        <v>36610.16832</v>
      </c>
      <c r="AR279" s="4">
        <v>39169.35957</v>
      </c>
      <c r="AS279" s="4">
        <v>34406.18246</v>
      </c>
      <c r="AT279" s="4">
        <v>32820.79364</v>
      </c>
      <c r="AU279" s="4">
        <v>35387.03742</v>
      </c>
      <c r="AV279" s="4">
        <v>38298.98017</v>
      </c>
      <c r="AW279" s="4">
        <v>37812.89502</v>
      </c>
      <c r="AX279" s="4">
        <v>35991.546</v>
      </c>
      <c r="AY279" s="4">
        <v>35779.02454</v>
      </c>
      <c r="AZ279" s="4">
        <v>39876.30397</v>
      </c>
      <c r="BA279" s="4">
        <v>41308.99684</v>
      </c>
      <c r="BB279" s="4">
        <v>44968.15623</v>
      </c>
      <c r="BC279" s="4">
        <v>48760.07895</v>
      </c>
      <c r="BD279" s="4">
        <v>49145.28043</v>
      </c>
      <c r="BE279" s="4">
        <v>40898.6479</v>
      </c>
      <c r="BF279" s="4">
        <v>38475.39525</v>
      </c>
      <c r="BG279" s="4">
        <v>34960.63938</v>
      </c>
      <c r="BH279" s="4">
        <v>39375.47316</v>
      </c>
      <c r="BI279" s="4">
        <v>38834.05293</v>
      </c>
      <c r="BJ279" s="4">
        <v>39727.1166</v>
      </c>
      <c r="BK279" s="4">
        <v>40458.00188</v>
      </c>
      <c r="BL279" s="4">
        <v>39918.16756</v>
      </c>
      <c r="BM279" s="4">
        <v>39312.66037</v>
      </c>
      <c r="BN279" s="6"/>
      <c r="BO279" s="6"/>
    </row>
    <row r="280" ht="15.75" customHeight="1">
      <c r="A280" s="6">
        <f t="shared" si="1"/>
        <v>60</v>
      </c>
      <c r="B280" s="10" t="s">
        <v>121</v>
      </c>
      <c r="C280" s="4" t="s">
        <v>233</v>
      </c>
      <c r="D280" s="4">
        <v>102.0798676</v>
      </c>
      <c r="E280" s="4">
        <v>98.53525047</v>
      </c>
      <c r="F280" s="4">
        <v>103.7966526</v>
      </c>
      <c r="G280" s="4">
        <v>106.5388112</v>
      </c>
      <c r="H280" s="4">
        <v>110.3920208</v>
      </c>
      <c r="I280" s="4">
        <v>105.9676526</v>
      </c>
      <c r="J280" s="4">
        <v>118.7969599</v>
      </c>
      <c r="K280" s="4">
        <v>120.826516</v>
      </c>
      <c r="L280" s="4">
        <v>127.5024628</v>
      </c>
      <c r="M280" s="4">
        <v>132.1049575</v>
      </c>
      <c r="N280" s="4">
        <v>139.7572735</v>
      </c>
      <c r="O280" s="4">
        <v>149.4640262</v>
      </c>
      <c r="P280" s="4">
        <v>171.0050917</v>
      </c>
      <c r="Q280" s="4">
        <v>196.6237324</v>
      </c>
      <c r="R280" s="4">
        <v>224.9283287</v>
      </c>
      <c r="S280" s="4">
        <v>238.7464767</v>
      </c>
      <c r="T280" s="4">
        <v>246.3818155</v>
      </c>
      <c r="U280" s="4">
        <v>308.3125595</v>
      </c>
      <c r="V280" s="4">
        <v>351.5335179</v>
      </c>
      <c r="W280" s="4">
        <v>399.1130806</v>
      </c>
      <c r="X280" s="4">
        <v>448.8329942</v>
      </c>
      <c r="Y280" s="4">
        <v>408.3466562</v>
      </c>
      <c r="Z280" s="4">
        <v>369.3870535</v>
      </c>
      <c r="AA280" s="4">
        <v>330.9007648</v>
      </c>
      <c r="AB280" s="4">
        <v>330.1540534</v>
      </c>
      <c r="AC280" s="4">
        <v>315.3908884</v>
      </c>
      <c r="AD280" s="4">
        <v>359.0680107</v>
      </c>
      <c r="AE280" s="4">
        <v>381.705998</v>
      </c>
      <c r="AF280" s="4">
        <v>386.3559486</v>
      </c>
      <c r="AG280" s="4">
        <v>369.9833632</v>
      </c>
      <c r="AH280" s="4">
        <v>370.100147</v>
      </c>
      <c r="AI280" s="4">
        <v>340.8060421</v>
      </c>
      <c r="AJ280" s="4">
        <v>332.9502514</v>
      </c>
      <c r="AK280" s="4">
        <v>226.5212832</v>
      </c>
      <c r="AL280" s="4">
        <v>273.5216728</v>
      </c>
      <c r="AM280" s="4">
        <v>336.5655656</v>
      </c>
      <c r="AN280" s="4">
        <v>436.1954516</v>
      </c>
      <c r="AO280" s="4">
        <v>462.4048675</v>
      </c>
      <c r="AP280" s="4">
        <v>483.7086323</v>
      </c>
      <c r="AQ280" s="4">
        <v>430.3673639</v>
      </c>
      <c r="AR280" s="4">
        <v>411.8215792</v>
      </c>
      <c r="AS280" s="4">
        <v>408.3606087</v>
      </c>
      <c r="AT280" s="4">
        <v>401.092584</v>
      </c>
      <c r="AU280" s="4">
        <v>441.3914117</v>
      </c>
      <c r="AV280" s="4">
        <v>462.6182158</v>
      </c>
      <c r="AW280" s="4">
        <v>522.7769025</v>
      </c>
      <c r="AX280" s="4">
        <v>699.4000778</v>
      </c>
      <c r="AY280" s="4">
        <v>840.1916319</v>
      </c>
      <c r="AZ280" s="4">
        <v>915.9989157</v>
      </c>
      <c r="BA280" s="4">
        <v>1049.121794</v>
      </c>
      <c r="BB280" s="4">
        <v>1093.638961</v>
      </c>
      <c r="BC280" s="4">
        <v>1099.315094</v>
      </c>
      <c r="BD280" s="4">
        <v>1289.780822</v>
      </c>
      <c r="BE280" s="4">
        <v>1376.828869</v>
      </c>
      <c r="BF280" s="4">
        <v>1489.919111</v>
      </c>
      <c r="BG280" s="4">
        <v>1496.652856</v>
      </c>
      <c r="BH280" s="4">
        <v>1562.076142</v>
      </c>
      <c r="BI280" s="4">
        <v>1675.973916</v>
      </c>
      <c r="BJ280" s="4">
        <v>1845.78294</v>
      </c>
      <c r="BK280" s="4">
        <v>1970.105143</v>
      </c>
      <c r="BL280" s="4">
        <v>1936.424589</v>
      </c>
      <c r="BM280" s="4">
        <v>2081.799855</v>
      </c>
      <c r="BN280" s="6"/>
      <c r="BO280" s="6"/>
    </row>
    <row r="281" ht="15.75" customHeight="1">
      <c r="A281" s="6">
        <f t="shared" si="1"/>
        <v>61</v>
      </c>
      <c r="B281" s="10" t="s">
        <v>234</v>
      </c>
      <c r="C281" s="4" t="s">
        <v>235</v>
      </c>
      <c r="D281" s="4">
        <v>218.2591531</v>
      </c>
      <c r="E281" s="4">
        <v>221.9359131</v>
      </c>
      <c r="F281" s="4">
        <v>226.3656442</v>
      </c>
      <c r="G281" s="4">
        <v>235.9439317</v>
      </c>
      <c r="H281" s="4">
        <v>251.9304265</v>
      </c>
      <c r="I281" s="4">
        <v>261.3413627</v>
      </c>
      <c r="J281" s="4">
        <v>285.4818811</v>
      </c>
      <c r="K281" s="4">
        <v>339.8148583</v>
      </c>
      <c r="L281" s="4">
        <v>305.6183538</v>
      </c>
      <c r="M281" s="4">
        <v>343.5569524</v>
      </c>
      <c r="N281" s="4">
        <v>362.4799858</v>
      </c>
      <c r="O281" s="4">
        <v>440.1845199</v>
      </c>
      <c r="P281" s="4">
        <v>516.5897225</v>
      </c>
      <c r="Q281" s="4">
        <v>546.90155</v>
      </c>
      <c r="R281" s="4">
        <v>715.3363062</v>
      </c>
      <c r="S281" s="4">
        <v>760.2090617</v>
      </c>
      <c r="T281" s="4">
        <v>688.0567511</v>
      </c>
      <c r="U281" s="4">
        <v>1020.487038</v>
      </c>
      <c r="V281" s="4">
        <v>1137.313547</v>
      </c>
      <c r="W281" s="4">
        <v>1359.599352</v>
      </c>
      <c r="X281" s="4">
        <v>1588.492453</v>
      </c>
      <c r="Y281" s="4">
        <v>1883.195327</v>
      </c>
      <c r="Z281" s="4">
        <v>2010.146801</v>
      </c>
      <c r="AA281" s="4">
        <v>2039.297513</v>
      </c>
      <c r="AB281" s="4">
        <v>2326.656529</v>
      </c>
      <c r="AC281" s="4">
        <v>2634.002643</v>
      </c>
      <c r="AD281" s="4">
        <v>3119.797207</v>
      </c>
      <c r="AE281" s="4">
        <v>3550.187379</v>
      </c>
      <c r="AF281" s="4">
        <v>4179.293642</v>
      </c>
      <c r="AG281" s="4">
        <v>4696.490011</v>
      </c>
      <c r="AH281" s="4">
        <v>5346.472568</v>
      </c>
      <c r="AI281" s="4">
        <v>5439.809105</v>
      </c>
      <c r="AJ281" s="4">
        <v>5920.220954</v>
      </c>
      <c r="AK281" s="4">
        <v>6363.682668</v>
      </c>
      <c r="AL281" s="4">
        <v>7027.434091</v>
      </c>
      <c r="AM281" s="4">
        <v>7367.454411</v>
      </c>
      <c r="AN281" s="4">
        <v>7748.670312</v>
      </c>
      <c r="AO281" s="4">
        <v>8581.668224</v>
      </c>
      <c r="AP281" s="4">
        <v>8665.09906</v>
      </c>
      <c r="AQ281" s="4">
        <v>9070.73027</v>
      </c>
      <c r="AR281" s="4">
        <v>9275.989746</v>
      </c>
      <c r="AS281" s="4">
        <v>9973.553451</v>
      </c>
      <c r="AT281" s="4">
        <v>10398.52528</v>
      </c>
      <c r="AU281" s="4">
        <v>10119.74478</v>
      </c>
      <c r="AV281" s="4">
        <v>10882.35294</v>
      </c>
      <c r="AW281" s="4">
        <v>11711.15471</v>
      </c>
      <c r="AX281" s="4">
        <v>13747.80934</v>
      </c>
      <c r="AY281" s="4">
        <v>14660.96321</v>
      </c>
      <c r="AZ281" s="4">
        <v>16491.88509</v>
      </c>
      <c r="BA281" s="4">
        <v>16374.25689</v>
      </c>
      <c r="BB281" s="4">
        <v>16427.61241</v>
      </c>
      <c r="BC281" s="4">
        <v>17571.98057</v>
      </c>
      <c r="BD281" s="4">
        <v>17311.61878</v>
      </c>
      <c r="BE281" s="4">
        <v>18325.96578</v>
      </c>
      <c r="BF281" s="4">
        <v>19945.47017</v>
      </c>
      <c r="BG281" s="4">
        <v>20025.96235</v>
      </c>
      <c r="BH281" s="4">
        <v>21095.25404</v>
      </c>
      <c r="BI281" s="4">
        <v>22160.44861</v>
      </c>
      <c r="BJ281" s="4">
        <v>22547.91799</v>
      </c>
      <c r="BK281" s="4">
        <v>23219.33142</v>
      </c>
      <c r="BL281" s="4">
        <v>18566.09559</v>
      </c>
      <c r="BM281" s="4">
        <v>18082.61019</v>
      </c>
      <c r="BN281" s="6"/>
      <c r="BO281" s="6"/>
    </row>
    <row r="282" ht="15.75" customHeight="1">
      <c r="A282" s="6">
        <f t="shared" si="1"/>
        <v>62</v>
      </c>
      <c r="B282" s="10" t="s">
        <v>236</v>
      </c>
      <c r="C282" s="4" t="s">
        <v>237</v>
      </c>
      <c r="D282" s="4">
        <v>158.2746373</v>
      </c>
      <c r="E282" s="4">
        <v>93.83175915</v>
      </c>
      <c r="F282" s="4">
        <v>106.1601111</v>
      </c>
      <c r="G282" s="4">
        <v>146.3030553</v>
      </c>
      <c r="H282" s="4">
        <v>123.6068369</v>
      </c>
      <c r="I282" s="4">
        <v>108.7234389</v>
      </c>
      <c r="J282" s="4">
        <v>133.4786046</v>
      </c>
      <c r="K282" s="4">
        <v>161.1574773</v>
      </c>
      <c r="L282" s="4">
        <v>198.431298</v>
      </c>
      <c r="M282" s="4">
        <v>243.4268135</v>
      </c>
      <c r="N282" s="4">
        <v>279.3049689</v>
      </c>
      <c r="O282" s="4">
        <v>301.1765677</v>
      </c>
      <c r="P282" s="4">
        <v>324.1962768</v>
      </c>
      <c r="Q282" s="4">
        <v>406.8988301</v>
      </c>
      <c r="R282" s="4">
        <v>563.3559578</v>
      </c>
      <c r="S282" s="4">
        <v>617.4560619</v>
      </c>
      <c r="T282" s="4">
        <v>834.134208</v>
      </c>
      <c r="U282" s="4">
        <v>1055.880041</v>
      </c>
      <c r="V282" s="4">
        <v>1405.822374</v>
      </c>
      <c r="W282" s="4">
        <v>1783.622313</v>
      </c>
      <c r="X282" s="4">
        <v>1715.42946</v>
      </c>
      <c r="Y282" s="4">
        <v>1883.451279</v>
      </c>
      <c r="Z282" s="4">
        <v>1992.528225</v>
      </c>
      <c r="AA282" s="4">
        <v>2198.934472</v>
      </c>
      <c r="AB282" s="4">
        <v>2413.263925</v>
      </c>
      <c r="AC282" s="4">
        <v>2482.399956</v>
      </c>
      <c r="AD282" s="4">
        <v>2834.903848</v>
      </c>
      <c r="AE282" s="4">
        <v>3554.595206</v>
      </c>
      <c r="AF282" s="4">
        <v>4748.629608</v>
      </c>
      <c r="AG282" s="4">
        <v>5817.029181</v>
      </c>
      <c r="AH282" s="4">
        <v>6610.036508</v>
      </c>
      <c r="AI282" s="4">
        <v>7636.982429</v>
      </c>
      <c r="AJ282" s="4">
        <v>8126.67039</v>
      </c>
      <c r="AK282" s="4">
        <v>8884.928319</v>
      </c>
      <c r="AL282" s="4">
        <v>10385.33617</v>
      </c>
      <c r="AM282" s="4">
        <v>12564.77813</v>
      </c>
      <c r="AN282" s="4">
        <v>13403.04959</v>
      </c>
      <c r="AO282" s="4">
        <v>12398.48003</v>
      </c>
      <c r="AP282" s="4">
        <v>8281.699982</v>
      </c>
      <c r="AQ282" s="4">
        <v>10672.41793</v>
      </c>
      <c r="AR282" s="4">
        <v>12256.99357</v>
      </c>
      <c r="AS282" s="4">
        <v>11561.24837</v>
      </c>
      <c r="AT282" s="4">
        <v>13165.06574</v>
      </c>
      <c r="AU282" s="4">
        <v>14672.85747</v>
      </c>
      <c r="AV282" s="4">
        <v>16496.12009</v>
      </c>
      <c r="AW282" s="4">
        <v>19402.50263</v>
      </c>
      <c r="AX282" s="4">
        <v>21743.47745</v>
      </c>
      <c r="AY282" s="4">
        <v>24086.41044</v>
      </c>
      <c r="AZ282" s="4">
        <v>21350.42798</v>
      </c>
      <c r="BA282" s="4">
        <v>19143.85161</v>
      </c>
      <c r="BB282" s="4">
        <v>23087.22564</v>
      </c>
      <c r="BC282" s="4">
        <v>25096.26388</v>
      </c>
      <c r="BD282" s="4">
        <v>25466.76052</v>
      </c>
      <c r="BE282" s="4">
        <v>27182.73431</v>
      </c>
      <c r="BF282" s="4">
        <v>29249.57522</v>
      </c>
      <c r="BG282" s="4">
        <v>28732.23108</v>
      </c>
      <c r="BH282" s="4">
        <v>29288.87044</v>
      </c>
      <c r="BI282" s="4">
        <v>31616.8434</v>
      </c>
      <c r="BJ282" s="4">
        <v>33436.92306</v>
      </c>
      <c r="BK282" s="4">
        <v>31902.4169</v>
      </c>
      <c r="BL282" s="4">
        <v>31721.29891</v>
      </c>
      <c r="BM282" s="4">
        <v>34997.78164</v>
      </c>
      <c r="BN282" s="6"/>
      <c r="BO282" s="6"/>
    </row>
    <row r="283" ht="15.75" customHeight="1">
      <c r="A283" s="6">
        <f t="shared" si="1"/>
        <v>63</v>
      </c>
      <c r="B283" s="10" t="s">
        <v>238</v>
      </c>
      <c r="C283" s="4" t="s">
        <v>239</v>
      </c>
      <c r="D283" s="4">
        <v>349.9322605</v>
      </c>
      <c r="E283" s="4">
        <v>356.2298027</v>
      </c>
      <c r="F283" s="4">
        <v>376.5813849</v>
      </c>
      <c r="G283" s="4">
        <v>368.9034483</v>
      </c>
      <c r="H283" s="4">
        <v>411.4467383</v>
      </c>
      <c r="I283" s="4">
        <v>434.0402727</v>
      </c>
      <c r="J283" s="4">
        <v>467.0314349</v>
      </c>
      <c r="K283" s="4">
        <v>462.7739709</v>
      </c>
      <c r="L283" s="4">
        <v>485.0625895</v>
      </c>
      <c r="M283" s="4">
        <v>529.6994576</v>
      </c>
      <c r="N283" s="4">
        <v>561.7333839</v>
      </c>
      <c r="O283" s="4">
        <v>606.5478082</v>
      </c>
      <c r="P283" s="4">
        <v>673.1759584</v>
      </c>
      <c r="Q283" s="4">
        <v>878.9612366</v>
      </c>
      <c r="R283" s="4">
        <v>1127.260761</v>
      </c>
      <c r="S283" s="4">
        <v>1187.173067</v>
      </c>
      <c r="T283" s="4">
        <v>1262.467451</v>
      </c>
      <c r="U283" s="4">
        <v>1338.473851</v>
      </c>
      <c r="V283" s="4">
        <v>1486.340597</v>
      </c>
      <c r="W283" s="4">
        <v>1704.881233</v>
      </c>
      <c r="X283" s="4">
        <v>2012.173369</v>
      </c>
      <c r="Y283" s="4">
        <v>2253.36913</v>
      </c>
      <c r="Z283" s="4">
        <v>2034.546488</v>
      </c>
      <c r="AA283" s="4">
        <v>1721.269304</v>
      </c>
      <c r="AB283" s="4">
        <v>1702.975827</v>
      </c>
      <c r="AC283" s="4">
        <v>1654.33392</v>
      </c>
      <c r="AD283" s="4">
        <v>1620.8838</v>
      </c>
      <c r="AE283" s="4">
        <v>1705.986288</v>
      </c>
      <c r="AF283" s="4">
        <v>1858.108518</v>
      </c>
      <c r="AG283" s="4">
        <v>2048.430917</v>
      </c>
      <c r="AH283" s="4">
        <v>2426.888755</v>
      </c>
      <c r="AI283" s="4">
        <v>2548.258351</v>
      </c>
      <c r="AJ283" s="4">
        <v>2717.96342</v>
      </c>
      <c r="AK283" s="4">
        <v>3147.223716</v>
      </c>
      <c r="AL283" s="4">
        <v>3675.699852</v>
      </c>
      <c r="AM283" s="4">
        <v>3869.395269</v>
      </c>
      <c r="AN283" s="4">
        <v>4156.145557</v>
      </c>
      <c r="AO283" s="4">
        <v>4462.957952</v>
      </c>
      <c r="AP283" s="4">
        <v>4413.497574</v>
      </c>
      <c r="AQ283" s="4">
        <v>3852.179471</v>
      </c>
      <c r="AR283" s="4">
        <v>4198.972646</v>
      </c>
      <c r="AS283" s="4">
        <v>4024.827991</v>
      </c>
      <c r="AT283" s="4">
        <v>3568.863649</v>
      </c>
      <c r="AU283" s="4">
        <v>3602.592053</v>
      </c>
      <c r="AV283" s="4">
        <v>4060.399078</v>
      </c>
      <c r="AW283" s="4">
        <v>4857.119708</v>
      </c>
      <c r="AX283" s="4">
        <v>5602.06143</v>
      </c>
      <c r="AY283" s="4">
        <v>6545.226921</v>
      </c>
      <c r="AZ283" s="4">
        <v>7489.088167</v>
      </c>
      <c r="BA283" s="4">
        <v>6877.571562</v>
      </c>
      <c r="BB283" s="4">
        <v>8520.918519</v>
      </c>
      <c r="BC283" s="4">
        <v>9847.599209</v>
      </c>
      <c r="BD283" s="4">
        <v>9686.90536</v>
      </c>
      <c r="BE283" s="4">
        <v>9834.53013</v>
      </c>
      <c r="BF283" s="4">
        <v>9775.567348</v>
      </c>
      <c r="BG283" s="4">
        <v>8223.39455</v>
      </c>
      <c r="BH283" s="4">
        <v>7909.628222</v>
      </c>
      <c r="BI283" s="4">
        <v>8729.183063</v>
      </c>
      <c r="BJ283" s="4">
        <v>8384.845373</v>
      </c>
      <c r="BK283" s="4">
        <v>8181.622747</v>
      </c>
      <c r="BL283" s="4">
        <v>6789.39265</v>
      </c>
      <c r="BM283" s="4">
        <v>7728.033309</v>
      </c>
      <c r="BN283" s="6"/>
      <c r="BO283" s="6"/>
    </row>
    <row r="284" ht="15.75" customHeight="1">
      <c r="A284" s="6">
        <f t="shared" si="1"/>
        <v>64</v>
      </c>
      <c r="B284" s="10" t="s">
        <v>240</v>
      </c>
      <c r="C284" s="4" t="s">
        <v>241</v>
      </c>
      <c r="D284" s="4">
        <v>385.62009</v>
      </c>
      <c r="E284" s="4">
        <v>397.5262382</v>
      </c>
      <c r="F284" s="4">
        <v>423.6476416</v>
      </c>
      <c r="G284" s="4">
        <v>420.1769502</v>
      </c>
      <c r="H284" s="4">
        <v>453.2420776</v>
      </c>
      <c r="I284" s="4">
        <v>474.2175252</v>
      </c>
      <c r="J284" s="4">
        <v>508.423542</v>
      </c>
      <c r="K284" s="4">
        <v>505.4452115</v>
      </c>
      <c r="L284" s="4">
        <v>528.8363027</v>
      </c>
      <c r="M284" s="4">
        <v>576.2378287</v>
      </c>
      <c r="N284" s="4">
        <v>613.1496422</v>
      </c>
      <c r="O284" s="4">
        <v>667.4024935</v>
      </c>
      <c r="P284" s="4">
        <v>732.6748241</v>
      </c>
      <c r="Q284" s="4">
        <v>951.3557894</v>
      </c>
      <c r="R284" s="4">
        <v>1204.251401</v>
      </c>
      <c r="S284" s="4">
        <v>1233.652408</v>
      </c>
      <c r="T284" s="4">
        <v>1322.001817</v>
      </c>
      <c r="U284" s="4">
        <v>1418.645733</v>
      </c>
      <c r="V284" s="4">
        <v>1571.661359</v>
      </c>
      <c r="W284" s="4">
        <v>1822.597013</v>
      </c>
      <c r="X284" s="4">
        <v>2165.761509</v>
      </c>
      <c r="Y284" s="4">
        <v>2421.769013</v>
      </c>
      <c r="Z284" s="4">
        <v>2198.210391</v>
      </c>
      <c r="AA284" s="4">
        <v>1885.654071</v>
      </c>
      <c r="AB284" s="4">
        <v>1847.530505</v>
      </c>
      <c r="AC284" s="4">
        <v>1801.182727</v>
      </c>
      <c r="AD284" s="4">
        <v>1766.373363</v>
      </c>
      <c r="AE284" s="4">
        <v>1825.614654</v>
      </c>
      <c r="AF284" s="4">
        <v>2000.945484</v>
      </c>
      <c r="AG284" s="4">
        <v>2142.632465</v>
      </c>
      <c r="AH284" s="4">
        <v>2508.663429</v>
      </c>
      <c r="AI284" s="4">
        <v>2644.110313</v>
      </c>
      <c r="AJ284" s="4">
        <v>2835.60774</v>
      </c>
      <c r="AK284" s="4">
        <v>3233.036154</v>
      </c>
      <c r="AL284" s="4">
        <v>3730.367357</v>
      </c>
      <c r="AM284" s="4">
        <v>3984.053228</v>
      </c>
      <c r="AN284" s="4">
        <v>4241.915011</v>
      </c>
      <c r="AO284" s="4">
        <v>4577.03585</v>
      </c>
      <c r="AP284" s="4">
        <v>4546.503785</v>
      </c>
      <c r="AQ284" s="4">
        <v>4041.2552</v>
      </c>
      <c r="AR284" s="4">
        <v>4398.050238</v>
      </c>
      <c r="AS284" s="4">
        <v>4243.443876</v>
      </c>
      <c r="AT284" s="4">
        <v>3758.577233</v>
      </c>
      <c r="AU284" s="4">
        <v>3785.687299</v>
      </c>
      <c r="AV284" s="4">
        <v>4306.499843</v>
      </c>
      <c r="AW284" s="4">
        <v>5142.465165</v>
      </c>
      <c r="AX284" s="4">
        <v>5948.256484</v>
      </c>
      <c r="AY284" s="4">
        <v>6927.767288</v>
      </c>
      <c r="AZ284" s="4">
        <v>7963.845103</v>
      </c>
      <c r="BA284" s="4">
        <v>7401.723334</v>
      </c>
      <c r="BB284" s="4">
        <v>9081.114228</v>
      </c>
      <c r="BC284" s="4">
        <v>10220.49789</v>
      </c>
      <c r="BD284" s="4">
        <v>10217.2777</v>
      </c>
      <c r="BE284" s="4">
        <v>10357.16561</v>
      </c>
      <c r="BF284" s="4">
        <v>10451.52527</v>
      </c>
      <c r="BG284" s="4">
        <v>8645.270953</v>
      </c>
      <c r="BH284" s="4">
        <v>8363.65857</v>
      </c>
      <c r="BI284" s="4">
        <v>9201.46648</v>
      </c>
      <c r="BJ284" s="4">
        <v>8916.089485</v>
      </c>
      <c r="BK284" s="4">
        <v>8707.187368</v>
      </c>
      <c r="BL284" s="4">
        <v>7289.957037</v>
      </c>
      <c r="BM284" s="4">
        <v>8327.60519</v>
      </c>
      <c r="BN284" s="6"/>
      <c r="BO284" s="6"/>
    </row>
    <row r="285" ht="15.75" customHeight="1">
      <c r="A285" s="6">
        <f t="shared" si="1"/>
        <v>65</v>
      </c>
      <c r="B285" s="10" t="s">
        <v>242</v>
      </c>
      <c r="C285" s="4" t="s">
        <v>243</v>
      </c>
      <c r="D285" s="4">
        <v>108.8796057</v>
      </c>
      <c r="E285" s="4">
        <v>107.3615732</v>
      </c>
      <c r="F285" s="4">
        <v>114.4188926</v>
      </c>
      <c r="G285" s="4">
        <v>137.9917299</v>
      </c>
      <c r="H285" s="4">
        <v>111.6386399</v>
      </c>
      <c r="I285" s="4">
        <v>127.6418191</v>
      </c>
      <c r="J285" s="4">
        <v>135.5824828</v>
      </c>
      <c r="K285" s="4">
        <v>129.4038843</v>
      </c>
      <c r="L285" s="4">
        <v>132.943285</v>
      </c>
      <c r="M285" s="4">
        <v>146.2753312</v>
      </c>
      <c r="N285" s="4">
        <v>148.0794315</v>
      </c>
      <c r="O285" s="4">
        <v>156.4949157</v>
      </c>
      <c r="P285" s="4">
        <v>168.8161088</v>
      </c>
      <c r="Q285" s="4">
        <v>199.4156459</v>
      </c>
      <c r="R285" s="4">
        <v>234.285436</v>
      </c>
      <c r="S285" s="4">
        <v>258.26162</v>
      </c>
      <c r="T285" s="4">
        <v>261.9189512</v>
      </c>
      <c r="U285" s="4">
        <v>293.1482157</v>
      </c>
      <c r="V285" s="4">
        <v>313.774684</v>
      </c>
      <c r="W285" s="4">
        <v>338.8064427</v>
      </c>
      <c r="X285" s="4">
        <v>355.5691819</v>
      </c>
      <c r="Y285" s="4">
        <v>342.9887742</v>
      </c>
      <c r="Z285" s="4">
        <v>339.7945815</v>
      </c>
      <c r="AA285" s="4">
        <v>309.4642621</v>
      </c>
      <c r="AB285" s="4">
        <v>287.0498225</v>
      </c>
      <c r="AC285" s="4">
        <v>271.6289985</v>
      </c>
      <c r="AD285" s="4">
        <v>301.0158709</v>
      </c>
      <c r="AE285" s="4">
        <v>324.1994754</v>
      </c>
      <c r="AF285" s="4">
        <v>353.7802219</v>
      </c>
      <c r="AG285" s="4">
        <v>374.5840894</v>
      </c>
      <c r="AH285" s="4">
        <v>434.5712672</v>
      </c>
      <c r="AI285" s="4">
        <v>465.410964</v>
      </c>
      <c r="AJ285" s="4">
        <v>289.7309881</v>
      </c>
      <c r="AK285" s="4">
        <v>285.2998258</v>
      </c>
      <c r="AL285" s="4">
        <v>243.2773545</v>
      </c>
      <c r="AM285" s="4">
        <v>268.5692812</v>
      </c>
      <c r="AN285" s="4">
        <v>267.2260275</v>
      </c>
      <c r="AO285" s="4">
        <v>273.1121336</v>
      </c>
      <c r="AP285" s="4">
        <v>259.8156899</v>
      </c>
      <c r="AQ285" s="4">
        <v>250.9712754</v>
      </c>
      <c r="AR285" s="4">
        <v>293.0244758</v>
      </c>
      <c r="AS285" s="4">
        <v>268.8274822</v>
      </c>
      <c r="AT285" s="4">
        <v>281.2934478</v>
      </c>
      <c r="AU285" s="4">
        <v>303.1534364</v>
      </c>
      <c r="AV285" s="4">
        <v>343.175733</v>
      </c>
      <c r="AW285" s="4">
        <v>394.7574641</v>
      </c>
      <c r="AX285" s="4">
        <v>448.9679695</v>
      </c>
      <c r="AY285" s="4">
        <v>534.5443718</v>
      </c>
      <c r="AZ285" s="4">
        <v>611.2523206</v>
      </c>
      <c r="BA285" s="4">
        <v>614.8761606</v>
      </c>
      <c r="BB285" s="4">
        <v>667.6245768</v>
      </c>
      <c r="BC285" s="4">
        <v>722.2589641</v>
      </c>
      <c r="BD285" s="4">
        <v>716.6515129</v>
      </c>
      <c r="BE285" s="4">
        <v>757.3353564</v>
      </c>
      <c r="BF285" s="4">
        <v>788.6406895</v>
      </c>
      <c r="BG285" s="4">
        <v>765.6073981</v>
      </c>
      <c r="BH285" s="4">
        <v>782.2369267</v>
      </c>
      <c r="BI285" s="4">
        <v>853.5820306</v>
      </c>
      <c r="BJ285" s="4">
        <v>749.9001604</v>
      </c>
      <c r="BK285" s="4">
        <v>741.3524349</v>
      </c>
      <c r="BL285" s="4">
        <v>727.6172144</v>
      </c>
      <c r="BM285" s="4">
        <v>783.813167</v>
      </c>
      <c r="BN285" s="6"/>
      <c r="BO285" s="6"/>
    </row>
    <row r="286" ht="15.75" customHeight="1">
      <c r="A286" s="6">
        <f t="shared" si="1"/>
        <v>66</v>
      </c>
      <c r="B286" s="10" t="s">
        <v>65</v>
      </c>
      <c r="C286" s="4" t="s">
        <v>244</v>
      </c>
      <c r="D286" s="4">
        <v>142.7796219</v>
      </c>
      <c r="E286" s="4">
        <v>142.8381424</v>
      </c>
      <c r="F286" s="4">
        <v>138.536654</v>
      </c>
      <c r="G286" s="4">
        <v>117.0719883</v>
      </c>
      <c r="H286" s="4">
        <v>120.714348</v>
      </c>
      <c r="I286" s="4">
        <v>152.8526755</v>
      </c>
      <c r="J286" s="4">
        <v>153.8987913</v>
      </c>
      <c r="K286" s="4">
        <v>159.5059914</v>
      </c>
      <c r="L286" s="4">
        <v>150.8966192</v>
      </c>
      <c r="M286" s="4">
        <v>160.9131876</v>
      </c>
      <c r="N286" s="4">
        <v>183.9275304</v>
      </c>
      <c r="O286" s="4">
        <v>185.8597435</v>
      </c>
      <c r="P286" s="4">
        <v>196.4228877</v>
      </c>
      <c r="Q286" s="4">
        <v>216.9950075</v>
      </c>
      <c r="R286" s="4">
        <v>264.7463142</v>
      </c>
      <c r="S286" s="4">
        <v>275.6277195</v>
      </c>
      <c r="T286" s="4">
        <v>256.2868068</v>
      </c>
      <c r="U286" s="4">
        <v>287.5616366</v>
      </c>
      <c r="V286" s="4">
        <v>188.0584813</v>
      </c>
      <c r="W286" s="4">
        <v>227.5097653</v>
      </c>
      <c r="X286" s="4">
        <v>267.6685772</v>
      </c>
      <c r="Y286" s="4">
        <v>289.1308598</v>
      </c>
      <c r="Z286" s="4">
        <v>307.6382435</v>
      </c>
      <c r="AA286" s="4">
        <v>328.6506383</v>
      </c>
      <c r="AB286" s="4">
        <v>378.936857</v>
      </c>
      <c r="AC286" s="4">
        <v>369.581896</v>
      </c>
      <c r="AD286" s="4">
        <v>390.3507114</v>
      </c>
      <c r="AE286" s="4">
        <v>401.4770959</v>
      </c>
      <c r="AF286" s="4">
        <v>413.4550704</v>
      </c>
      <c r="AG286" s="4">
        <v>408.4508669</v>
      </c>
      <c r="AH286" s="4">
        <v>463.6187388</v>
      </c>
      <c r="AI286" s="4">
        <v>513.2584475</v>
      </c>
      <c r="AJ286" s="4">
        <v>547.0545344</v>
      </c>
      <c r="AK286" s="4">
        <v>576.7798839</v>
      </c>
      <c r="AL286" s="4">
        <v>647.5791564</v>
      </c>
      <c r="AM286" s="4">
        <v>714.2332315</v>
      </c>
      <c r="AN286" s="4">
        <v>756.6569905</v>
      </c>
      <c r="AO286" s="4">
        <v>817.0644817</v>
      </c>
      <c r="AP286" s="4">
        <v>850.8116039</v>
      </c>
      <c r="AQ286" s="4">
        <v>838.8834628</v>
      </c>
      <c r="AR286" s="4">
        <v>869.696285</v>
      </c>
      <c r="AS286" s="4">
        <v>832.8035723</v>
      </c>
      <c r="AT286" s="4">
        <v>867.4914868</v>
      </c>
      <c r="AU286" s="4">
        <v>982.195697</v>
      </c>
      <c r="AV286" s="4">
        <v>1065.784437</v>
      </c>
      <c r="AW286" s="4">
        <v>1248.698185</v>
      </c>
      <c r="AX286" s="4">
        <v>1435.816813</v>
      </c>
      <c r="AY286" s="4">
        <v>1630.388906</v>
      </c>
      <c r="AZ286" s="4">
        <v>2037.322103</v>
      </c>
      <c r="BA286" s="4">
        <v>2090.401826</v>
      </c>
      <c r="BB286" s="4">
        <v>2893.934899</v>
      </c>
      <c r="BC286" s="4">
        <v>3321.484532</v>
      </c>
      <c r="BD286" s="4">
        <v>3449.066903</v>
      </c>
      <c r="BE286" s="4">
        <v>3740.616792</v>
      </c>
      <c r="BF286" s="4">
        <v>3971.918675</v>
      </c>
      <c r="BG286" s="4">
        <v>4060.131785</v>
      </c>
      <c r="BH286" s="4">
        <v>4150.934408</v>
      </c>
      <c r="BI286" s="4">
        <v>4401.056075</v>
      </c>
      <c r="BJ286" s="4">
        <v>4360.583634</v>
      </c>
      <c r="BK286" s="4">
        <v>4082.69462</v>
      </c>
      <c r="BL286" s="4">
        <v>3893.841515</v>
      </c>
      <c r="BM286" s="4">
        <v>4013.687657</v>
      </c>
      <c r="BN286" s="6"/>
      <c r="BO286" s="6"/>
    </row>
    <row r="287" ht="15.75" customHeight="1">
      <c r="A287" s="6">
        <f t="shared" si="1"/>
        <v>67</v>
      </c>
      <c r="B287" s="10" t="s">
        <v>245</v>
      </c>
      <c r="C287" s="4" t="s">
        <v>246</v>
      </c>
      <c r="D287" s="4">
        <v>92.00845719</v>
      </c>
      <c r="E287" s="4">
        <v>95.12433528</v>
      </c>
      <c r="F287" s="4">
        <v>94.35626</v>
      </c>
      <c r="G287" s="4">
        <v>102.5349085</v>
      </c>
      <c r="H287" s="4">
        <v>112.3792003</v>
      </c>
      <c r="I287" s="4">
        <v>118.332635</v>
      </c>
      <c r="J287" s="4">
        <v>106.090987</v>
      </c>
      <c r="K287" s="4">
        <v>110.7666128</v>
      </c>
      <c r="L287" s="4">
        <v>116.5662862</v>
      </c>
      <c r="M287" s="4">
        <v>126.4462982</v>
      </c>
      <c r="N287" s="4">
        <v>136.9000991</v>
      </c>
      <c r="O287" s="4">
        <v>141.2101923</v>
      </c>
      <c r="P287" s="4">
        <v>150.2468941</v>
      </c>
      <c r="Q287" s="4">
        <v>180.6090731</v>
      </c>
      <c r="R287" s="4">
        <v>235.2694876</v>
      </c>
      <c r="S287" s="4">
        <v>255.8602825</v>
      </c>
      <c r="T287" s="4">
        <v>278.206373</v>
      </c>
      <c r="U287" s="4">
        <v>312.8642863</v>
      </c>
      <c r="V287" s="4">
        <v>336.9862472</v>
      </c>
      <c r="W287" s="4">
        <v>378.3152664</v>
      </c>
      <c r="X287" s="4">
        <v>448.1572129</v>
      </c>
      <c r="Y287" s="4">
        <v>525.7465996</v>
      </c>
      <c r="Z287" s="4">
        <v>527.9149454</v>
      </c>
      <c r="AA287" s="4">
        <v>509.5531655</v>
      </c>
      <c r="AB287" s="4">
        <v>491.3535187</v>
      </c>
      <c r="AC287" s="4">
        <v>511.1537161</v>
      </c>
      <c r="AD287" s="4">
        <v>531.0901141</v>
      </c>
      <c r="AE287" s="4">
        <v>507.8075509</v>
      </c>
      <c r="AF287" s="4">
        <v>505.2228387</v>
      </c>
      <c r="AG287" s="4">
        <v>493.5967404</v>
      </c>
      <c r="AH287" s="4">
        <v>519.6282748</v>
      </c>
      <c r="AI287" s="4">
        <v>479.792071</v>
      </c>
      <c r="AJ287" s="4">
        <v>493.3916566</v>
      </c>
      <c r="AK287" s="4">
        <v>487.0628999</v>
      </c>
      <c r="AL287" s="4">
        <v>514.3922664</v>
      </c>
      <c r="AM287" s="4">
        <v>572.562378</v>
      </c>
      <c r="AN287" s="4">
        <v>628.0056174</v>
      </c>
      <c r="AO287" s="4">
        <v>630.2789266</v>
      </c>
      <c r="AP287" s="4">
        <v>564.9094065</v>
      </c>
      <c r="AQ287" s="4">
        <v>598.748227</v>
      </c>
      <c r="AR287" s="4">
        <v>618.1402083</v>
      </c>
      <c r="AS287" s="4">
        <v>619.6896836</v>
      </c>
      <c r="AT287" s="4">
        <v>651.4223161</v>
      </c>
      <c r="AU287" s="4">
        <v>735.0957431</v>
      </c>
      <c r="AV287" s="4">
        <v>837.1274583</v>
      </c>
      <c r="AW287" s="4">
        <v>955.4400213</v>
      </c>
      <c r="AX287" s="4">
        <v>1113.741124</v>
      </c>
      <c r="AY287" s="4">
        <v>1345.713748</v>
      </c>
      <c r="AZ287" s="4">
        <v>1499.250171</v>
      </c>
      <c r="BA287" s="4">
        <v>1502.716322</v>
      </c>
      <c r="BB287" s="4">
        <v>1809.055908</v>
      </c>
      <c r="BC287" s="4">
        <v>2047.900865</v>
      </c>
      <c r="BD287" s="4">
        <v>2115.538587</v>
      </c>
      <c r="BE287" s="4">
        <v>2118.638431</v>
      </c>
      <c r="BF287" s="4">
        <v>2176.236751</v>
      </c>
      <c r="BG287" s="4">
        <v>2088.220787</v>
      </c>
      <c r="BH287" s="4">
        <v>2169.419723</v>
      </c>
      <c r="BI287" s="4">
        <v>2297.949456</v>
      </c>
      <c r="BJ287" s="4">
        <v>2323.931742</v>
      </c>
      <c r="BK287" s="4">
        <v>2386.488589</v>
      </c>
      <c r="BL287" s="4">
        <v>2268.982746</v>
      </c>
      <c r="BM287" s="4">
        <v>2572.705144</v>
      </c>
      <c r="BN287" s="6"/>
      <c r="BO287" s="6"/>
    </row>
    <row r="288" ht="15.75" customHeight="1">
      <c r="A288" s="6">
        <f t="shared" si="1"/>
        <v>68</v>
      </c>
      <c r="B288" s="10" t="s">
        <v>247</v>
      </c>
      <c r="C288" s="4" t="s">
        <v>248</v>
      </c>
      <c r="D288" s="4">
        <v>151.7450498</v>
      </c>
      <c r="E288" s="4">
        <v>143.9976451</v>
      </c>
      <c r="F288" s="4">
        <v>144.9767259</v>
      </c>
      <c r="G288" s="4">
        <v>153.0507772</v>
      </c>
      <c r="H288" s="4">
        <v>167.421635</v>
      </c>
      <c r="I288" s="4">
        <v>180.8304606</v>
      </c>
      <c r="J288" s="4">
        <v>183.0540786</v>
      </c>
      <c r="K288" s="4">
        <v>183.2104402</v>
      </c>
      <c r="L288" s="4">
        <v>188.8823662</v>
      </c>
      <c r="M288" s="4">
        <v>206.1734852</v>
      </c>
      <c r="N288" s="4">
        <v>220.7400515</v>
      </c>
      <c r="O288" s="4">
        <v>232.1070531</v>
      </c>
      <c r="P288" s="4">
        <v>253.8529296</v>
      </c>
      <c r="Q288" s="4">
        <v>316.0319171</v>
      </c>
      <c r="R288" s="4">
        <v>392.6459324</v>
      </c>
      <c r="S288" s="4">
        <v>425.612661</v>
      </c>
      <c r="T288" s="4">
        <v>447.6673711</v>
      </c>
      <c r="U288" s="4">
        <v>493.1107702</v>
      </c>
      <c r="V288" s="4">
        <v>524.3725672</v>
      </c>
      <c r="W288" s="4">
        <v>609.7223511</v>
      </c>
      <c r="X288" s="4">
        <v>703.809429</v>
      </c>
      <c r="Y288" s="4">
        <v>774.649741</v>
      </c>
      <c r="Z288" s="4">
        <v>747.9620865</v>
      </c>
      <c r="AA288" s="4">
        <v>708.0975999</v>
      </c>
      <c r="AB288" s="4">
        <v>701.6037809</v>
      </c>
      <c r="AC288" s="4">
        <v>714.8939693</v>
      </c>
      <c r="AD288" s="4">
        <v>727.1124082</v>
      </c>
      <c r="AE288" s="4">
        <v>735.9209527</v>
      </c>
      <c r="AF288" s="4">
        <v>766.5982093</v>
      </c>
      <c r="AG288" s="4">
        <v>781.4925731</v>
      </c>
      <c r="AH288" s="4">
        <v>883.1779514</v>
      </c>
      <c r="AI288" s="4">
        <v>838.7400748</v>
      </c>
      <c r="AJ288" s="4">
        <v>850.7867557</v>
      </c>
      <c r="AK288" s="4">
        <v>892.3896146</v>
      </c>
      <c r="AL288" s="4">
        <v>962.3001416</v>
      </c>
      <c r="AM288" s="4">
        <v>1067.33992</v>
      </c>
      <c r="AN288" s="4">
        <v>1151.05687</v>
      </c>
      <c r="AO288" s="4">
        <v>1198.977622</v>
      </c>
      <c r="AP288" s="4">
        <v>1142.450235</v>
      </c>
      <c r="AQ288" s="4">
        <v>1101.81352</v>
      </c>
      <c r="AR288" s="4">
        <v>1186.288085</v>
      </c>
      <c r="AS288" s="4">
        <v>1179.351698</v>
      </c>
      <c r="AT288" s="4">
        <v>1191.701182</v>
      </c>
      <c r="AU288" s="4">
        <v>1323.525833</v>
      </c>
      <c r="AV288" s="4">
        <v>1548.973176</v>
      </c>
      <c r="AW288" s="4">
        <v>1818.731672</v>
      </c>
      <c r="AX288" s="4">
        <v>2129.09763</v>
      </c>
      <c r="AY288" s="4">
        <v>2594.376861</v>
      </c>
      <c r="AZ288" s="4">
        <v>3062.987436</v>
      </c>
      <c r="BA288" s="4">
        <v>2956.58506</v>
      </c>
      <c r="BB288" s="4">
        <v>3550.792787</v>
      </c>
      <c r="BC288" s="4">
        <v>4134.043317</v>
      </c>
      <c r="BD288" s="4">
        <v>4339.266527</v>
      </c>
      <c r="BE288" s="4">
        <v>4532.419893</v>
      </c>
      <c r="BF288" s="4">
        <v>4626.393211</v>
      </c>
      <c r="BG288" s="4">
        <v>4329.305028</v>
      </c>
      <c r="BH288" s="4">
        <v>4313.152654</v>
      </c>
      <c r="BI288" s="4">
        <v>4679.993245</v>
      </c>
      <c r="BJ288" s="4">
        <v>4900.573676</v>
      </c>
      <c r="BK288" s="4">
        <v>4952.231133</v>
      </c>
      <c r="BL288" s="4">
        <v>4723.798867</v>
      </c>
      <c r="BM288" s="4">
        <v>5494.396981</v>
      </c>
      <c r="BN288" s="6"/>
      <c r="BO288" s="6"/>
    </row>
    <row r="289" ht="15.75" customHeight="1">
      <c r="A289" s="6">
        <f t="shared" si="1"/>
        <v>69</v>
      </c>
      <c r="B289" s="10" t="s">
        <v>134</v>
      </c>
      <c r="C289" s="4" t="s">
        <v>249</v>
      </c>
      <c r="D289" s="4">
        <v>46.86571905</v>
      </c>
      <c r="E289" s="4">
        <v>46.91749323</v>
      </c>
      <c r="F289" s="4">
        <v>53.34545225</v>
      </c>
      <c r="G289" s="4">
        <v>58.1347795</v>
      </c>
      <c r="H289" s="4">
        <v>62.26088145</v>
      </c>
      <c r="I289" s="4">
        <v>63.79635724</v>
      </c>
      <c r="J289" s="4">
        <v>63.86150901</v>
      </c>
      <c r="K289" s="4">
        <v>64.4894238</v>
      </c>
      <c r="L289" s="4">
        <v>64.47564209</v>
      </c>
      <c r="M289" s="4">
        <v>66.77404565</v>
      </c>
      <c r="N289" s="4">
        <v>67.16160361</v>
      </c>
      <c r="O289" s="4">
        <v>72.16116454</v>
      </c>
      <c r="P289" s="4">
        <v>73.74474539</v>
      </c>
      <c r="Q289" s="4">
        <v>106.7085666</v>
      </c>
      <c r="R289" s="4">
        <v>128.3394495</v>
      </c>
      <c r="S289" s="4">
        <v>122.97564</v>
      </c>
      <c r="T289" s="4">
        <v>117.5142691</v>
      </c>
      <c r="U289" s="4">
        <v>149.3371762</v>
      </c>
      <c r="V289" s="4">
        <v>200.2379316</v>
      </c>
      <c r="W289" s="4">
        <v>211.9504088</v>
      </c>
      <c r="X289" s="4">
        <v>306.5780782</v>
      </c>
      <c r="Y289" s="4">
        <v>299.9569839</v>
      </c>
      <c r="Z289" s="4">
        <v>234.3100356</v>
      </c>
      <c r="AA289" s="4">
        <v>252.6899794</v>
      </c>
      <c r="AB289" s="4">
        <v>211.7621969</v>
      </c>
      <c r="AC289" s="4">
        <v>166.1578592</v>
      </c>
      <c r="AD289" s="4">
        <v>192.1100332</v>
      </c>
      <c r="AE289" s="4">
        <v>237.0743462</v>
      </c>
      <c r="AF289" s="4">
        <v>271.3158137</v>
      </c>
      <c r="AG289" s="4">
        <v>280.3505242</v>
      </c>
      <c r="AH289" s="4">
        <v>331.5264587</v>
      </c>
      <c r="AI289" s="4">
        <v>384.9826335</v>
      </c>
      <c r="AJ289" s="4">
        <v>447.1513646</v>
      </c>
      <c r="AK289" s="4">
        <v>443.1729261</v>
      </c>
      <c r="AL289" s="4">
        <v>459.6624855</v>
      </c>
      <c r="AM289" s="4">
        <v>518.0190969</v>
      </c>
      <c r="AN289" s="4">
        <v>483.9262666</v>
      </c>
      <c r="AO289" s="4">
        <v>505.9346311</v>
      </c>
      <c r="AP289" s="4">
        <v>467.5866086</v>
      </c>
      <c r="AQ289" s="4">
        <v>457.7031438</v>
      </c>
      <c r="AR289" s="4">
        <v>443.9517409</v>
      </c>
      <c r="AS289" s="4">
        <v>412.9622962</v>
      </c>
      <c r="AT289" s="4">
        <v>388.3692081</v>
      </c>
      <c r="AU289" s="4">
        <v>580.9410468</v>
      </c>
      <c r="AV289" s="4">
        <v>761.1810388</v>
      </c>
      <c r="AW289" s="4">
        <v>850.7790615</v>
      </c>
      <c r="AX289" s="4">
        <v>910.6251528</v>
      </c>
      <c r="AY289" s="4">
        <v>848.0194746</v>
      </c>
      <c r="AZ289" s="4">
        <v>885.6205584</v>
      </c>
      <c r="BA289" s="4">
        <v>866.4430473</v>
      </c>
      <c r="BB289" s="4">
        <v>1104.800538</v>
      </c>
      <c r="BC289" s="4">
        <v>1265.863867</v>
      </c>
      <c r="BD289" s="4">
        <v>1205.860003</v>
      </c>
      <c r="BE289" s="4">
        <v>1141.361038</v>
      </c>
      <c r="BF289" s="4">
        <v>1165.045935</v>
      </c>
      <c r="BG289" s="4">
        <v>1113.871328</v>
      </c>
      <c r="BH289" s="4">
        <v>986.2659867</v>
      </c>
      <c r="BI289" s="4">
        <v>1062.712512</v>
      </c>
      <c r="BJ289" s="4">
        <v>1161.7271</v>
      </c>
      <c r="BK289" s="4">
        <v>1102.56487</v>
      </c>
      <c r="BL289" s="4">
        <v>989.8471707</v>
      </c>
      <c r="BM289" s="4">
        <v>1094.098185</v>
      </c>
      <c r="BN289" s="6"/>
      <c r="BO289" s="6"/>
    </row>
    <row r="290" ht="15.75" customHeight="1">
      <c r="A290" s="6">
        <f t="shared" si="1"/>
        <v>70</v>
      </c>
      <c r="B290" s="10" t="s">
        <v>250</v>
      </c>
      <c r="C290" s="4" t="s">
        <v>251</v>
      </c>
      <c r="D290" s="4">
        <v>175.2461302</v>
      </c>
      <c r="E290" s="4">
        <v>162.0562985</v>
      </c>
      <c r="F290" s="4">
        <v>162.9414812</v>
      </c>
      <c r="G290" s="4">
        <v>174.3055175</v>
      </c>
      <c r="H290" s="4">
        <v>187.1943623</v>
      </c>
      <c r="I290" s="4">
        <v>205.7406753</v>
      </c>
      <c r="J290" s="4">
        <v>223.7542784</v>
      </c>
      <c r="K290" s="4">
        <v>219.857688</v>
      </c>
      <c r="L290" s="4">
        <v>218.7170649</v>
      </c>
      <c r="M290" s="4">
        <v>238.2659974</v>
      </c>
      <c r="N290" s="4">
        <v>264.8625687</v>
      </c>
      <c r="O290" s="4">
        <v>287.6603561</v>
      </c>
      <c r="P290" s="4">
        <v>323.4245553</v>
      </c>
      <c r="Q290" s="4">
        <v>408.369025</v>
      </c>
      <c r="R290" s="4">
        <v>471.2980434</v>
      </c>
      <c r="S290" s="4">
        <v>509.5208272</v>
      </c>
      <c r="T290" s="4">
        <v>540.4082048</v>
      </c>
      <c r="U290" s="4">
        <v>617.4457201</v>
      </c>
      <c r="V290" s="4">
        <v>633.2383991</v>
      </c>
      <c r="W290" s="4">
        <v>742.4837215</v>
      </c>
      <c r="X290" s="4">
        <v>837.1558373</v>
      </c>
      <c r="Y290" s="4">
        <v>865.9450388</v>
      </c>
      <c r="Z290" s="4">
        <v>867.4168623</v>
      </c>
      <c r="AA290" s="4">
        <v>785.1743355</v>
      </c>
      <c r="AB290" s="4">
        <v>808.3057933</v>
      </c>
      <c r="AC290" s="4">
        <v>825.9910746</v>
      </c>
      <c r="AD290" s="4">
        <v>862.7401915</v>
      </c>
      <c r="AE290" s="4">
        <v>893.8983151</v>
      </c>
      <c r="AF290" s="4">
        <v>960.7597491</v>
      </c>
      <c r="AG290" s="4">
        <v>1001.607908</v>
      </c>
      <c r="AH290" s="4">
        <v>1061.856825</v>
      </c>
      <c r="AI290" s="4">
        <v>1055.893565</v>
      </c>
      <c r="AJ290" s="4">
        <v>1062.438294</v>
      </c>
      <c r="AK290" s="4">
        <v>1093.869521</v>
      </c>
      <c r="AL290" s="4">
        <v>1257.659899</v>
      </c>
      <c r="AM290" s="4">
        <v>1542.837938</v>
      </c>
      <c r="AN290" s="4">
        <v>1685.116208</v>
      </c>
      <c r="AO290" s="4">
        <v>1747.546999</v>
      </c>
      <c r="AP290" s="4">
        <v>1666.884854</v>
      </c>
      <c r="AQ290" s="4">
        <v>1527.388481</v>
      </c>
      <c r="AR290" s="4">
        <v>1664.67802</v>
      </c>
      <c r="AS290" s="4">
        <v>1708.43232</v>
      </c>
      <c r="AT290" s="4">
        <v>1798.900776</v>
      </c>
      <c r="AU290" s="4">
        <v>2036.323138</v>
      </c>
      <c r="AV290" s="4">
        <v>2432.130696</v>
      </c>
      <c r="AW290" s="4">
        <v>2915.822517</v>
      </c>
      <c r="AX290" s="4">
        <v>3496.111263</v>
      </c>
      <c r="AY290" s="4">
        <v>4376.554179</v>
      </c>
      <c r="AZ290" s="4">
        <v>5405.501103</v>
      </c>
      <c r="BA290" s="4">
        <v>5189.926765</v>
      </c>
      <c r="BB290" s="4">
        <v>6206.337902</v>
      </c>
      <c r="BC290" s="4">
        <v>7517.32636</v>
      </c>
      <c r="BD290" s="4">
        <v>7988.690473</v>
      </c>
      <c r="BE290" s="4">
        <v>8541.232473</v>
      </c>
      <c r="BF290" s="4">
        <v>8812.261816</v>
      </c>
      <c r="BG290" s="4">
        <v>8213.123373</v>
      </c>
      <c r="BH290" s="4">
        <v>8183.327047</v>
      </c>
      <c r="BI290" s="4">
        <v>9021.965927</v>
      </c>
      <c r="BJ290" s="4">
        <v>9839.4686</v>
      </c>
      <c r="BK290" s="4">
        <v>9979.254112</v>
      </c>
      <c r="BL290" s="4">
        <v>9706.843103</v>
      </c>
      <c r="BM290" s="4">
        <v>11465.85777</v>
      </c>
      <c r="BN290" s="6"/>
      <c r="BO290" s="6"/>
    </row>
    <row r="291" ht="15.75" customHeight="1">
      <c r="A291" s="6">
        <f t="shared" si="1"/>
        <v>71</v>
      </c>
      <c r="B291" s="10" t="s">
        <v>22</v>
      </c>
      <c r="C291" s="4" t="s">
        <v>252</v>
      </c>
      <c r="D291" s="4">
        <v>2242.015817</v>
      </c>
      <c r="E291" s="4">
        <v>2222.366366</v>
      </c>
      <c r="F291" s="4">
        <v>2311.798849</v>
      </c>
      <c r="G291" s="4">
        <v>2441.038555</v>
      </c>
      <c r="H291" s="4">
        <v>2755.633117</v>
      </c>
      <c r="I291" s="4">
        <v>2780.092719</v>
      </c>
      <c r="J291" s="4">
        <v>2900.433218</v>
      </c>
      <c r="K291" s="4">
        <v>2909.660629</v>
      </c>
      <c r="L291" s="4">
        <v>3175.367369</v>
      </c>
      <c r="M291" s="4">
        <v>3658.900683</v>
      </c>
      <c r="N291" s="4">
        <v>4298.033897</v>
      </c>
      <c r="O291" s="4">
        <v>4435.398008</v>
      </c>
      <c r="P291" s="4">
        <v>5486.720628</v>
      </c>
      <c r="Q291" s="4">
        <v>7447.213018</v>
      </c>
      <c r="R291" s="4">
        <v>8966.728959</v>
      </c>
      <c r="S291" s="4">
        <v>8701.304731</v>
      </c>
      <c r="T291" s="4">
        <v>9490.690312</v>
      </c>
      <c r="U291" s="4">
        <v>10486.33579</v>
      </c>
      <c r="V291" s="4">
        <v>13034.38821</v>
      </c>
      <c r="W291" s="4">
        <v>15204.33082</v>
      </c>
      <c r="X291" s="4">
        <v>16531.1149</v>
      </c>
      <c r="Y291" s="4">
        <v>13837.12998</v>
      </c>
      <c r="Z291" s="4">
        <v>12590.9768</v>
      </c>
      <c r="AA291" s="4">
        <v>12374.03042</v>
      </c>
      <c r="AB291" s="4">
        <v>12126.9392</v>
      </c>
      <c r="AC291" s="4">
        <v>12481.96584</v>
      </c>
      <c r="AD291" s="4">
        <v>18149.86925</v>
      </c>
      <c r="AE291" s="4">
        <v>22443.43146</v>
      </c>
      <c r="AF291" s="4">
        <v>25219.35428</v>
      </c>
      <c r="AG291" s="4">
        <v>26618.06958</v>
      </c>
      <c r="AH291" s="4">
        <v>33465.47821</v>
      </c>
      <c r="AI291" s="4">
        <v>35747.3378</v>
      </c>
      <c r="AJ291" s="4">
        <v>39570.86157</v>
      </c>
      <c r="AK291" s="4">
        <v>40066.72425</v>
      </c>
      <c r="AL291" s="4">
        <v>43933.23544</v>
      </c>
      <c r="AM291" s="4">
        <v>51032.34964</v>
      </c>
      <c r="AN291" s="4">
        <v>50444.35912</v>
      </c>
      <c r="AO291" s="4">
        <v>46641.64088</v>
      </c>
      <c r="AP291" s="4">
        <v>47445.38108</v>
      </c>
      <c r="AQ291" s="4">
        <v>50872.44927</v>
      </c>
      <c r="AR291" s="4">
        <v>48659.59888</v>
      </c>
      <c r="AS291" s="4">
        <v>48440.14202</v>
      </c>
      <c r="AT291" s="4">
        <v>53005.73392</v>
      </c>
      <c r="AU291" s="4">
        <v>65689.32145</v>
      </c>
      <c r="AV291" s="4">
        <v>76544.91709</v>
      </c>
      <c r="AW291" s="4">
        <v>80988.13762</v>
      </c>
      <c r="AX291" s="4">
        <v>90788.80049</v>
      </c>
      <c r="AY291" s="4">
        <v>107475.3203</v>
      </c>
      <c r="AZ291" s="4">
        <v>120422.1379</v>
      </c>
      <c r="BA291" s="4">
        <v>109419.747</v>
      </c>
      <c r="BB291" s="4">
        <v>110885.9914</v>
      </c>
      <c r="BC291" s="4">
        <v>119025.0572</v>
      </c>
      <c r="BD291" s="4">
        <v>112584.6763</v>
      </c>
      <c r="BE291" s="4">
        <v>120000.1407</v>
      </c>
      <c r="BF291" s="4">
        <v>123678.7021</v>
      </c>
      <c r="BG291" s="4">
        <v>105462.0126</v>
      </c>
      <c r="BH291" s="4">
        <v>106899.2935</v>
      </c>
      <c r="BI291" s="4">
        <v>110193.2138</v>
      </c>
      <c r="BJ291" s="4">
        <v>116786.5117</v>
      </c>
      <c r="BK291" s="4">
        <v>112621.8213</v>
      </c>
      <c r="BL291" s="4">
        <v>117370.4969</v>
      </c>
      <c r="BM291" s="4">
        <v>133590.147</v>
      </c>
      <c r="BN291" s="6"/>
      <c r="BO291" s="6"/>
    </row>
    <row r="292" ht="15.75" customHeight="1">
      <c r="A292" s="6">
        <f t="shared" si="1"/>
        <v>72</v>
      </c>
      <c r="B292" s="10" t="s">
        <v>102</v>
      </c>
      <c r="C292" s="4" t="s">
        <v>253</v>
      </c>
      <c r="D292" s="4">
        <v>172.5989838</v>
      </c>
      <c r="E292" s="4">
        <v>167.1649628</v>
      </c>
      <c r="F292" s="4">
        <v>191.2198181</v>
      </c>
      <c r="G292" s="4">
        <v>208.0869598</v>
      </c>
      <c r="H292" s="4">
        <v>213.7555542</v>
      </c>
      <c r="I292" s="4">
        <v>219.4823456</v>
      </c>
      <c r="J292" s="4">
        <v>208.522522</v>
      </c>
      <c r="K292" s="4">
        <v>214.9804382</v>
      </c>
      <c r="L292" s="4">
        <v>224.7490082</v>
      </c>
      <c r="M292" s="4">
        <v>244.2861633</v>
      </c>
      <c r="N292" s="4">
        <v>257.7291565</v>
      </c>
      <c r="O292" s="4">
        <v>276.5058899</v>
      </c>
      <c r="P292" s="4">
        <v>313.9982605</v>
      </c>
      <c r="Q292" s="4">
        <v>376.78125</v>
      </c>
      <c r="R292" s="4">
        <v>452.0569153</v>
      </c>
      <c r="S292" s="4">
        <v>516.6010742</v>
      </c>
      <c r="T292" s="4">
        <v>537.8100586</v>
      </c>
      <c r="U292" s="4">
        <v>604.3496704</v>
      </c>
      <c r="V292" s="4">
        <v>705.1883545</v>
      </c>
      <c r="W292" s="4">
        <v>825.6499023</v>
      </c>
      <c r="X292" s="4">
        <v>1097.677734</v>
      </c>
      <c r="Y292" s="4">
        <v>874.7862549</v>
      </c>
      <c r="Z292" s="4">
        <v>847.3289795</v>
      </c>
      <c r="AA292" s="4">
        <v>758.4700317</v>
      </c>
      <c r="AB292" s="4">
        <v>675.0192871</v>
      </c>
      <c r="AC292" s="4">
        <v>666.7158203</v>
      </c>
      <c r="AD292" s="4">
        <v>846.90979</v>
      </c>
      <c r="AE292" s="4">
        <v>928.5009155</v>
      </c>
      <c r="AF292" s="4">
        <v>1076.092773</v>
      </c>
      <c r="AG292" s="4">
        <v>1081.961426</v>
      </c>
      <c r="AH292" s="4">
        <v>1219.430664</v>
      </c>
      <c r="AI292" s="4">
        <v>1282.572144</v>
      </c>
      <c r="AJ292" s="4">
        <v>1317.329956</v>
      </c>
      <c r="AK292" s="4">
        <v>1217.429077</v>
      </c>
      <c r="AL292" s="4">
        <v>1348.539063</v>
      </c>
      <c r="AM292" s="4">
        <v>1455.950317</v>
      </c>
      <c r="AN292" s="4">
        <v>1585.718384</v>
      </c>
      <c r="AO292" s="4">
        <v>1416.900391</v>
      </c>
      <c r="AP292" s="4">
        <v>1491.139771</v>
      </c>
      <c r="AQ292" s="4">
        <v>1464.148804</v>
      </c>
      <c r="AR292" s="4">
        <v>1348.049805</v>
      </c>
      <c r="AS292" s="4">
        <v>1350.712036</v>
      </c>
      <c r="AT292" s="4">
        <v>1426.95752</v>
      </c>
      <c r="AU292" s="4">
        <v>1737.063843</v>
      </c>
      <c r="AV292" s="4">
        <v>1964.080078</v>
      </c>
      <c r="AW292" s="4">
        <v>2026.025879</v>
      </c>
      <c r="AX292" s="4">
        <v>2200.966064</v>
      </c>
      <c r="AY292" s="4">
        <v>2501.222412</v>
      </c>
      <c r="AZ292" s="4">
        <v>2889.220947</v>
      </c>
      <c r="BA292" s="4">
        <v>2863.59668</v>
      </c>
      <c r="BB292" s="4">
        <v>2835.217773</v>
      </c>
      <c r="BC292" s="4">
        <v>3041.145752</v>
      </c>
      <c r="BD292" s="4">
        <v>2907.449219</v>
      </c>
      <c r="BE292" s="4">
        <v>3117.515137</v>
      </c>
      <c r="BF292" s="4">
        <v>3430.549561</v>
      </c>
      <c r="BG292" s="4">
        <v>3139.243652</v>
      </c>
      <c r="BH292" s="4">
        <v>3132.94458</v>
      </c>
      <c r="BI292" s="4">
        <v>3288.502197</v>
      </c>
      <c r="BJ292" s="4">
        <v>3492.67334</v>
      </c>
      <c r="BK292" s="4">
        <v>3498.573975</v>
      </c>
      <c r="BL292" s="4">
        <v>3258.121338</v>
      </c>
      <c r="BM292" s="4">
        <v>3795.380127</v>
      </c>
      <c r="BN292" s="6"/>
      <c r="BO292" s="6"/>
    </row>
    <row r="293" ht="15.75" customHeight="1">
      <c r="A293" s="6">
        <f t="shared" si="1"/>
        <v>73</v>
      </c>
      <c r="B293" s="10" t="s">
        <v>254</v>
      </c>
      <c r="C293" s="4" t="s">
        <v>255</v>
      </c>
      <c r="D293" s="4">
        <v>132.670284</v>
      </c>
      <c r="E293" s="4">
        <v>134.2930941</v>
      </c>
      <c r="F293" s="4">
        <v>138.3624777</v>
      </c>
      <c r="G293" s="4">
        <v>138.459331</v>
      </c>
      <c r="H293" s="4">
        <v>142.5361922</v>
      </c>
      <c r="I293" s="4">
        <v>144.2038318</v>
      </c>
      <c r="J293" s="4">
        <v>151.650046</v>
      </c>
      <c r="K293" s="4">
        <v>156.8050469</v>
      </c>
      <c r="L293" s="4">
        <v>164.526757</v>
      </c>
      <c r="M293" s="4">
        <v>163.7733321</v>
      </c>
      <c r="N293" s="4">
        <v>167.4550099</v>
      </c>
      <c r="O293" s="4">
        <v>175.3548966</v>
      </c>
      <c r="P293" s="4">
        <v>190.2671334</v>
      </c>
      <c r="Q293" s="4">
        <v>227.4263881</v>
      </c>
      <c r="R293" s="4">
        <v>255.9429827</v>
      </c>
      <c r="S293" s="4">
        <v>295.6988637</v>
      </c>
      <c r="T293" s="4">
        <v>274.2665196</v>
      </c>
      <c r="U293" s="4">
        <v>287.8449704</v>
      </c>
      <c r="V293" s="4">
        <v>316.2872568</v>
      </c>
      <c r="W293" s="4">
        <v>398.4641884</v>
      </c>
      <c r="X293" s="4">
        <v>581.3281374</v>
      </c>
      <c r="Y293" s="4">
        <v>516.9081925</v>
      </c>
      <c r="Z293" s="4">
        <v>505.2246227</v>
      </c>
      <c r="AA293" s="4">
        <v>481.1514037</v>
      </c>
      <c r="AB293" s="4">
        <v>390.0081728</v>
      </c>
      <c r="AC293" s="4">
        <v>369.2611854</v>
      </c>
      <c r="AD293" s="4">
        <v>410.6360074</v>
      </c>
      <c r="AE293" s="4">
        <v>295.0182664</v>
      </c>
      <c r="AF293" s="4">
        <v>284.6004294</v>
      </c>
      <c r="AG293" s="4">
        <v>275.2632012</v>
      </c>
      <c r="AH293" s="4">
        <v>330.8435253</v>
      </c>
      <c r="AI293" s="4">
        <v>265.7937076</v>
      </c>
      <c r="AJ293" s="4">
        <v>294.293461</v>
      </c>
      <c r="AK293" s="4">
        <v>312.0789333</v>
      </c>
      <c r="AL293" s="4">
        <v>262.1461137</v>
      </c>
      <c r="AM293" s="4">
        <v>276.7368132</v>
      </c>
      <c r="AN293" s="4">
        <v>344.4649614</v>
      </c>
      <c r="AO293" s="4">
        <v>288.4493715</v>
      </c>
      <c r="AP293" s="4">
        <v>288.6359287</v>
      </c>
      <c r="AQ293" s="4">
        <v>271.9429822</v>
      </c>
      <c r="AR293" s="4">
        <v>285.4664563</v>
      </c>
      <c r="AS293" s="4">
        <v>325.4603092</v>
      </c>
      <c r="AT293" s="4">
        <v>310.9297034</v>
      </c>
      <c r="AU293" s="4">
        <v>359.5343751</v>
      </c>
      <c r="AV293" s="4">
        <v>277.5078315</v>
      </c>
      <c r="AW293" s="4">
        <v>311.7931318</v>
      </c>
      <c r="AX293" s="4">
        <v>330.5226649</v>
      </c>
      <c r="AY293" s="4">
        <v>427.8363216</v>
      </c>
      <c r="AZ293" s="4">
        <v>522.8306321</v>
      </c>
      <c r="BA293" s="4">
        <v>455.4073814</v>
      </c>
      <c r="BB293" s="4">
        <v>459.375408</v>
      </c>
      <c r="BC293" s="4">
        <v>516.9025392</v>
      </c>
      <c r="BD293" s="4">
        <v>504.1737301</v>
      </c>
      <c r="BE293" s="4">
        <v>526.6880118</v>
      </c>
      <c r="BF293" s="4">
        <v>517.1361761</v>
      </c>
      <c r="BG293" s="4">
        <v>455.6380397</v>
      </c>
      <c r="BH293" s="4">
        <v>464.6161535</v>
      </c>
      <c r="BI293" s="4">
        <v>503.4980587</v>
      </c>
      <c r="BJ293" s="4">
        <v>512.5439846</v>
      </c>
      <c r="BK293" s="4">
        <v>512.2796597</v>
      </c>
      <c r="BL293" s="4">
        <v>462.4042237</v>
      </c>
      <c r="BM293" s="4">
        <v>500.511032</v>
      </c>
      <c r="BN293" s="6"/>
      <c r="BO293" s="6"/>
    </row>
    <row r="294" ht="15.75" customHeight="1">
      <c r="A294" s="6">
        <f t="shared" si="1"/>
        <v>74</v>
      </c>
      <c r="B294" s="10" t="s">
        <v>74</v>
      </c>
      <c r="C294" s="4" t="s">
        <v>256</v>
      </c>
      <c r="D294" s="4">
        <v>359.5450597</v>
      </c>
      <c r="E294" s="4">
        <v>378.2120277</v>
      </c>
      <c r="F294" s="4">
        <v>392.9345914</v>
      </c>
      <c r="G294" s="4">
        <v>424.189634</v>
      </c>
      <c r="H294" s="4">
        <v>485.80005</v>
      </c>
      <c r="I294" s="4">
        <v>511.020745</v>
      </c>
      <c r="J294" s="4">
        <v>550.4698833</v>
      </c>
      <c r="K294" s="4">
        <v>581.7294506</v>
      </c>
      <c r="L294" s="4">
        <v>622.4250634</v>
      </c>
      <c r="M294" s="4">
        <v>666.7433859</v>
      </c>
      <c r="N294" s="4">
        <v>706.3131871</v>
      </c>
      <c r="O294" s="4">
        <v>755.3324884</v>
      </c>
      <c r="P294" s="4">
        <v>844.1744381</v>
      </c>
      <c r="Q294" s="4">
        <v>1000.937872</v>
      </c>
      <c r="R294" s="4">
        <v>1264.35837</v>
      </c>
      <c r="S294" s="4">
        <v>1499.355567</v>
      </c>
      <c r="T294" s="4">
        <v>1472.658876</v>
      </c>
      <c r="U294" s="4">
        <v>1314.019718</v>
      </c>
      <c r="V294" s="4">
        <v>1598.465548</v>
      </c>
      <c r="W294" s="4">
        <v>2039.646264</v>
      </c>
      <c r="X294" s="4">
        <v>3029.887355</v>
      </c>
      <c r="Y294" s="4">
        <v>3812.580776</v>
      </c>
      <c r="Z294" s="4">
        <v>2612.759171</v>
      </c>
      <c r="AA294" s="4">
        <v>2166.461251</v>
      </c>
      <c r="AB294" s="4">
        <v>2507.312061</v>
      </c>
      <c r="AC294" s="4">
        <v>2607.380251</v>
      </c>
      <c r="AD294" s="4">
        <v>1765.184878</v>
      </c>
      <c r="AE294" s="4">
        <v>1902.438068</v>
      </c>
      <c r="AF294" s="4">
        <v>2302.027017</v>
      </c>
      <c r="AG294" s="4">
        <v>2759.445651</v>
      </c>
      <c r="AH294" s="4">
        <v>3196.918925</v>
      </c>
      <c r="AI294" s="4">
        <v>3756.889937</v>
      </c>
      <c r="AJ294" s="4">
        <v>4272.785965</v>
      </c>
      <c r="AK294" s="4">
        <v>5778.938722</v>
      </c>
      <c r="AL294" s="4">
        <v>5976.523587</v>
      </c>
      <c r="AM294" s="4">
        <v>4002.174304</v>
      </c>
      <c r="AN294" s="4">
        <v>4487.291779</v>
      </c>
      <c r="AO294" s="4">
        <v>5370.217511</v>
      </c>
      <c r="AP294" s="4">
        <v>5555.737246</v>
      </c>
      <c r="AQ294" s="4">
        <v>6230.695571</v>
      </c>
      <c r="AR294" s="4">
        <v>7232.878809</v>
      </c>
      <c r="AS294" s="4">
        <v>7613.176932</v>
      </c>
      <c r="AT294" s="4">
        <v>7650.89885</v>
      </c>
      <c r="AU294" s="4">
        <v>7120.38477</v>
      </c>
      <c r="AV294" s="4">
        <v>7525.465234</v>
      </c>
      <c r="AW294" s="4">
        <v>8321.853493</v>
      </c>
      <c r="AX294" s="4">
        <v>9125.422624</v>
      </c>
      <c r="AY294" s="4">
        <v>9719.920452</v>
      </c>
      <c r="AZ294" s="4">
        <v>10119.83621</v>
      </c>
      <c r="BA294" s="4">
        <v>8104.907579</v>
      </c>
      <c r="BB294" s="4">
        <v>9399.970908</v>
      </c>
      <c r="BC294" s="4">
        <v>10341.52105</v>
      </c>
      <c r="BD294" s="4">
        <v>10376.05767</v>
      </c>
      <c r="BE294" s="4">
        <v>10865.6802</v>
      </c>
      <c r="BF294" s="4">
        <v>11076.09245</v>
      </c>
      <c r="BG294" s="4">
        <v>9753.380048</v>
      </c>
      <c r="BH294" s="4">
        <v>8875.062256</v>
      </c>
      <c r="BI294" s="4">
        <v>9434.386487</v>
      </c>
      <c r="BJ294" s="4">
        <v>9857.028829</v>
      </c>
      <c r="BK294" s="4">
        <v>10145.17018</v>
      </c>
      <c r="BL294" s="4">
        <v>8655.000682</v>
      </c>
      <c r="BM294" s="4">
        <v>10045.6805</v>
      </c>
      <c r="BN294" s="6"/>
      <c r="BO294" s="6"/>
    </row>
    <row r="295" ht="15.75" customHeight="1">
      <c r="A295" s="6">
        <f t="shared" si="1"/>
        <v>75</v>
      </c>
      <c r="B295" s="10" t="s">
        <v>257</v>
      </c>
      <c r="C295" s="4" t="s">
        <v>258</v>
      </c>
      <c r="D295" s="4">
        <v>155.7860646</v>
      </c>
      <c r="E295" s="4">
        <v>147.5672433</v>
      </c>
      <c r="F295" s="4">
        <v>147.9536547</v>
      </c>
      <c r="G295" s="4">
        <v>154.8701595</v>
      </c>
      <c r="H295" s="4">
        <v>172.1860281</v>
      </c>
      <c r="I295" s="4">
        <v>185.4653836</v>
      </c>
      <c r="J295" s="4">
        <v>187.2765184</v>
      </c>
      <c r="K295" s="4">
        <v>187.871083</v>
      </c>
      <c r="L295" s="4">
        <v>193.6965699</v>
      </c>
      <c r="M295" s="4">
        <v>211.2504578</v>
      </c>
      <c r="N295" s="4">
        <v>226.7949549</v>
      </c>
      <c r="O295" s="4">
        <v>238.3889994</v>
      </c>
      <c r="P295" s="4">
        <v>261.0323874</v>
      </c>
      <c r="Q295" s="4">
        <v>325.8549326</v>
      </c>
      <c r="R295" s="4">
        <v>405.1769378</v>
      </c>
      <c r="S295" s="4">
        <v>438.7887681</v>
      </c>
      <c r="T295" s="4">
        <v>461.9341178</v>
      </c>
      <c r="U295" s="4">
        <v>508.3496481</v>
      </c>
      <c r="V295" s="4">
        <v>540.049461</v>
      </c>
      <c r="W295" s="4">
        <v>630.0240141</v>
      </c>
      <c r="X295" s="4">
        <v>729.5464861</v>
      </c>
      <c r="Y295" s="4">
        <v>805.4616542</v>
      </c>
      <c r="Z295" s="4">
        <v>776.9719176</v>
      </c>
      <c r="AA295" s="4">
        <v>735.7974971</v>
      </c>
      <c r="AB295" s="4">
        <v>730.1272036</v>
      </c>
      <c r="AC295" s="4">
        <v>745.1302961</v>
      </c>
      <c r="AD295" s="4">
        <v>755.6000307</v>
      </c>
      <c r="AE295" s="4">
        <v>761.4666457</v>
      </c>
      <c r="AF295" s="4">
        <v>798.2753483</v>
      </c>
      <c r="AG295" s="4">
        <v>812.7069714</v>
      </c>
      <c r="AH295" s="4">
        <v>917.1259131</v>
      </c>
      <c r="AI295" s="4">
        <v>866.653822</v>
      </c>
      <c r="AJ295" s="4">
        <v>890.0876921</v>
      </c>
      <c r="AK295" s="4">
        <v>935.1073023</v>
      </c>
      <c r="AL295" s="4">
        <v>1012.040648</v>
      </c>
      <c r="AM295" s="4">
        <v>1123.622561</v>
      </c>
      <c r="AN295" s="4">
        <v>1212.797292</v>
      </c>
      <c r="AO295" s="4">
        <v>1263.926253</v>
      </c>
      <c r="AP295" s="4">
        <v>1203.832753</v>
      </c>
      <c r="AQ295" s="4">
        <v>1161.048943</v>
      </c>
      <c r="AR295" s="4">
        <v>1248.929269</v>
      </c>
      <c r="AS295" s="4">
        <v>1243.154241</v>
      </c>
      <c r="AT295" s="4">
        <v>1256.166136</v>
      </c>
      <c r="AU295" s="4">
        <v>1398.337707</v>
      </c>
      <c r="AV295" s="4">
        <v>1639.21828</v>
      </c>
      <c r="AW295" s="4">
        <v>1927.083063</v>
      </c>
      <c r="AX295" s="4">
        <v>2260.409427</v>
      </c>
      <c r="AY295" s="4">
        <v>2761.056264</v>
      </c>
      <c r="AZ295" s="4">
        <v>3264.379336</v>
      </c>
      <c r="BA295" s="4">
        <v>3151.852496</v>
      </c>
      <c r="BB295" s="4">
        <v>3799.772428</v>
      </c>
      <c r="BC295" s="4">
        <v>4478.81407</v>
      </c>
      <c r="BD295" s="4">
        <v>4716.359075</v>
      </c>
      <c r="BE295" s="4">
        <v>4934.979442</v>
      </c>
      <c r="BF295" s="4">
        <v>5040.8028</v>
      </c>
      <c r="BG295" s="4">
        <v>4720.150396</v>
      </c>
      <c r="BH295" s="4">
        <v>4709.368042</v>
      </c>
      <c r="BI295" s="4">
        <v>5116.240783</v>
      </c>
      <c r="BJ295" s="4">
        <v>5384.002157</v>
      </c>
      <c r="BK295" s="4">
        <v>5448.65078</v>
      </c>
      <c r="BL295" s="4">
        <v>5206.168295</v>
      </c>
      <c r="BM295" s="4">
        <v>6074.084921</v>
      </c>
      <c r="BN295" s="6"/>
      <c r="BO295" s="6"/>
    </row>
    <row r="296" ht="15.75" customHeight="1">
      <c r="A296" s="6">
        <f t="shared" si="1"/>
        <v>76</v>
      </c>
      <c r="B296" s="10" t="s">
        <v>135</v>
      </c>
      <c r="C296" s="4" t="s">
        <v>259</v>
      </c>
      <c r="D296" s="4">
        <v>45.00223576</v>
      </c>
      <c r="E296" s="4">
        <v>47.07859285</v>
      </c>
      <c r="F296" s="4">
        <v>48.1992279</v>
      </c>
      <c r="G296" s="4">
        <v>49.00729697</v>
      </c>
      <c r="H296" s="4">
        <v>48.80162604</v>
      </c>
      <c r="I296" s="4">
        <v>56.11395643</v>
      </c>
      <c r="J296" s="4">
        <v>62.13539873</v>
      </c>
      <c r="K296" s="4">
        <v>62.80957098</v>
      </c>
      <c r="L296" s="4">
        <v>55.67700788</v>
      </c>
      <c r="M296" s="4">
        <v>58.90069125</v>
      </c>
      <c r="N296" s="4">
        <v>62.81573281</v>
      </c>
      <c r="O296" s="4">
        <v>77.04553943</v>
      </c>
      <c r="P296" s="4">
        <v>83.44938556</v>
      </c>
      <c r="Q296" s="4">
        <v>88.92322883</v>
      </c>
      <c r="R296" s="4">
        <v>106.8562044</v>
      </c>
      <c r="S296" s="4">
        <v>116.1190527</v>
      </c>
      <c r="T296" s="4">
        <v>123.2603489</v>
      </c>
      <c r="U296" s="4">
        <v>143.6800108</v>
      </c>
      <c r="V296" s="4">
        <v>163.3783885</v>
      </c>
      <c r="W296" s="4">
        <v>175.5257078</v>
      </c>
      <c r="X296" s="4">
        <v>197.4760799</v>
      </c>
      <c r="Y296" s="4">
        <v>189.8322674</v>
      </c>
      <c r="Z296" s="4">
        <v>173.945144</v>
      </c>
      <c r="AA296" s="4">
        <v>173.2972379</v>
      </c>
      <c r="AB296" s="4">
        <v>164.6012612</v>
      </c>
      <c r="AC296" s="4">
        <v>148.371964</v>
      </c>
      <c r="AD296" s="4">
        <v>149.6437311</v>
      </c>
      <c r="AE296" s="4">
        <v>142.6103093</v>
      </c>
      <c r="AF296" s="4">
        <v>157.6195061</v>
      </c>
      <c r="AG296" s="4">
        <v>173.322483</v>
      </c>
      <c r="AH296" s="4">
        <v>197.1527885</v>
      </c>
      <c r="AI296" s="4">
        <v>224.1292814</v>
      </c>
      <c r="AJ296" s="4">
        <v>177.8984048</v>
      </c>
      <c r="AK296" s="4">
        <v>201.8709076</v>
      </c>
      <c r="AL296" s="4">
        <v>116.6429176</v>
      </c>
      <c r="AM296" s="4">
        <v>138.1868247</v>
      </c>
      <c r="AN296" s="4">
        <v>221.2334937</v>
      </c>
      <c r="AO296" s="4">
        <v>253.3355377</v>
      </c>
      <c r="AP296" s="4">
        <v>163.1112455</v>
      </c>
      <c r="AQ296" s="4">
        <v>161.8305849</v>
      </c>
      <c r="AR296" s="4">
        <v>155.2628413</v>
      </c>
      <c r="AS296" s="4">
        <v>149.2764615</v>
      </c>
      <c r="AT296" s="4">
        <v>296.6395682</v>
      </c>
      <c r="AU296" s="4">
        <v>265.457178</v>
      </c>
      <c r="AV296" s="4">
        <v>280.0740241</v>
      </c>
      <c r="AW296" s="4">
        <v>286.6110498</v>
      </c>
      <c r="AX296" s="4">
        <v>304.7664746</v>
      </c>
      <c r="AY296" s="4">
        <v>328.4760994</v>
      </c>
      <c r="AZ296" s="4">
        <v>383.0981454</v>
      </c>
      <c r="BA296" s="4">
        <v>432.9783277</v>
      </c>
      <c r="BB296" s="4">
        <v>472.8533786</v>
      </c>
      <c r="BC296" s="4">
        <v>528.4531271</v>
      </c>
      <c r="BD296" s="4">
        <v>386.906541</v>
      </c>
      <c r="BE296" s="4">
        <v>344.3967712</v>
      </c>
      <c r="BF296" s="4">
        <v>367.0242697</v>
      </c>
      <c r="BG296" s="4">
        <v>376.2462048</v>
      </c>
      <c r="BH296" s="4">
        <v>312.1427971</v>
      </c>
      <c r="BI296" s="4">
        <v>500.1655472</v>
      </c>
      <c r="BJ296" s="4">
        <v>537.9322041</v>
      </c>
      <c r="BK296" s="4">
        <v>584.3628673</v>
      </c>
      <c r="BL296" s="4">
        <v>628.699482</v>
      </c>
      <c r="BM296" s="4">
        <v>634.8356601</v>
      </c>
      <c r="BN296" s="6"/>
      <c r="BO296" s="6"/>
    </row>
    <row r="297" ht="15.75" customHeight="1">
      <c r="A297" s="6">
        <f t="shared" si="1"/>
        <v>77</v>
      </c>
      <c r="B297" s="10" t="s">
        <v>59</v>
      </c>
      <c r="C297" s="4" t="s">
        <v>260</v>
      </c>
      <c r="D297" s="4">
        <v>244.6126273</v>
      </c>
      <c r="E297" s="4">
        <v>235.5312046</v>
      </c>
      <c r="F297" s="4">
        <v>240.443328</v>
      </c>
      <c r="G297" s="4">
        <v>292.57773</v>
      </c>
      <c r="H297" s="4">
        <v>302.6781458</v>
      </c>
      <c r="I297" s="4">
        <v>325.195444</v>
      </c>
      <c r="J297" s="4">
        <v>336.5586411</v>
      </c>
      <c r="K297" s="4">
        <v>332.8028481</v>
      </c>
      <c r="L297" s="4">
        <v>339.0987544</v>
      </c>
      <c r="M297" s="4">
        <v>364.2109992</v>
      </c>
      <c r="N297" s="4">
        <v>374.92533</v>
      </c>
      <c r="O297" s="4">
        <v>402.2096572</v>
      </c>
      <c r="P297" s="4">
        <v>466.8993184</v>
      </c>
      <c r="Q297" s="4">
        <v>692.6900037</v>
      </c>
      <c r="R297" s="4">
        <v>837.7518707</v>
      </c>
      <c r="S297" s="4">
        <v>800.3824427</v>
      </c>
      <c r="T297" s="4">
        <v>927.796033</v>
      </c>
      <c r="U297" s="4">
        <v>1075.331828</v>
      </c>
      <c r="V297" s="4">
        <v>1304.090988</v>
      </c>
      <c r="W297" s="4">
        <v>1647.662444</v>
      </c>
      <c r="X297" s="4">
        <v>1852.949179</v>
      </c>
      <c r="Y297" s="4">
        <v>1843.36937</v>
      </c>
      <c r="Z297" s="4">
        <v>1925.461244</v>
      </c>
      <c r="AA297" s="4">
        <v>2123.212862</v>
      </c>
      <c r="AB297" s="4">
        <v>2311.211795</v>
      </c>
      <c r="AC297" s="4">
        <v>2065.123266</v>
      </c>
      <c r="AD297" s="4">
        <v>1782.571252</v>
      </c>
      <c r="AE297" s="4">
        <v>2007.203191</v>
      </c>
      <c r="AF297" s="4">
        <v>2134.505289</v>
      </c>
      <c r="AG297" s="4">
        <v>2282.50536</v>
      </c>
      <c r="AH297" s="4">
        <v>2513.218167</v>
      </c>
      <c r="AI297" s="4">
        <v>2727.528585</v>
      </c>
      <c r="AJ297" s="4">
        <v>3193.635381</v>
      </c>
      <c r="AK297" s="4">
        <v>3511.525808</v>
      </c>
      <c r="AL297" s="4">
        <v>3802.107621</v>
      </c>
      <c r="AM297" s="4">
        <v>4405.116764</v>
      </c>
      <c r="AN297" s="4">
        <v>4874.819725</v>
      </c>
      <c r="AO297" s="4">
        <v>4706.314913</v>
      </c>
      <c r="AP297" s="4">
        <v>3308.835653</v>
      </c>
      <c r="AQ297" s="4">
        <v>3538.362993</v>
      </c>
      <c r="AR297" s="4">
        <v>4087.562593</v>
      </c>
      <c r="AS297" s="4">
        <v>3941.122666</v>
      </c>
      <c r="AT297" s="4">
        <v>4177.104942</v>
      </c>
      <c r="AU297" s="4">
        <v>4454.526764</v>
      </c>
      <c r="AV297" s="4">
        <v>4924.338111</v>
      </c>
      <c r="AW297" s="4">
        <v>5536.825787</v>
      </c>
      <c r="AX297" s="4">
        <v>6137.112059</v>
      </c>
      <c r="AY297" s="4">
        <v>7143.935816</v>
      </c>
      <c r="AZ297" s="4">
        <v>8343.385919</v>
      </c>
      <c r="BA297" s="4">
        <v>7167.883295</v>
      </c>
      <c r="BB297" s="4">
        <v>8880.109965</v>
      </c>
      <c r="BC297" s="4">
        <v>10209.38195</v>
      </c>
      <c r="BD297" s="4">
        <v>10601.51389</v>
      </c>
      <c r="BE297" s="4">
        <v>10727.69966</v>
      </c>
      <c r="BF297" s="4">
        <v>11045.44513</v>
      </c>
      <c r="BG297" s="4">
        <v>9699.584021</v>
      </c>
      <c r="BH297" s="4">
        <v>9555.651202</v>
      </c>
      <c r="BI297" s="4">
        <v>9979.800841</v>
      </c>
      <c r="BJ297" s="4">
        <v>11074.06409</v>
      </c>
      <c r="BK297" s="4">
        <v>11132.02393</v>
      </c>
      <c r="BL297" s="4">
        <v>10160.78325</v>
      </c>
      <c r="BM297" s="4">
        <v>11109.26184</v>
      </c>
      <c r="BN297" s="6"/>
      <c r="BO297" s="6"/>
    </row>
    <row r="298" ht="15.75" customHeight="1">
      <c r="A298" s="6">
        <f t="shared" si="1"/>
        <v>78</v>
      </c>
      <c r="B298" s="10" t="s">
        <v>261</v>
      </c>
      <c r="C298" s="4" t="s">
        <v>262</v>
      </c>
      <c r="D298" s="4">
        <v>2939.4432</v>
      </c>
      <c r="E298" s="4">
        <v>2991.592897</v>
      </c>
      <c r="F298" s="4">
        <v>3155.097538</v>
      </c>
      <c r="G298" s="4">
        <v>3283.141453</v>
      </c>
      <c r="H298" s="4">
        <v>3480.426945</v>
      </c>
      <c r="I298" s="4">
        <v>3729.969704</v>
      </c>
      <c r="J298" s="4">
        <v>4044.247215</v>
      </c>
      <c r="K298" s="4">
        <v>4231.867351</v>
      </c>
      <c r="L298" s="4">
        <v>4579.98226</v>
      </c>
      <c r="M298" s="4">
        <v>4912.487595</v>
      </c>
      <c r="N298" s="4">
        <v>5129.091844</v>
      </c>
      <c r="O298" s="4">
        <v>5504.815818</v>
      </c>
      <c r="P298" s="4">
        <v>5997.485632</v>
      </c>
      <c r="Q298" s="4">
        <v>6640.805988</v>
      </c>
      <c r="R298" s="4">
        <v>7206.816797</v>
      </c>
      <c r="S298" s="4">
        <v>7773.084689</v>
      </c>
      <c r="T298" s="4">
        <v>8613.028989</v>
      </c>
      <c r="U298" s="4">
        <v>9400.465837</v>
      </c>
      <c r="V298" s="4">
        <v>10424.52908</v>
      </c>
      <c r="W298" s="4">
        <v>11515.45602</v>
      </c>
      <c r="X298" s="4">
        <v>12437.7765</v>
      </c>
      <c r="Y298" s="4">
        <v>13816.07939</v>
      </c>
      <c r="Z298" s="4">
        <v>14242.84546</v>
      </c>
      <c r="AA298" s="4">
        <v>15336.63023</v>
      </c>
      <c r="AB298" s="4">
        <v>16803.68988</v>
      </c>
      <c r="AC298" s="4">
        <v>17833.07274</v>
      </c>
      <c r="AD298" s="4">
        <v>18619.66329</v>
      </c>
      <c r="AE298" s="4">
        <v>19672.45944</v>
      </c>
      <c r="AF298" s="4">
        <v>21172.75339</v>
      </c>
      <c r="AG298" s="4">
        <v>22644.6565</v>
      </c>
      <c r="AH298" s="4">
        <v>23645.61431</v>
      </c>
      <c r="AI298" s="4">
        <v>24086.21645</v>
      </c>
      <c r="AJ298" s="4">
        <v>24967.70632</v>
      </c>
      <c r="AK298" s="4">
        <v>25765.54155</v>
      </c>
      <c r="AL298" s="4">
        <v>26925.46151</v>
      </c>
      <c r="AM298" s="4">
        <v>27891.38744</v>
      </c>
      <c r="AN298" s="4">
        <v>29105.32086</v>
      </c>
      <c r="AO298" s="4">
        <v>30518.03962</v>
      </c>
      <c r="AP298" s="4">
        <v>31691.91778</v>
      </c>
      <c r="AQ298" s="4">
        <v>33320.92229</v>
      </c>
      <c r="AR298" s="4">
        <v>35151.3296</v>
      </c>
      <c r="AS298" s="4">
        <v>35831.37937</v>
      </c>
      <c r="AT298" s="4">
        <v>36651.82911</v>
      </c>
      <c r="AU298" s="4">
        <v>38395.22158</v>
      </c>
      <c r="AV298" s="4">
        <v>40788.09354</v>
      </c>
      <c r="AW298" s="4">
        <v>43368.25243</v>
      </c>
      <c r="AX298" s="4">
        <v>45741.03259</v>
      </c>
      <c r="AY298" s="4">
        <v>47727.48204</v>
      </c>
      <c r="AZ298" s="4">
        <v>48398.10295</v>
      </c>
      <c r="BA298" s="4">
        <v>46581.28354</v>
      </c>
      <c r="BB298" s="4">
        <v>48552.94241</v>
      </c>
      <c r="BC298" s="4">
        <v>50289.0244</v>
      </c>
      <c r="BD298" s="4">
        <v>51881.17089</v>
      </c>
      <c r="BE298" s="4">
        <v>53234.1501</v>
      </c>
      <c r="BF298" s="4">
        <v>54714.47093</v>
      </c>
      <c r="BG298" s="4">
        <v>55452.42138</v>
      </c>
      <c r="BH298" s="4">
        <v>56312.43488</v>
      </c>
      <c r="BI298" s="4">
        <v>58423.88588</v>
      </c>
      <c r="BJ298" s="4">
        <v>61174.77734</v>
      </c>
      <c r="BK298" s="4">
        <v>63198.70132</v>
      </c>
      <c r="BL298" s="4">
        <v>61451.97615</v>
      </c>
      <c r="BM298" s="4">
        <v>68369.66279</v>
      </c>
      <c r="BN298" s="6"/>
      <c r="BO298" s="6"/>
    </row>
    <row r="299" ht="15.75" customHeight="1">
      <c r="A299" s="6">
        <f t="shared" si="1"/>
        <v>79</v>
      </c>
      <c r="B299" s="10" t="s">
        <v>148</v>
      </c>
      <c r="C299" s="4" t="s">
        <v>263</v>
      </c>
      <c r="D299" s="4">
        <v>128.5305908</v>
      </c>
      <c r="E299" s="4">
        <v>134.8455766</v>
      </c>
      <c r="F299" s="4">
        <v>143.283953</v>
      </c>
      <c r="G299" s="4">
        <v>153.3720202</v>
      </c>
      <c r="H299" s="4">
        <v>148.0353503</v>
      </c>
      <c r="I299" s="4">
        <v>166.1230091</v>
      </c>
      <c r="J299" s="4">
        <v>168.3154023</v>
      </c>
      <c r="K299" s="4">
        <v>154.9937382</v>
      </c>
      <c r="L299" s="4">
        <v>145.1382723</v>
      </c>
      <c r="M299" s="4">
        <v>137.7655485</v>
      </c>
      <c r="N299" s="4">
        <v>139.1771623</v>
      </c>
      <c r="O299" s="4">
        <v>144.582815</v>
      </c>
      <c r="P299" s="4">
        <v>150.7778711</v>
      </c>
      <c r="Q299" s="4">
        <v>187.0554611</v>
      </c>
      <c r="R299" s="4">
        <v>197.463942</v>
      </c>
      <c r="S299" s="4">
        <v>196.40257</v>
      </c>
      <c r="T299" s="4">
        <v>193.9486072</v>
      </c>
      <c r="U299" s="4">
        <v>228.7911292</v>
      </c>
      <c r="V299" s="4">
        <v>305.3800494</v>
      </c>
      <c r="W299" s="4">
        <v>352.3008025</v>
      </c>
      <c r="X299" s="4">
        <v>406.3587009</v>
      </c>
      <c r="Y299" s="4">
        <v>340.9996382</v>
      </c>
      <c r="Z299" s="4">
        <v>307.354533</v>
      </c>
      <c r="AA299" s="4">
        <v>266.4703297</v>
      </c>
      <c r="AB299" s="4">
        <v>209.5318113</v>
      </c>
      <c r="AC299" s="4">
        <v>200.4254447</v>
      </c>
      <c r="AD299" s="4">
        <v>257.0199062</v>
      </c>
      <c r="AE299" s="4">
        <v>292.408723</v>
      </c>
      <c r="AF299" s="4">
        <v>289.6701399</v>
      </c>
      <c r="AG299" s="4">
        <v>268.5494044</v>
      </c>
      <c r="AH299" s="4">
        <v>419.6038769</v>
      </c>
      <c r="AI299" s="4">
        <v>380.53665</v>
      </c>
      <c r="AJ299" s="4">
        <v>380.1490711</v>
      </c>
      <c r="AK299" s="4">
        <v>332.062191</v>
      </c>
      <c r="AL299" s="4">
        <v>204.1495857</v>
      </c>
      <c r="AM299" s="4">
        <v>234.619617</v>
      </c>
      <c r="AN299" s="4">
        <v>237.0149767</v>
      </c>
      <c r="AO299" s="4">
        <v>218.2461343</v>
      </c>
      <c r="AP299" s="4">
        <v>243.5175392</v>
      </c>
      <c r="AQ299" s="4">
        <v>225.953526</v>
      </c>
      <c r="AR299" s="4">
        <v>192.8777195</v>
      </c>
      <c r="AS299" s="4">
        <v>203.5264869</v>
      </c>
      <c r="AT299" s="4">
        <v>223.3524016</v>
      </c>
      <c r="AU299" s="4">
        <v>263.0912436</v>
      </c>
      <c r="AV299" s="4">
        <v>281.3253773</v>
      </c>
      <c r="AW299" s="4">
        <v>316.3656254</v>
      </c>
      <c r="AX299" s="4">
        <v>331.1037838</v>
      </c>
      <c r="AY299" s="4">
        <v>384.71836</v>
      </c>
      <c r="AZ299" s="4">
        <v>472.1784708</v>
      </c>
      <c r="BA299" s="4">
        <v>458.4219127</v>
      </c>
      <c r="BB299" s="4">
        <v>471.6126517</v>
      </c>
      <c r="BC299" s="4">
        <v>507.6025233</v>
      </c>
      <c r="BD299" s="4">
        <v>525.047324</v>
      </c>
      <c r="BE299" s="4">
        <v>548.1578755</v>
      </c>
      <c r="BF299" s="4">
        <v>560.7545092</v>
      </c>
      <c r="BG299" s="4">
        <v>481.1112995</v>
      </c>
      <c r="BH299" s="4">
        <v>497.0361334</v>
      </c>
      <c r="BI299" s="4">
        <v>514.5433128</v>
      </c>
      <c r="BJ299" s="4">
        <v>567.3308067</v>
      </c>
      <c r="BK299" s="4">
        <v>550.9635555</v>
      </c>
      <c r="BL299" s="4">
        <v>564.8220018</v>
      </c>
      <c r="BM299" s="4">
        <v>590.6294548</v>
      </c>
      <c r="BN299" s="6"/>
      <c r="BO299" s="6"/>
    </row>
    <row r="300" ht="15.75" customHeight="1">
      <c r="A300" s="6">
        <f t="shared" si="1"/>
        <v>80</v>
      </c>
      <c r="B300" s="10" t="s">
        <v>264</v>
      </c>
      <c r="C300" s="4" t="s">
        <v>265</v>
      </c>
      <c r="D300" s="4">
        <v>93.39521717</v>
      </c>
      <c r="E300" s="4">
        <v>97.41905887</v>
      </c>
      <c r="F300" s="4">
        <v>104.8506942</v>
      </c>
      <c r="G300" s="4">
        <v>108.0136245</v>
      </c>
      <c r="H300" s="4">
        <v>113.6561477</v>
      </c>
      <c r="I300" s="4">
        <v>117.6630646</v>
      </c>
      <c r="J300" s="4">
        <v>124.7894106</v>
      </c>
      <c r="K300" s="4">
        <v>99.85544728</v>
      </c>
      <c r="L300" s="4">
        <v>97.74261136</v>
      </c>
      <c r="M300" s="4">
        <v>122.0400255</v>
      </c>
      <c r="N300" s="4">
        <v>225.7695744</v>
      </c>
      <c r="O300" s="4">
        <v>161.5439014</v>
      </c>
      <c r="P300" s="4">
        <v>210.9954798</v>
      </c>
      <c r="Q300" s="4">
        <v>254.3873472</v>
      </c>
      <c r="R300" s="4">
        <v>406.2701421</v>
      </c>
      <c r="S300" s="4">
        <v>441.9785958</v>
      </c>
      <c r="T300" s="4">
        <v>561.5500999</v>
      </c>
      <c r="U300" s="4">
        <v>541.156246</v>
      </c>
      <c r="V300" s="4">
        <v>532.2174337</v>
      </c>
      <c r="W300" s="4">
        <v>667.9817219</v>
      </c>
      <c r="X300" s="4">
        <v>880.0619837</v>
      </c>
      <c r="Y300" s="4">
        <v>2187.886436</v>
      </c>
      <c r="Z300" s="4">
        <v>1844.849844</v>
      </c>
      <c r="AA300" s="4">
        <v>1223.603921</v>
      </c>
      <c r="AB300" s="4">
        <v>903.4493516</v>
      </c>
      <c r="AC300" s="4">
        <v>882.2827027</v>
      </c>
      <c r="AD300" s="4">
        <v>638.7316957</v>
      </c>
      <c r="AE300" s="4">
        <v>598.2909687</v>
      </c>
      <c r="AF300" s="4">
        <v>549.5037556</v>
      </c>
      <c r="AG300" s="4">
        <v>474.4569001</v>
      </c>
      <c r="AH300" s="4">
        <v>567.5179022</v>
      </c>
      <c r="AI300" s="4">
        <v>502.8228697</v>
      </c>
      <c r="AJ300" s="4">
        <v>477.0807565</v>
      </c>
      <c r="AK300" s="4">
        <v>270.0275238</v>
      </c>
      <c r="AL300" s="4">
        <v>320.8257868</v>
      </c>
      <c r="AM300" s="4">
        <v>407.2782992</v>
      </c>
      <c r="AN300" s="4">
        <v>460.3241902</v>
      </c>
      <c r="AO300" s="4">
        <v>478.5769399</v>
      </c>
      <c r="AP300" s="4">
        <v>467.9390142</v>
      </c>
      <c r="AQ300" s="4">
        <v>496.030187</v>
      </c>
      <c r="AR300" s="4">
        <v>565.3043172</v>
      </c>
      <c r="AS300" s="4">
        <v>577.0569695</v>
      </c>
      <c r="AT300" s="4">
        <v>733.5381615</v>
      </c>
      <c r="AU300" s="4">
        <v>786.8024093</v>
      </c>
      <c r="AV300" s="4">
        <v>992.7452801</v>
      </c>
      <c r="AW300" s="4">
        <v>1250.406675</v>
      </c>
      <c r="AX300" s="4">
        <v>1652.15369</v>
      </c>
      <c r="AY300" s="4">
        <v>1876.412777</v>
      </c>
      <c r="AZ300" s="4">
        <v>2227.789952</v>
      </c>
      <c r="BA300" s="4">
        <v>1883.887348</v>
      </c>
      <c r="BB300" s="4">
        <v>2280.111979</v>
      </c>
      <c r="BC300" s="4">
        <v>2504.878279</v>
      </c>
      <c r="BD300" s="4">
        <v>2728.022683</v>
      </c>
      <c r="BE300" s="4">
        <v>2976.756736</v>
      </c>
      <c r="BF300" s="4">
        <v>3200.953146</v>
      </c>
      <c r="BG300" s="4">
        <v>2679.554765</v>
      </c>
      <c r="BH300" s="4">
        <v>2144.779938</v>
      </c>
      <c r="BI300" s="4">
        <v>1941.879485</v>
      </c>
      <c r="BJ300" s="4">
        <v>2125.834282</v>
      </c>
      <c r="BK300" s="4">
        <v>2204.181574</v>
      </c>
      <c r="BL300" s="4">
        <v>2074.613928</v>
      </c>
      <c r="BM300" s="4">
        <v>2065.749068</v>
      </c>
      <c r="BN300" s="6"/>
      <c r="BO300" s="6"/>
    </row>
    <row r="301" ht="15.75" customHeight="1">
      <c r="A301" s="6">
        <f t="shared" si="1"/>
        <v>81</v>
      </c>
      <c r="B301" s="10" t="s">
        <v>104</v>
      </c>
      <c r="C301" s="4" t="s">
        <v>266</v>
      </c>
      <c r="D301" s="4">
        <v>125.0805543</v>
      </c>
      <c r="E301" s="4">
        <v>130.3918528</v>
      </c>
      <c r="F301" s="4">
        <v>139.5206022</v>
      </c>
      <c r="G301" s="4">
        <v>149.4352442</v>
      </c>
      <c r="H301" s="4">
        <v>169.2151126</v>
      </c>
      <c r="I301" s="4">
        <v>271.8409327</v>
      </c>
      <c r="J301" s="4">
        <v>282.1723709</v>
      </c>
      <c r="K301" s="4">
        <v>296.1564401</v>
      </c>
      <c r="L301" s="4">
        <v>303.7140403</v>
      </c>
      <c r="M301" s="4">
        <v>316.0485033</v>
      </c>
      <c r="N301" s="4">
        <v>317.6522266</v>
      </c>
      <c r="O301" s="4">
        <v>327.2926676</v>
      </c>
      <c r="P301" s="4">
        <v>338.3716122</v>
      </c>
      <c r="Q301" s="4">
        <v>407.6312233</v>
      </c>
      <c r="R301" s="4">
        <v>549.217826</v>
      </c>
      <c r="S301" s="4">
        <v>556.5880069</v>
      </c>
      <c r="T301" s="4">
        <v>626.9381547</v>
      </c>
      <c r="U301" s="4">
        <v>737.1151489</v>
      </c>
      <c r="V301" s="4">
        <v>684.7046434</v>
      </c>
      <c r="W301" s="4">
        <v>475.3281918</v>
      </c>
      <c r="X301" s="4">
        <v>662.7740146</v>
      </c>
      <c r="Y301" s="4">
        <v>720.5814679</v>
      </c>
      <c r="Z301" s="4">
        <v>705.9655041</v>
      </c>
      <c r="AA301" s="4">
        <v>765.3110726</v>
      </c>
      <c r="AB301" s="4">
        <v>845.1534212</v>
      </c>
      <c r="AC301" s="4">
        <v>713.2054318</v>
      </c>
      <c r="AD301" s="4">
        <v>749.1427501</v>
      </c>
      <c r="AE301" s="4">
        <v>977.1025956</v>
      </c>
      <c r="AF301" s="4">
        <v>652.3448883</v>
      </c>
      <c r="AG301" s="4">
        <v>245.3560357</v>
      </c>
      <c r="AH301" s="4">
        <v>238.7650098</v>
      </c>
      <c r="AI301" s="4">
        <v>344.0500793</v>
      </c>
      <c r="AJ301" s="4">
        <v>404.9537718</v>
      </c>
      <c r="AK301" s="4">
        <v>388.0218518</v>
      </c>
      <c r="AL301" s="4">
        <v>835.2363152</v>
      </c>
      <c r="AM301" s="4">
        <v>876.8598596</v>
      </c>
      <c r="AN301" s="4">
        <v>895.2622309</v>
      </c>
      <c r="AO301" s="4">
        <v>896.6502581</v>
      </c>
      <c r="AP301" s="4">
        <v>931.7959134</v>
      </c>
      <c r="AQ301" s="4">
        <v>961.5515216</v>
      </c>
      <c r="AR301" s="4">
        <v>996.897852</v>
      </c>
      <c r="AS301" s="4">
        <v>1025.10851</v>
      </c>
      <c r="AT301" s="4">
        <v>993.3841143</v>
      </c>
      <c r="AU301" s="4">
        <v>999.885954</v>
      </c>
      <c r="AV301" s="4">
        <v>1075.998562</v>
      </c>
      <c r="AW301" s="4">
        <v>1158.883368</v>
      </c>
      <c r="AX301" s="4">
        <v>1223.072856</v>
      </c>
      <c r="AY301" s="4">
        <v>1323.829829</v>
      </c>
      <c r="AZ301" s="4">
        <v>1493.904544</v>
      </c>
      <c r="BA301" s="4">
        <v>1438.086823</v>
      </c>
      <c r="BB301" s="4">
        <v>1495.737186</v>
      </c>
      <c r="BC301" s="4">
        <v>1644.799354</v>
      </c>
      <c r="BD301" s="4">
        <v>1746.425626</v>
      </c>
      <c r="BE301" s="4">
        <v>1794.786575</v>
      </c>
      <c r="BF301" s="4">
        <v>1913.521348</v>
      </c>
      <c r="BG301" s="4">
        <v>2025.324776</v>
      </c>
      <c r="BH301" s="4">
        <v>2079.448266</v>
      </c>
      <c r="BI301" s="4">
        <v>2127.280585</v>
      </c>
      <c r="BJ301" s="4">
        <v>1981.85912</v>
      </c>
      <c r="BK301" s="4">
        <v>1890.273065</v>
      </c>
      <c r="BL301" s="4">
        <v>1863.109257</v>
      </c>
      <c r="BM301" s="4">
        <v>2045.535402</v>
      </c>
      <c r="BN301" s="6"/>
      <c r="BO301" s="6"/>
    </row>
    <row r="302" ht="15.75" customHeight="1">
      <c r="A302" s="6">
        <f t="shared" si="1"/>
        <v>82</v>
      </c>
      <c r="B302" s="10" t="s">
        <v>16</v>
      </c>
      <c r="C302" s="4" t="s">
        <v>267</v>
      </c>
      <c r="D302" s="4">
        <v>1068.784587</v>
      </c>
      <c r="E302" s="4">
        <v>1159.392357</v>
      </c>
      <c r="F302" s="4">
        <v>1240.677894</v>
      </c>
      <c r="G302" s="4">
        <v>1328.036649</v>
      </c>
      <c r="H302" s="4">
        <v>1541.947365</v>
      </c>
      <c r="I302" s="4">
        <v>1708.096356</v>
      </c>
      <c r="J302" s="4">
        <v>1835.801424</v>
      </c>
      <c r="K302" s="4">
        <v>1991.360686</v>
      </c>
      <c r="L302" s="4">
        <v>2185.248659</v>
      </c>
      <c r="M302" s="4">
        <v>2642.956118</v>
      </c>
      <c r="N302" s="4">
        <v>2927.072939</v>
      </c>
      <c r="O302" s="4">
        <v>3378.614797</v>
      </c>
      <c r="P302" s="4">
        <v>4104.45103</v>
      </c>
      <c r="Q302" s="4">
        <v>5345.575444</v>
      </c>
      <c r="R302" s="4">
        <v>6440.97842</v>
      </c>
      <c r="S302" s="4">
        <v>7335.508997</v>
      </c>
      <c r="T302" s="4">
        <v>7925.688062</v>
      </c>
      <c r="U302" s="4">
        <v>9166.808195</v>
      </c>
      <c r="V302" s="4">
        <v>11179.38956</v>
      </c>
      <c r="W302" s="4">
        <v>12798.54325</v>
      </c>
      <c r="X302" s="4">
        <v>13791.86226</v>
      </c>
      <c r="Y302" s="4">
        <v>11520.44787</v>
      </c>
      <c r="Z302" s="4">
        <v>11072.65845</v>
      </c>
      <c r="AA302" s="4">
        <v>10680.35904</v>
      </c>
      <c r="AB302" s="4">
        <v>9977.160217</v>
      </c>
      <c r="AC302" s="4">
        <v>9926.129971</v>
      </c>
      <c r="AD302" s="4">
        <v>13783.85011</v>
      </c>
      <c r="AE302" s="4">
        <v>16709.55968</v>
      </c>
      <c r="AF302" s="4">
        <v>17744.50138</v>
      </c>
      <c r="AG302" s="4">
        <v>17397.69168</v>
      </c>
      <c r="AH302" s="4">
        <v>21290.86038</v>
      </c>
      <c r="AI302" s="4">
        <v>21732.23076</v>
      </c>
      <c r="AJ302" s="4">
        <v>23904.03742</v>
      </c>
      <c r="AK302" s="4">
        <v>23122.41077</v>
      </c>
      <c r="AL302" s="4">
        <v>24646.31431</v>
      </c>
      <c r="AM302" s="4">
        <v>29258.13435</v>
      </c>
      <c r="AN302" s="4">
        <v>29006.80945</v>
      </c>
      <c r="AO302" s="4">
        <v>26700.53713</v>
      </c>
      <c r="AP302" s="4">
        <v>27885.80838</v>
      </c>
      <c r="AQ302" s="4">
        <v>28272.64325</v>
      </c>
      <c r="AR302" s="4">
        <v>26214.49855</v>
      </c>
      <c r="AS302" s="4">
        <v>26896.54811</v>
      </c>
      <c r="AT302" s="4">
        <v>29343.245</v>
      </c>
      <c r="AU302" s="4">
        <v>35750.97466</v>
      </c>
      <c r="AV302" s="4">
        <v>40436.61823</v>
      </c>
      <c r="AW302" s="4">
        <v>41994.71353</v>
      </c>
      <c r="AX302" s="4">
        <v>44900.93814</v>
      </c>
      <c r="AY302" s="4">
        <v>51799.20855</v>
      </c>
      <c r="AZ302" s="4">
        <v>57879.94376</v>
      </c>
      <c r="BA302" s="4">
        <v>52722.21306</v>
      </c>
      <c r="BB302" s="4">
        <v>50999.74512</v>
      </c>
      <c r="BC302" s="4">
        <v>54230.3129</v>
      </c>
      <c r="BD302" s="4">
        <v>50070.1416</v>
      </c>
      <c r="BE302" s="4">
        <v>52198.89756</v>
      </c>
      <c r="BF302" s="4">
        <v>52900.53742</v>
      </c>
      <c r="BG302" s="4">
        <v>45193.40322</v>
      </c>
      <c r="BH302" s="4">
        <v>46039.10593</v>
      </c>
      <c r="BI302" s="4">
        <v>48675.22234</v>
      </c>
      <c r="BJ302" s="4">
        <v>53044.53244</v>
      </c>
      <c r="BK302" s="4">
        <v>52476.27325</v>
      </c>
      <c r="BL302" s="4">
        <v>52162.57012</v>
      </c>
      <c r="BM302" s="4">
        <v>57767.87881</v>
      </c>
      <c r="BN302" s="6"/>
      <c r="BO302" s="6"/>
    </row>
    <row r="303" ht="15.75" customHeight="1">
      <c r="A303" s="6">
        <f t="shared" si="1"/>
        <v>83</v>
      </c>
      <c r="B303" s="10" t="s">
        <v>6</v>
      </c>
      <c r="C303" s="4" t="s">
        <v>268</v>
      </c>
      <c r="D303" s="4">
        <v>1441.75566</v>
      </c>
      <c r="E303" s="4">
        <v>1560.324931</v>
      </c>
      <c r="F303" s="4">
        <v>1667.24743</v>
      </c>
      <c r="G303" s="4">
        <v>1775.582655</v>
      </c>
      <c r="H303" s="4">
        <v>1937.884614</v>
      </c>
      <c r="I303" s="4">
        <v>2164.468823</v>
      </c>
      <c r="J303" s="4">
        <v>2317.194884</v>
      </c>
      <c r="K303" s="4">
        <v>2514.043772</v>
      </c>
      <c r="L303" s="4">
        <v>2662.117492</v>
      </c>
      <c r="M303" s="4">
        <v>2875.235844</v>
      </c>
      <c r="N303" s="4">
        <v>3306.219476</v>
      </c>
      <c r="O303" s="4">
        <v>3736.348737</v>
      </c>
      <c r="P303" s="4">
        <v>4413.575692</v>
      </c>
      <c r="Q303" s="4">
        <v>5689.588807</v>
      </c>
      <c r="R303" s="4">
        <v>6811.527337</v>
      </c>
      <c r="S303" s="4">
        <v>8204.451512</v>
      </c>
      <c r="T303" s="4">
        <v>8927.201627</v>
      </c>
      <c r="U303" s="4">
        <v>10266.12067</v>
      </c>
      <c r="V303" s="4">
        <v>11462.64159</v>
      </c>
      <c r="W303" s="4">
        <v>13046.53722</v>
      </c>
      <c r="X303" s="4">
        <v>15772.24091</v>
      </c>
      <c r="Y303" s="4">
        <v>15512.5067</v>
      </c>
      <c r="Z303" s="4">
        <v>15224.89391</v>
      </c>
      <c r="AA303" s="4">
        <v>14927.51748</v>
      </c>
      <c r="AB303" s="4">
        <v>14989.48577</v>
      </c>
      <c r="AC303" s="4">
        <v>15753.55277</v>
      </c>
      <c r="AD303" s="4">
        <v>18883.2658</v>
      </c>
      <c r="AE303" s="4">
        <v>22505.89771</v>
      </c>
      <c r="AF303" s="4">
        <v>24207.28147</v>
      </c>
      <c r="AG303" s="4">
        <v>24281.09614</v>
      </c>
      <c r="AH303" s="4">
        <v>28242.94374</v>
      </c>
      <c r="AI303" s="4">
        <v>28596.933</v>
      </c>
      <c r="AJ303" s="4">
        <v>30523.98506</v>
      </c>
      <c r="AK303" s="4">
        <v>27963.66522</v>
      </c>
      <c r="AL303" s="4">
        <v>29315.84191</v>
      </c>
      <c r="AM303" s="4">
        <v>34875.70433</v>
      </c>
      <c r="AN303" s="4">
        <v>37321.9742</v>
      </c>
      <c r="AO303" s="4">
        <v>36629.0309</v>
      </c>
      <c r="AP303" s="4">
        <v>34788.35985</v>
      </c>
      <c r="AQ303" s="4">
        <v>36371.05095</v>
      </c>
      <c r="AR303" s="4">
        <v>38131.46061</v>
      </c>
      <c r="AS303" s="4">
        <v>38542.7151</v>
      </c>
      <c r="AT303" s="4">
        <v>43084.47247</v>
      </c>
      <c r="AU303" s="4">
        <v>50134.89077</v>
      </c>
      <c r="AV303" s="4">
        <v>57603.83602</v>
      </c>
      <c r="AW303" s="4">
        <v>66810.47852</v>
      </c>
      <c r="AX303" s="4">
        <v>74148.32008</v>
      </c>
      <c r="AY303" s="4">
        <v>85139.96045</v>
      </c>
      <c r="AZ303" s="4">
        <v>96944.09561</v>
      </c>
      <c r="BA303" s="4">
        <v>79977.69708</v>
      </c>
      <c r="BB303" s="4">
        <v>87693.79007</v>
      </c>
      <c r="BC303" s="4">
        <v>100600.5624</v>
      </c>
      <c r="BD303" s="4">
        <v>101524.1419</v>
      </c>
      <c r="BE303" s="4">
        <v>102913.4508</v>
      </c>
      <c r="BF303" s="4">
        <v>97019.18275</v>
      </c>
      <c r="BG303" s="4">
        <v>74355.51586</v>
      </c>
      <c r="BH303" s="4">
        <v>70460.56053</v>
      </c>
      <c r="BI303" s="4">
        <v>75496.75406</v>
      </c>
      <c r="BJ303" s="4">
        <v>82267.80932</v>
      </c>
      <c r="BK303" s="4">
        <v>75719.7529</v>
      </c>
      <c r="BL303" s="4">
        <v>67329.67779</v>
      </c>
      <c r="BM303" s="4">
        <v>89154.27609</v>
      </c>
      <c r="BN303" s="6"/>
      <c r="BO303" s="6"/>
    </row>
    <row r="304" ht="15.75" customHeight="1">
      <c r="A304" s="6">
        <f t="shared" si="1"/>
        <v>84</v>
      </c>
      <c r="B304" s="10" t="s">
        <v>114</v>
      </c>
      <c r="C304" s="4" t="s">
        <v>269</v>
      </c>
      <c r="D304" s="4">
        <v>49.99383985</v>
      </c>
      <c r="E304" s="4">
        <v>51.32196539</v>
      </c>
      <c r="F304" s="4">
        <v>54.30957574</v>
      </c>
      <c r="G304" s="4">
        <v>46.08744757</v>
      </c>
      <c r="H304" s="4">
        <v>45.08833375</v>
      </c>
      <c r="I304" s="4">
        <v>65.45627078</v>
      </c>
      <c r="J304" s="4">
        <v>79.05808294</v>
      </c>
      <c r="K304" s="4">
        <v>71.86789705</v>
      </c>
      <c r="L304" s="4">
        <v>64.51145607</v>
      </c>
      <c r="M304" s="4">
        <v>64.47433692</v>
      </c>
      <c r="N304" s="4">
        <v>69.27090364</v>
      </c>
      <c r="O304" s="4">
        <v>69.10171858</v>
      </c>
      <c r="P304" s="4">
        <v>78.46165671</v>
      </c>
      <c r="Q304" s="4">
        <v>72.893253</v>
      </c>
      <c r="R304" s="4">
        <v>89.38255121</v>
      </c>
      <c r="S304" s="4">
        <v>113.1582072</v>
      </c>
      <c r="T304" s="4">
        <v>102.08838</v>
      </c>
      <c r="U304" s="4">
        <v>95.0075015</v>
      </c>
      <c r="V304" s="4">
        <v>107.7431176</v>
      </c>
      <c r="W304" s="4">
        <v>121.4845446</v>
      </c>
      <c r="X304" s="4">
        <v>124.7347084</v>
      </c>
      <c r="Y304" s="4">
        <v>142.492984</v>
      </c>
      <c r="Z304" s="4">
        <v>146.535247</v>
      </c>
      <c r="AA304" s="4">
        <v>146.1814659</v>
      </c>
      <c r="AB304" s="4">
        <v>150.5813858</v>
      </c>
      <c r="AC304" s="4">
        <v>149.363094</v>
      </c>
      <c r="AD304" s="4">
        <v>158.9338398</v>
      </c>
      <c r="AE304" s="4">
        <v>161.3675903</v>
      </c>
      <c r="AF304" s="4">
        <v>186.2644755</v>
      </c>
      <c r="AG304" s="4">
        <v>184.132357</v>
      </c>
      <c r="AH304" s="4">
        <v>184.9237558</v>
      </c>
      <c r="AI304" s="4">
        <v>194.8000167</v>
      </c>
      <c r="AJ304" s="4">
        <v>164.2928089</v>
      </c>
      <c r="AK304" s="4">
        <v>172.0966701</v>
      </c>
      <c r="AL304" s="4">
        <v>186.5942635</v>
      </c>
      <c r="AM304" s="4">
        <v>197.3096505</v>
      </c>
      <c r="AN304" s="4">
        <v>198.4544651</v>
      </c>
      <c r="AO304" s="4">
        <v>211.5619465</v>
      </c>
      <c r="AP304" s="4">
        <v>204.876507</v>
      </c>
      <c r="AQ304" s="4">
        <v>208.4914738</v>
      </c>
      <c r="AR304" s="4">
        <v>223.7118919</v>
      </c>
      <c r="AS304" s="4">
        <v>240.7051592</v>
      </c>
      <c r="AT304" s="4">
        <v>238.8612541</v>
      </c>
      <c r="AU304" s="4">
        <v>246.4858378</v>
      </c>
      <c r="AV304" s="4">
        <v>279.7242003</v>
      </c>
      <c r="AW304" s="4">
        <v>309.3104058</v>
      </c>
      <c r="AX304" s="4">
        <v>341.02814</v>
      </c>
      <c r="AY304" s="4">
        <v>386.5295864</v>
      </c>
      <c r="AZ304" s="4">
        <v>466.6933791</v>
      </c>
      <c r="BA304" s="4">
        <v>475.6359761</v>
      </c>
      <c r="BB304" s="4">
        <v>589.1654349</v>
      </c>
      <c r="BC304" s="4">
        <v>791.225217</v>
      </c>
      <c r="BD304" s="4">
        <v>794.0927699</v>
      </c>
      <c r="BE304" s="4">
        <v>809.3846006</v>
      </c>
      <c r="BF304" s="4">
        <v>827.744346</v>
      </c>
      <c r="BG304" s="4">
        <v>882.3074488</v>
      </c>
      <c r="BH304" s="4">
        <v>880.2244881</v>
      </c>
      <c r="BI304" s="4">
        <v>1027.965486</v>
      </c>
      <c r="BJ304" s="4">
        <v>1161.534374</v>
      </c>
      <c r="BK304" s="4">
        <v>1185.682675</v>
      </c>
      <c r="BL304" s="4">
        <v>1139.190277</v>
      </c>
      <c r="BM304" s="4">
        <v>1208.218534</v>
      </c>
      <c r="BN304" s="6"/>
      <c r="BO304" s="6"/>
    </row>
    <row r="305" ht="15.75" customHeight="1">
      <c r="A305" s="6">
        <f t="shared" si="1"/>
        <v>85</v>
      </c>
      <c r="B305" s="10" t="s">
        <v>270</v>
      </c>
      <c r="C305" s="4" t="s">
        <v>271</v>
      </c>
      <c r="D305" s="4">
        <v>1338.594735</v>
      </c>
      <c r="E305" s="4">
        <v>1388.355347</v>
      </c>
      <c r="F305" s="4">
        <v>1477.930335</v>
      </c>
      <c r="G305" s="4">
        <v>1571.379835</v>
      </c>
      <c r="H305" s="4">
        <v>1694.332504</v>
      </c>
      <c r="I305" s="4">
        <v>1815.118178</v>
      </c>
      <c r="J305" s="4">
        <v>1967.629142</v>
      </c>
      <c r="K305" s="4">
        <v>2087.000945</v>
      </c>
      <c r="L305" s="4">
        <v>2237.685281</v>
      </c>
      <c r="M305" s="4">
        <v>2433.399802</v>
      </c>
      <c r="N305" s="4">
        <v>2622.672297</v>
      </c>
      <c r="O305" s="4">
        <v>2866.95168</v>
      </c>
      <c r="P305" s="4">
        <v>3287.294484</v>
      </c>
      <c r="Q305" s="4">
        <v>3927.732625</v>
      </c>
      <c r="R305" s="4">
        <v>4353.887609</v>
      </c>
      <c r="S305" s="4">
        <v>4829.575338</v>
      </c>
      <c r="T305" s="4">
        <v>5186.951309</v>
      </c>
      <c r="U305" s="4">
        <v>5795.835268</v>
      </c>
      <c r="V305" s="4">
        <v>6895.732138</v>
      </c>
      <c r="W305" s="4">
        <v>7888.216891</v>
      </c>
      <c r="X305" s="4">
        <v>8684.713427</v>
      </c>
      <c r="Y305" s="4">
        <v>8761.832467</v>
      </c>
      <c r="Z305" s="4">
        <v>8557.730702</v>
      </c>
      <c r="AA305" s="4">
        <v>8765.833992</v>
      </c>
      <c r="AB305" s="4">
        <v>9096.805642</v>
      </c>
      <c r="AC305" s="4">
        <v>9507.420955</v>
      </c>
      <c r="AD305" s="4">
        <v>11426.21895</v>
      </c>
      <c r="AE305" s="4">
        <v>13130.22703</v>
      </c>
      <c r="AF305" s="4">
        <v>14683.96526</v>
      </c>
      <c r="AG305" s="4">
        <v>15240.24071</v>
      </c>
      <c r="AH305" s="4">
        <v>17017.73385</v>
      </c>
      <c r="AI305" s="4">
        <v>17834.64218</v>
      </c>
      <c r="AJ305" s="4">
        <v>19000.11553</v>
      </c>
      <c r="AK305" s="4">
        <v>19086.74582</v>
      </c>
      <c r="AL305" s="4">
        <v>20308.54385</v>
      </c>
      <c r="AM305" s="4">
        <v>22207.04018</v>
      </c>
      <c r="AN305" s="4">
        <v>22218.36819</v>
      </c>
      <c r="AO305" s="4">
        <v>21710.7557</v>
      </c>
      <c r="AP305" s="4">
        <v>21768.37884</v>
      </c>
      <c r="AQ305" s="4">
        <v>22694.5498</v>
      </c>
      <c r="AR305" s="4">
        <v>23026.09771</v>
      </c>
      <c r="AS305" s="4">
        <v>22637.47809</v>
      </c>
      <c r="AT305" s="4">
        <v>23442.88077</v>
      </c>
      <c r="AU305" s="4">
        <v>26030.54753</v>
      </c>
      <c r="AV305" s="4">
        <v>28768.34854</v>
      </c>
      <c r="AW305" s="4">
        <v>30196.59847</v>
      </c>
      <c r="AX305" s="4">
        <v>31620.64301</v>
      </c>
      <c r="AY305" s="4">
        <v>34356.7954</v>
      </c>
      <c r="AZ305" s="4">
        <v>36204.78842</v>
      </c>
      <c r="BA305" s="4">
        <v>33635.03299</v>
      </c>
      <c r="BB305" s="4">
        <v>35053.00029</v>
      </c>
      <c r="BC305" s="4">
        <v>37510.4689</v>
      </c>
      <c r="BD305" s="4">
        <v>37238.62736</v>
      </c>
      <c r="BE305" s="4">
        <v>37492.02939</v>
      </c>
      <c r="BF305" s="4">
        <v>38000.94309</v>
      </c>
      <c r="BG305" s="4">
        <v>35599.08004</v>
      </c>
      <c r="BH305" s="4">
        <v>36049.37851</v>
      </c>
      <c r="BI305" s="4">
        <v>37403.38787</v>
      </c>
      <c r="BJ305" s="4">
        <v>39348.31436</v>
      </c>
      <c r="BK305" s="4">
        <v>39531.66035</v>
      </c>
      <c r="BL305" s="4">
        <v>38326.8576</v>
      </c>
      <c r="BM305" s="4">
        <v>42446.85932</v>
      </c>
      <c r="BN305" s="6"/>
      <c r="BO305" s="6"/>
    </row>
    <row r="306" ht="15.75" customHeight="1">
      <c r="A306" s="6">
        <f t="shared" si="1"/>
        <v>86</v>
      </c>
      <c r="B306" s="10" t="s">
        <v>128</v>
      </c>
      <c r="C306" s="4" t="s">
        <v>272</v>
      </c>
      <c r="D306" s="4">
        <v>81.5869473</v>
      </c>
      <c r="E306" s="4">
        <v>87.51737247</v>
      </c>
      <c r="F306" s="4">
        <v>89.49333554</v>
      </c>
      <c r="G306" s="4">
        <v>93.88388625</v>
      </c>
      <c r="H306" s="4">
        <v>102.9612072</v>
      </c>
      <c r="I306" s="4">
        <v>114.3720186</v>
      </c>
      <c r="J306" s="4">
        <v>123.3304709</v>
      </c>
      <c r="K306" s="4">
        <v>136.6380925</v>
      </c>
      <c r="L306" s="4">
        <v>143.2879463</v>
      </c>
      <c r="M306" s="4">
        <v>150.5478041</v>
      </c>
      <c r="N306" s="4">
        <v>169.1240002</v>
      </c>
      <c r="O306" s="4">
        <v>175.19892</v>
      </c>
      <c r="P306" s="4">
        <v>150.6172113</v>
      </c>
      <c r="Q306" s="4">
        <v>99.29793153</v>
      </c>
      <c r="R306" s="4">
        <v>134.5321801</v>
      </c>
      <c r="S306" s="4">
        <v>164.8480958</v>
      </c>
      <c r="T306" s="4">
        <v>187.4969066</v>
      </c>
      <c r="U306" s="4">
        <v>208.7761202</v>
      </c>
      <c r="V306" s="4">
        <v>238.1558325</v>
      </c>
      <c r="W306" s="4">
        <v>254.3477606</v>
      </c>
      <c r="X306" s="4">
        <v>293.3918898</v>
      </c>
      <c r="Y306" s="4">
        <v>333.4583921</v>
      </c>
      <c r="Z306" s="4">
        <v>349.8417623</v>
      </c>
      <c r="AA306" s="4">
        <v>315.0172659</v>
      </c>
      <c r="AB306" s="4">
        <v>331.3887658</v>
      </c>
      <c r="AC306" s="4">
        <v>320.67981</v>
      </c>
      <c r="AD306" s="4">
        <v>317.0297983</v>
      </c>
      <c r="AE306" s="4">
        <v>319.9153919</v>
      </c>
      <c r="AF306" s="4">
        <v>356.3352154</v>
      </c>
      <c r="AG306" s="4">
        <v>359.7284801</v>
      </c>
      <c r="AH306" s="4">
        <v>346.6685155</v>
      </c>
      <c r="AI306" s="4">
        <v>382.750576</v>
      </c>
      <c r="AJ306" s="4">
        <v>399.4650488</v>
      </c>
      <c r="AK306" s="4">
        <v>412.6749999</v>
      </c>
      <c r="AL306" s="4">
        <v>404.6067598</v>
      </c>
      <c r="AM306" s="4">
        <v>455.5076031</v>
      </c>
      <c r="AN306" s="4">
        <v>461.399865</v>
      </c>
      <c r="AO306" s="4">
        <v>441.7546338</v>
      </c>
      <c r="AP306" s="4">
        <v>427.5063275</v>
      </c>
      <c r="AQ306" s="4">
        <v>420.6826016</v>
      </c>
      <c r="AR306" s="4">
        <v>531.3064961</v>
      </c>
      <c r="AS306" s="4">
        <v>499.2183062</v>
      </c>
      <c r="AT306" s="4">
        <v>489.4255272</v>
      </c>
      <c r="AU306" s="4">
        <v>549.870377</v>
      </c>
      <c r="AV306" s="4">
        <v>631.4711708</v>
      </c>
      <c r="AW306" s="4">
        <v>688.5005879</v>
      </c>
      <c r="AX306" s="4">
        <v>770.8433394</v>
      </c>
      <c r="AY306" s="4">
        <v>837.6315379</v>
      </c>
      <c r="AZ306" s="4">
        <v>914.7314893</v>
      </c>
      <c r="BA306" s="4">
        <v>884.4410142</v>
      </c>
      <c r="BB306" s="4">
        <v>911.0904448</v>
      </c>
      <c r="BC306" s="4">
        <v>1075.450496</v>
      </c>
      <c r="BD306" s="4">
        <v>1109.679115</v>
      </c>
      <c r="BE306" s="4">
        <v>1126.041261</v>
      </c>
      <c r="BF306" s="4">
        <v>1173.392454</v>
      </c>
      <c r="BG306" s="4">
        <v>1282.443153</v>
      </c>
      <c r="BH306" s="4">
        <v>1468.821421</v>
      </c>
      <c r="BI306" s="4">
        <v>1567.640986</v>
      </c>
      <c r="BJ306" s="4">
        <v>1620.742857</v>
      </c>
      <c r="BK306" s="4">
        <v>1437.165907</v>
      </c>
      <c r="BL306" s="4">
        <v>1322.315036</v>
      </c>
      <c r="BM306" s="4">
        <v>1505.010193</v>
      </c>
      <c r="BN306" s="6"/>
      <c r="BO306" s="6"/>
    </row>
    <row r="307" ht="15.75" customHeight="1">
      <c r="A307" s="6">
        <f t="shared" si="1"/>
        <v>87</v>
      </c>
      <c r="B307" s="10" t="s">
        <v>58</v>
      </c>
      <c r="C307" s="4" t="s">
        <v>273</v>
      </c>
      <c r="D307" s="4">
        <v>476.6214222</v>
      </c>
      <c r="E307" s="4">
        <v>516.0318634</v>
      </c>
      <c r="F307" s="4">
        <v>545.1198665</v>
      </c>
      <c r="G307" s="4">
        <v>586.0730077</v>
      </c>
      <c r="H307" s="4">
        <v>610.4296553</v>
      </c>
      <c r="I307" s="4">
        <v>650.4760575</v>
      </c>
      <c r="J307" s="4">
        <v>687.7890677</v>
      </c>
      <c r="K307" s="4">
        <v>743.5822157</v>
      </c>
      <c r="L307" s="4">
        <v>776.9504034</v>
      </c>
      <c r="M307" s="4">
        <v>828.5852785</v>
      </c>
      <c r="N307" s="4">
        <v>891.0546713</v>
      </c>
      <c r="O307" s="4">
        <v>977.4514583</v>
      </c>
      <c r="P307" s="4">
        <v>1044.15554</v>
      </c>
      <c r="Q307" s="4">
        <v>1162.283885</v>
      </c>
      <c r="R307" s="4">
        <v>1294.338833</v>
      </c>
      <c r="S307" s="4">
        <v>1403.733812</v>
      </c>
      <c r="T307" s="4">
        <v>1454.779187</v>
      </c>
      <c r="U307" s="4">
        <v>1501.943289</v>
      </c>
      <c r="V307" s="4">
        <v>1737.554765</v>
      </c>
      <c r="W307" s="4">
        <v>1937.715489</v>
      </c>
      <c r="X307" s="4">
        <v>2357.750154</v>
      </c>
      <c r="Y307" s="4">
        <v>2607.18005</v>
      </c>
      <c r="Z307" s="4">
        <v>2814.181852</v>
      </c>
      <c r="AA307" s="4">
        <v>2822.853811</v>
      </c>
      <c r="AB307" s="4">
        <v>2879.238835</v>
      </c>
      <c r="AC307" s="4">
        <v>2977.388971</v>
      </c>
      <c r="AD307" s="4">
        <v>3025.347225</v>
      </c>
      <c r="AE307" s="4">
        <v>2972.128314</v>
      </c>
      <c r="AF307" s="4">
        <v>2514.153933</v>
      </c>
      <c r="AG307" s="4">
        <v>2467.535308</v>
      </c>
      <c r="AH307" s="4">
        <v>2626.14328</v>
      </c>
      <c r="AI307" s="4">
        <v>2827.558388</v>
      </c>
      <c r="AJ307" s="4">
        <v>3148.447531</v>
      </c>
      <c r="AK307" s="4">
        <v>3368.202787</v>
      </c>
      <c r="AL307" s="4">
        <v>3518.953402</v>
      </c>
      <c r="AM307" s="4">
        <v>3524.881271</v>
      </c>
      <c r="AN307" s="4">
        <v>3561.290458</v>
      </c>
      <c r="AO307" s="4">
        <v>3775.571536</v>
      </c>
      <c r="AP307" s="4">
        <v>4012.054165</v>
      </c>
      <c r="AQ307" s="4">
        <v>4121.56222</v>
      </c>
      <c r="AR307" s="4">
        <v>4099.00654</v>
      </c>
      <c r="AS307" s="4">
        <v>4084.258536</v>
      </c>
      <c r="AT307" s="4">
        <v>4163.521959</v>
      </c>
      <c r="AU307" s="4">
        <v>4304.10698</v>
      </c>
      <c r="AV307" s="4">
        <v>4629.029316</v>
      </c>
      <c r="AW307" s="4">
        <v>4953.12998</v>
      </c>
      <c r="AX307" s="4">
        <v>5385.564243</v>
      </c>
      <c r="AY307" s="4">
        <v>6205.821576</v>
      </c>
      <c r="AZ307" s="4">
        <v>7197.110786</v>
      </c>
      <c r="BA307" s="4">
        <v>7618.438459</v>
      </c>
      <c r="BB307" s="4">
        <v>8124.558307</v>
      </c>
      <c r="BC307" s="4">
        <v>9403.439908</v>
      </c>
      <c r="BD307" s="4">
        <v>10767.29318</v>
      </c>
      <c r="BE307" s="4">
        <v>11932.28622</v>
      </c>
      <c r="BF307" s="4">
        <v>12837.24796</v>
      </c>
      <c r="BG307" s="4">
        <v>13669.55944</v>
      </c>
      <c r="BH307" s="4">
        <v>14382.23238</v>
      </c>
      <c r="BI307" s="4">
        <v>15185.97248</v>
      </c>
      <c r="BJ307" s="4">
        <v>15588.33733</v>
      </c>
      <c r="BK307" s="4">
        <v>15826.08235</v>
      </c>
      <c r="BL307" s="4">
        <v>12569.17154</v>
      </c>
      <c r="BM307" s="4">
        <v>14617.60448</v>
      </c>
      <c r="BN307" s="6"/>
      <c r="BO307" s="6"/>
    </row>
    <row r="308" ht="15.75" customHeight="1">
      <c r="A308" s="6">
        <f t="shared" si="1"/>
        <v>88</v>
      </c>
      <c r="B308" s="10" t="s">
        <v>72</v>
      </c>
      <c r="C308" s="4" t="s">
        <v>274</v>
      </c>
      <c r="D308" s="4">
        <v>252.8367799</v>
      </c>
      <c r="E308" s="4">
        <v>276.7348992</v>
      </c>
      <c r="F308" s="4">
        <v>304.5537954</v>
      </c>
      <c r="G308" s="4">
        <v>324.0408823</v>
      </c>
      <c r="H308" s="4">
        <v>380.7725273</v>
      </c>
      <c r="I308" s="4">
        <v>438.5541353</v>
      </c>
      <c r="J308" s="4">
        <v>504.0907626</v>
      </c>
      <c r="K308" s="4">
        <v>497.0709552</v>
      </c>
      <c r="L308" s="4">
        <v>446.622489</v>
      </c>
      <c r="M308" s="4">
        <v>485.926791</v>
      </c>
      <c r="N308" s="4">
        <v>548.0032346</v>
      </c>
      <c r="O308" s="4">
        <v>595.8598297</v>
      </c>
      <c r="P308" s="4">
        <v>642.9563698</v>
      </c>
      <c r="Q308" s="4">
        <v>749.2022469</v>
      </c>
      <c r="R308" s="4">
        <v>920.387869</v>
      </c>
      <c r="S308" s="4">
        <v>1092.974586</v>
      </c>
      <c r="T308" s="4">
        <v>1007.638707</v>
      </c>
      <c r="U308" s="4">
        <v>901.1239081</v>
      </c>
      <c r="V308" s="4">
        <v>752.4611604</v>
      </c>
      <c r="W308" s="4">
        <v>934.0470686</v>
      </c>
      <c r="X308" s="4">
        <v>1036.321386</v>
      </c>
      <c r="Y308" s="4">
        <v>1208.125831</v>
      </c>
      <c r="Z308" s="4">
        <v>1185.401477</v>
      </c>
      <c r="AA308" s="4">
        <v>920.5297127</v>
      </c>
      <c r="AB308" s="4">
        <v>911.7892245</v>
      </c>
      <c r="AC308" s="4">
        <v>838.0591412</v>
      </c>
      <c r="AD308" s="4">
        <v>754.3499261</v>
      </c>
      <c r="AE308" s="4">
        <v>1001.496679</v>
      </c>
      <c r="AF308" s="4">
        <v>730.2097626</v>
      </c>
      <c r="AG308" s="4">
        <v>1040.47519</v>
      </c>
      <c r="AH308" s="4">
        <v>1194.548302</v>
      </c>
      <c r="AI308" s="4">
        <v>1520.677362</v>
      </c>
      <c r="AJ308" s="4">
        <v>1560.546504</v>
      </c>
      <c r="AK308" s="4">
        <v>1481.340989</v>
      </c>
      <c r="AL308" s="4">
        <v>1871.392109</v>
      </c>
      <c r="AM308" s="4">
        <v>2180.566639</v>
      </c>
      <c r="AN308" s="4">
        <v>2218.321747</v>
      </c>
      <c r="AO308" s="4">
        <v>2292.396517</v>
      </c>
      <c r="AP308" s="4">
        <v>2149.701063</v>
      </c>
      <c r="AQ308" s="4">
        <v>1911.735017</v>
      </c>
      <c r="AR308" s="4">
        <v>1941.31826</v>
      </c>
      <c r="AS308" s="4">
        <v>1925.97942</v>
      </c>
      <c r="AT308" s="4">
        <v>2003.971081</v>
      </c>
      <c r="AU308" s="4">
        <v>2126.137824</v>
      </c>
      <c r="AV308" s="4">
        <v>2393.665897</v>
      </c>
      <c r="AW308" s="4">
        <v>2702.237701</v>
      </c>
      <c r="AX308" s="4">
        <v>3123.320159</v>
      </c>
      <c r="AY308" s="4">
        <v>3572.363589</v>
      </c>
      <c r="AZ308" s="4">
        <v>4184.885982</v>
      </c>
      <c r="BA308" s="4">
        <v>4164.970483</v>
      </c>
      <c r="BB308" s="4">
        <v>5047.249307</v>
      </c>
      <c r="BC308" s="4">
        <v>5826.832307</v>
      </c>
      <c r="BD308" s="4">
        <v>6475.68607</v>
      </c>
      <c r="BE308" s="4">
        <v>6697.185268</v>
      </c>
      <c r="BF308" s="4">
        <v>6614.933339</v>
      </c>
      <c r="BG308" s="4">
        <v>6180.194957</v>
      </c>
      <c r="BH308" s="4">
        <v>6163.791026</v>
      </c>
      <c r="BI308" s="4">
        <v>6676.284221</v>
      </c>
      <c r="BJ308" s="4">
        <v>6912.110297</v>
      </c>
      <c r="BK308" s="4">
        <v>6955.809959</v>
      </c>
      <c r="BL308" s="4">
        <v>6056.343903</v>
      </c>
      <c r="BM308" s="4">
        <v>6621.574336</v>
      </c>
      <c r="BN308" s="6"/>
      <c r="BO308" s="6"/>
    </row>
    <row r="309" ht="15.75" customHeight="1">
      <c r="A309" s="6">
        <f t="shared" si="1"/>
        <v>89</v>
      </c>
      <c r="B309" s="10" t="s">
        <v>94</v>
      </c>
      <c r="C309" s="4" t="s">
        <v>275</v>
      </c>
      <c r="D309" s="4">
        <v>263.8368619</v>
      </c>
      <c r="E309" s="4">
        <v>278.4769914</v>
      </c>
      <c r="F309" s="4">
        <v>164.1334633</v>
      </c>
      <c r="G309" s="4">
        <v>177.3323949</v>
      </c>
      <c r="H309" s="4">
        <v>186.5412591</v>
      </c>
      <c r="I309" s="4">
        <v>198.6647729</v>
      </c>
      <c r="J309" s="4">
        <v>213.2939156</v>
      </c>
      <c r="K309" s="4">
        <v>223.1535328</v>
      </c>
      <c r="L309" s="4">
        <v>242.8683592</v>
      </c>
      <c r="M309" s="4">
        <v>262.4052429</v>
      </c>
      <c r="N309" s="4">
        <v>201.9249687</v>
      </c>
      <c r="O309" s="4">
        <v>217.9777579</v>
      </c>
      <c r="P309" s="4">
        <v>230.0761791</v>
      </c>
      <c r="Q309" s="4">
        <v>282.442086</v>
      </c>
      <c r="R309" s="4">
        <v>377.1069607</v>
      </c>
      <c r="S309" s="4">
        <v>398.0532228</v>
      </c>
      <c r="T309" s="4">
        <v>445.801648</v>
      </c>
      <c r="U309" s="4">
        <v>499.1024173</v>
      </c>
      <c r="V309" s="4">
        <v>561.378575</v>
      </c>
      <c r="W309" s="4">
        <v>662.0510301</v>
      </c>
      <c r="X309" s="4">
        <v>761.0199977</v>
      </c>
      <c r="Y309" s="4">
        <v>815.2212441</v>
      </c>
      <c r="Z309" s="4">
        <v>828.5676462</v>
      </c>
      <c r="AA309" s="4">
        <v>723.0843629</v>
      </c>
      <c r="AB309" s="4">
        <v>667.6675722</v>
      </c>
      <c r="AC309" s="4">
        <v>637.8374132</v>
      </c>
      <c r="AD309" s="4">
        <v>605.7258435</v>
      </c>
      <c r="AE309" s="4">
        <v>658.2134903</v>
      </c>
      <c r="AF309" s="4">
        <v>734.4294092</v>
      </c>
      <c r="AG309" s="4">
        <v>806.8498184</v>
      </c>
      <c r="AH309" s="4">
        <v>820.4871803</v>
      </c>
      <c r="AI309" s="4">
        <v>821.4532309</v>
      </c>
      <c r="AJ309" s="4">
        <v>936.1482704</v>
      </c>
      <c r="AK309" s="4">
        <v>938.7637347</v>
      </c>
      <c r="AL309" s="4">
        <v>1081.432956</v>
      </c>
      <c r="AM309" s="4">
        <v>1222.290947</v>
      </c>
      <c r="AN309" s="4">
        <v>1334.105656</v>
      </c>
      <c r="AO309" s="4">
        <v>1294.110128</v>
      </c>
      <c r="AP309" s="4">
        <v>1000.005467</v>
      </c>
      <c r="AQ309" s="4">
        <v>1123.163083</v>
      </c>
      <c r="AR309" s="4">
        <v>1073.263222</v>
      </c>
      <c r="AS309" s="4">
        <v>991.1479821</v>
      </c>
      <c r="AT309" s="4">
        <v>1037.174125</v>
      </c>
      <c r="AU309" s="4">
        <v>1049.387134</v>
      </c>
      <c r="AV309" s="4">
        <v>1122.855862</v>
      </c>
      <c r="AW309" s="4">
        <v>1245.286403</v>
      </c>
      <c r="AX309" s="4">
        <v>1452.220641</v>
      </c>
      <c r="AY309" s="4">
        <v>1741.603172</v>
      </c>
      <c r="AZ309" s="4">
        <v>1990.35559</v>
      </c>
      <c r="BA309" s="4">
        <v>1893.281164</v>
      </c>
      <c r="BB309" s="4">
        <v>2201.775071</v>
      </c>
      <c r="BC309" s="4">
        <v>2431.202037</v>
      </c>
      <c r="BD309" s="4">
        <v>2671.777205</v>
      </c>
      <c r="BE309" s="4">
        <v>2847.566937</v>
      </c>
      <c r="BF309" s="4">
        <v>2935.925556</v>
      </c>
      <c r="BG309" s="4">
        <v>2974.299531</v>
      </c>
      <c r="BH309" s="4">
        <v>3038.149734</v>
      </c>
      <c r="BI309" s="4">
        <v>3077.43564</v>
      </c>
      <c r="BJ309" s="4">
        <v>3194.674521</v>
      </c>
      <c r="BK309" s="4">
        <v>3413.847924</v>
      </c>
      <c r="BL309" s="4">
        <v>3224.422551</v>
      </c>
      <c r="BM309" s="4">
        <v>3460.530963</v>
      </c>
      <c r="BN309" s="6"/>
      <c r="BO309" s="6"/>
    </row>
    <row r="310" ht="15.75" customHeight="1">
      <c r="A310" s="6">
        <f t="shared" si="1"/>
        <v>90</v>
      </c>
      <c r="B310" s="10" t="s">
        <v>124</v>
      </c>
      <c r="C310" s="4" t="s">
        <v>276</v>
      </c>
      <c r="D310" s="4">
        <v>116.0799616</v>
      </c>
      <c r="E310" s="4">
        <v>120.2708663</v>
      </c>
      <c r="F310" s="4">
        <v>125.4147715</v>
      </c>
      <c r="G310" s="4">
        <v>129.6098009</v>
      </c>
      <c r="H310" s="4">
        <v>140.3469617</v>
      </c>
      <c r="I310" s="4">
        <v>154.8748482</v>
      </c>
      <c r="J310" s="4">
        <v>172.1219258</v>
      </c>
      <c r="K310" s="4">
        <v>190.1739309</v>
      </c>
      <c r="L310" s="4">
        <v>204.2476262</v>
      </c>
      <c r="M310" s="4">
        <v>226.760594</v>
      </c>
      <c r="N310" s="4">
        <v>259.3498693</v>
      </c>
      <c r="O310" s="4">
        <v>281.5329336</v>
      </c>
      <c r="P310" s="4">
        <v>328.9547002</v>
      </c>
      <c r="Q310" s="4">
        <v>486.1658806</v>
      </c>
      <c r="R310" s="4">
        <v>536.8379179</v>
      </c>
      <c r="S310" s="4">
        <v>485.4570135</v>
      </c>
      <c r="T310" s="4">
        <v>529.391763</v>
      </c>
      <c r="U310" s="4">
        <v>562.3728239</v>
      </c>
      <c r="V310" s="4">
        <v>653.7601026</v>
      </c>
      <c r="W310" s="4">
        <v>754.009151</v>
      </c>
      <c r="X310" s="4">
        <v>820.0183098</v>
      </c>
      <c r="Y310" s="4">
        <v>788.2646915</v>
      </c>
      <c r="Z310" s="4">
        <v>732.1148968</v>
      </c>
      <c r="AA310" s="4">
        <v>775.6486257</v>
      </c>
      <c r="AB310" s="4">
        <v>756.4239852</v>
      </c>
      <c r="AC310" s="4">
        <v>702.9202487</v>
      </c>
      <c r="AD310" s="4">
        <v>751.6596381</v>
      </c>
      <c r="AE310" s="4">
        <v>873.2080058</v>
      </c>
      <c r="AF310" s="4">
        <v>993.5669721</v>
      </c>
      <c r="AG310" s="4">
        <v>942.177113</v>
      </c>
      <c r="AH310" s="4">
        <v>833.053995</v>
      </c>
      <c r="AI310" s="4">
        <v>948.9851423</v>
      </c>
      <c r="AJ310" s="4">
        <v>1058.341136</v>
      </c>
      <c r="AK310" s="4">
        <v>1159.13976</v>
      </c>
      <c r="AL310" s="4">
        <v>1236.110584</v>
      </c>
      <c r="AM310" s="4">
        <v>1004.249699</v>
      </c>
      <c r="AN310" s="4">
        <v>1077.188504</v>
      </c>
      <c r="AO310" s="4">
        <v>995.1972595</v>
      </c>
      <c r="AP310" s="4">
        <v>737.413721</v>
      </c>
      <c r="AQ310" s="4">
        <v>653.4081341</v>
      </c>
      <c r="AR310" s="4">
        <v>639.2791999</v>
      </c>
      <c r="AS310" s="4">
        <v>540.6738896</v>
      </c>
      <c r="AT310" s="4">
        <v>509.0304919</v>
      </c>
      <c r="AU310" s="4">
        <v>580.5981672</v>
      </c>
      <c r="AV310" s="4">
        <v>624.0353213</v>
      </c>
      <c r="AW310" s="4">
        <v>748.7350734</v>
      </c>
      <c r="AX310" s="4">
        <v>1245.488437</v>
      </c>
      <c r="AY310" s="4">
        <v>1379.148388</v>
      </c>
      <c r="AZ310" s="4">
        <v>1635.032299</v>
      </c>
      <c r="BA310" s="4">
        <v>1578.993272</v>
      </c>
      <c r="BB310" s="4">
        <v>1879.236413</v>
      </c>
      <c r="BC310" s="4">
        <v>2303.797461</v>
      </c>
      <c r="BD310" s="4">
        <v>2653.153909</v>
      </c>
      <c r="BE310" s="4">
        <v>2578.510135</v>
      </c>
      <c r="BF310" s="4">
        <v>2742.233338</v>
      </c>
      <c r="BG310" s="4">
        <v>2502.084291</v>
      </c>
      <c r="BH310" s="4">
        <v>2332.69748</v>
      </c>
      <c r="BI310" s="4">
        <v>2495.131383</v>
      </c>
      <c r="BJ310" s="4">
        <v>2584.298769</v>
      </c>
      <c r="BK310" s="4">
        <v>2593.80465</v>
      </c>
      <c r="BL310" s="4">
        <v>2446.066306</v>
      </c>
      <c r="BM310" s="4">
        <v>2672.94579</v>
      </c>
      <c r="BN310" s="6"/>
      <c r="BO310" s="6"/>
    </row>
    <row r="311" ht="15.75" customHeight="1">
      <c r="A311" s="6">
        <f t="shared" si="1"/>
        <v>91</v>
      </c>
      <c r="B311" s="10" t="s">
        <v>277</v>
      </c>
      <c r="C311" s="4" t="s">
        <v>278</v>
      </c>
      <c r="D311" s="4">
        <v>110.9717721</v>
      </c>
      <c r="E311" s="4">
        <v>112.1056983</v>
      </c>
      <c r="F311" s="4">
        <v>119.5394585</v>
      </c>
      <c r="G311" s="4">
        <v>135.9644093</v>
      </c>
      <c r="H311" s="4">
        <v>123.5642206</v>
      </c>
      <c r="I311" s="4">
        <v>135.8231825</v>
      </c>
      <c r="J311" s="4">
        <v>145.4812938</v>
      </c>
      <c r="K311" s="4">
        <v>133.9415839</v>
      </c>
      <c r="L311" s="4">
        <v>137.6173654</v>
      </c>
      <c r="M311" s="4">
        <v>151.8941868</v>
      </c>
      <c r="N311" s="4">
        <v>181.0186815</v>
      </c>
      <c r="O311" s="4">
        <v>172.3321185</v>
      </c>
      <c r="P311" s="4">
        <v>195.2556375</v>
      </c>
      <c r="Q311" s="4">
        <v>233.4637614</v>
      </c>
      <c r="R311" s="4">
        <v>321.9512673</v>
      </c>
      <c r="S311" s="4">
        <v>357.4497511</v>
      </c>
      <c r="T311" s="4">
        <v>407.4540228</v>
      </c>
      <c r="U311" s="4">
        <v>438.0488742</v>
      </c>
      <c r="V311" s="4">
        <v>473.2165872</v>
      </c>
      <c r="W311" s="4">
        <v>579.0222717</v>
      </c>
      <c r="X311" s="4">
        <v>693.7981817</v>
      </c>
      <c r="Y311" s="4">
        <v>941.6060463</v>
      </c>
      <c r="Z311" s="4">
        <v>859.4123369</v>
      </c>
      <c r="AA311" s="4">
        <v>669.2289176</v>
      </c>
      <c r="AB311" s="4">
        <v>595.989823</v>
      </c>
      <c r="AC311" s="4">
        <v>584.5522831</v>
      </c>
      <c r="AD311" s="4">
        <v>548.1032901</v>
      </c>
      <c r="AE311" s="4">
        <v>584.7567914</v>
      </c>
      <c r="AF311" s="4">
        <v>597.9498211</v>
      </c>
      <c r="AG311" s="4">
        <v>589.8201935</v>
      </c>
      <c r="AH311" s="4">
        <v>942.2779995</v>
      </c>
      <c r="AI311" s="4">
        <v>484.9968466</v>
      </c>
      <c r="AJ311" s="4">
        <v>373.3128279</v>
      </c>
      <c r="AK311" s="4">
        <v>322.2890998</v>
      </c>
      <c r="AL311" s="4">
        <v>290.5496424</v>
      </c>
      <c r="AM311" s="4">
        <v>359.3464065</v>
      </c>
      <c r="AN311" s="4">
        <v>388.211739</v>
      </c>
      <c r="AO311" s="4">
        <v>416.7736105</v>
      </c>
      <c r="AP311" s="4">
        <v>418.6338871</v>
      </c>
      <c r="AQ311" s="4">
        <v>445.0318286</v>
      </c>
      <c r="AR311" s="4">
        <v>501.3299306</v>
      </c>
      <c r="AS311" s="4">
        <v>463.6746584</v>
      </c>
      <c r="AT311" s="4">
        <v>517.7750987</v>
      </c>
      <c r="AU311" s="4">
        <v>546.5239382</v>
      </c>
      <c r="AV311" s="4">
        <v>661.9806777</v>
      </c>
      <c r="AW311" s="4">
        <v>802.9746787</v>
      </c>
      <c r="AX311" s="4">
        <v>986.0459078</v>
      </c>
      <c r="AY311" s="4">
        <v>1161.531646</v>
      </c>
      <c r="AZ311" s="4">
        <v>1409.217671</v>
      </c>
      <c r="BA311" s="4">
        <v>1250.393287</v>
      </c>
      <c r="BB311" s="4">
        <v>1427.814133</v>
      </c>
      <c r="BC311" s="4">
        <v>1615.106356</v>
      </c>
      <c r="BD311" s="4">
        <v>1703.429846</v>
      </c>
      <c r="BE311" s="4">
        <v>1813.796193</v>
      </c>
      <c r="BF311" s="4">
        <v>1870.798685</v>
      </c>
      <c r="BG311" s="4">
        <v>1550.798612</v>
      </c>
      <c r="BH311" s="4">
        <v>1385.874037</v>
      </c>
      <c r="BI311" s="4">
        <v>1436.420704</v>
      </c>
      <c r="BJ311" s="4">
        <v>1455.859757</v>
      </c>
      <c r="BK311" s="4">
        <v>1463.306586</v>
      </c>
      <c r="BL311" s="4">
        <v>1337.464153</v>
      </c>
      <c r="BM311" s="4">
        <v>1418.593326</v>
      </c>
      <c r="BN311" s="6"/>
      <c r="BO311" s="6"/>
    </row>
    <row r="312" ht="15.75" customHeight="1">
      <c r="A312" s="6">
        <f t="shared" si="1"/>
        <v>92</v>
      </c>
      <c r="B312" s="10" t="s">
        <v>279</v>
      </c>
      <c r="C312" s="4" t="s">
        <v>280</v>
      </c>
      <c r="D312" s="4">
        <v>717.5148431</v>
      </c>
      <c r="E312" s="4">
        <v>777.2150274</v>
      </c>
      <c r="F312" s="4">
        <v>854.744805</v>
      </c>
      <c r="G312" s="4">
        <v>931.751666</v>
      </c>
      <c r="H312" s="4">
        <v>1006.434446</v>
      </c>
      <c r="I312" s="4">
        <v>1110.832691</v>
      </c>
      <c r="J312" s="4">
        <v>1207.811824</v>
      </c>
      <c r="K312" s="4">
        <v>1335.274112</v>
      </c>
      <c r="L312" s="4">
        <v>1480.693176</v>
      </c>
      <c r="M312" s="4">
        <v>1661.866885</v>
      </c>
      <c r="N312" s="4">
        <v>1852.354673</v>
      </c>
      <c r="O312" s="4">
        <v>2044.319906</v>
      </c>
      <c r="P312" s="4">
        <v>2246.476714</v>
      </c>
      <c r="Q312" s="4">
        <v>2432.414219</v>
      </c>
      <c r="R312" s="4">
        <v>2614.500941</v>
      </c>
      <c r="S312" s="4">
        <v>2738.243153</v>
      </c>
      <c r="T312" s="4">
        <v>2946.461953</v>
      </c>
      <c r="U312" s="4">
        <v>3208.771356</v>
      </c>
      <c r="V312" s="4">
        <v>3567.752629</v>
      </c>
      <c r="W312" s="4">
        <v>4024.50942</v>
      </c>
      <c r="X312" s="4">
        <v>4502.838428</v>
      </c>
      <c r="Y312" s="4">
        <v>4920.722937</v>
      </c>
      <c r="Z312" s="4">
        <v>5115.008514</v>
      </c>
      <c r="AA312" s="4">
        <v>5217.722729</v>
      </c>
      <c r="AB312" s="4">
        <v>5730.117009</v>
      </c>
      <c r="AC312" s="4">
        <v>6008.054486</v>
      </c>
      <c r="AD312" s="4">
        <v>6455.184461</v>
      </c>
      <c r="AE312" s="4">
        <v>6980.490143</v>
      </c>
      <c r="AF312" s="4">
        <v>7595.444656</v>
      </c>
      <c r="AG312" s="4">
        <v>8033.089441</v>
      </c>
      <c r="AH312" s="4">
        <v>8652.507492</v>
      </c>
      <c r="AI312" s="4">
        <v>9064.018517</v>
      </c>
      <c r="AJ312" s="4">
        <v>9659.3389</v>
      </c>
      <c r="AK312" s="4">
        <v>10212.27676</v>
      </c>
      <c r="AL312" s="4">
        <v>10876.41882</v>
      </c>
      <c r="AM312" s="4">
        <v>11579.185</v>
      </c>
      <c r="AN312" s="4">
        <v>12173.16369</v>
      </c>
      <c r="AO312" s="4">
        <v>12817.64496</v>
      </c>
      <c r="AP312" s="4">
        <v>14304.40499</v>
      </c>
      <c r="AQ312" s="4">
        <v>15220.99134</v>
      </c>
      <c r="AR312" s="4">
        <v>16192.12697</v>
      </c>
      <c r="AS312" s="4">
        <v>18123.1987</v>
      </c>
      <c r="AT312" s="4">
        <v>18731.45939</v>
      </c>
      <c r="AU312" s="4">
        <v>19557.12025</v>
      </c>
      <c r="AV312" s="4">
        <v>20988.99233</v>
      </c>
      <c r="AW312" s="4">
        <v>21959.3227</v>
      </c>
      <c r="AX312" s="4">
        <v>22935.94116</v>
      </c>
      <c r="AY312" s="4">
        <v>23664.88235</v>
      </c>
      <c r="AZ312" s="4">
        <v>24898.33459</v>
      </c>
      <c r="BA312" s="4">
        <v>25768.72589</v>
      </c>
      <c r="BB312" s="4">
        <v>26435.74879</v>
      </c>
      <c r="BC312" s="4">
        <v>27278.88305</v>
      </c>
      <c r="BD312" s="4">
        <v>27944.73389</v>
      </c>
      <c r="BE312" s="4">
        <v>28513.16574</v>
      </c>
      <c r="BF312" s="4">
        <v>28981.45733</v>
      </c>
      <c r="BG312" s="4">
        <v>29763.4883</v>
      </c>
      <c r="BH312" s="4">
        <v>30627.1634</v>
      </c>
      <c r="BI312" s="4">
        <v>31108.76057</v>
      </c>
      <c r="BJ312" s="4">
        <v>31615.06679</v>
      </c>
      <c r="BK312" s="4">
        <v>32916.8668</v>
      </c>
      <c r="BL312" s="4">
        <v>31393.90737</v>
      </c>
      <c r="BM312" s="4">
        <v>32640.71034</v>
      </c>
      <c r="BN312" s="6"/>
      <c r="BO312" s="6"/>
    </row>
    <row r="313" ht="15.75" customHeight="1">
      <c r="A313" s="6">
        <f t="shared" si="1"/>
        <v>93</v>
      </c>
      <c r="B313" s="10" t="s">
        <v>42</v>
      </c>
      <c r="C313" s="4" t="s">
        <v>281</v>
      </c>
      <c r="D313" s="4">
        <v>360.4992985</v>
      </c>
      <c r="E313" s="4">
        <v>382.729947</v>
      </c>
      <c r="F313" s="4">
        <v>407.8528436</v>
      </c>
      <c r="G313" s="4">
        <v>432.5117296</v>
      </c>
      <c r="H313" s="4">
        <v>468.7810816</v>
      </c>
      <c r="I313" s="4">
        <v>520.9106594</v>
      </c>
      <c r="J313" s="4">
        <v>575.0076807</v>
      </c>
      <c r="K313" s="4">
        <v>646.8227201</v>
      </c>
      <c r="L313" s="4">
        <v>719.0804919</v>
      </c>
      <c r="M313" s="4">
        <v>795.7593714</v>
      </c>
      <c r="N313" s="4">
        <v>934.0821561</v>
      </c>
      <c r="O313" s="4">
        <v>1064.537713</v>
      </c>
      <c r="P313" s="4">
        <v>1302.266268</v>
      </c>
      <c r="Q313" s="4">
        <v>1747.989041</v>
      </c>
      <c r="R313" s="4">
        <v>2000.418246</v>
      </c>
      <c r="S313" s="4">
        <v>2127.637507</v>
      </c>
      <c r="T313" s="4">
        <v>2173.283934</v>
      </c>
      <c r="U313" s="4">
        <v>2267.371003</v>
      </c>
      <c r="V313" s="4">
        <v>2457.313216</v>
      </c>
      <c r="W313" s="4">
        <v>2755.624618</v>
      </c>
      <c r="X313" s="4">
        <v>3368.366669</v>
      </c>
      <c r="Y313" s="4">
        <v>3245.975214</v>
      </c>
      <c r="Z313" s="4">
        <v>3079.949566</v>
      </c>
      <c r="AA313" s="4">
        <v>2735.491066</v>
      </c>
      <c r="AB313" s="4">
        <v>2522.747476</v>
      </c>
      <c r="AC313" s="4">
        <v>2705.193002</v>
      </c>
      <c r="AD313" s="4">
        <v>3861.948433</v>
      </c>
      <c r="AE313" s="4">
        <v>4803.866095</v>
      </c>
      <c r="AF313" s="4">
        <v>5623.697</v>
      </c>
      <c r="AG313" s="4">
        <v>6056.381028</v>
      </c>
      <c r="AH313" s="4">
        <v>7884.617988</v>
      </c>
      <c r="AI313" s="4">
        <v>8958.985333</v>
      </c>
      <c r="AJ313" s="4">
        <v>10810.56651</v>
      </c>
      <c r="AK313" s="4">
        <v>9534.656364</v>
      </c>
      <c r="AL313" s="4">
        <v>9977.319909</v>
      </c>
      <c r="AM313" s="4">
        <v>11781.36185</v>
      </c>
      <c r="AN313" s="4">
        <v>12185.0914</v>
      </c>
      <c r="AO313" s="4">
        <v>11575.50711</v>
      </c>
      <c r="AP313" s="4">
        <v>12199.20639</v>
      </c>
      <c r="AQ313" s="4">
        <v>12475.29177</v>
      </c>
      <c r="AR313" s="4">
        <v>11526.37207</v>
      </c>
      <c r="AS313" s="4">
        <v>11734.76497</v>
      </c>
      <c r="AT313" s="4">
        <v>12936.69282</v>
      </c>
      <c r="AU313" s="4">
        <v>15797.78213</v>
      </c>
      <c r="AV313" s="4">
        <v>18064.15809</v>
      </c>
      <c r="AW313" s="4">
        <v>18780.12751</v>
      </c>
      <c r="AX313" s="4">
        <v>19839.45405</v>
      </c>
      <c r="AY313" s="4">
        <v>22811.05648</v>
      </c>
      <c r="AZ313" s="4">
        <v>24949.04136</v>
      </c>
      <c r="BA313" s="4">
        <v>23151.21541</v>
      </c>
      <c r="BB313" s="4">
        <v>22520.64231</v>
      </c>
      <c r="BC313" s="4">
        <v>23217.2955</v>
      </c>
      <c r="BD313" s="4">
        <v>20563.7136</v>
      </c>
      <c r="BE313" s="4">
        <v>21653.19598</v>
      </c>
      <c r="BF313" s="4">
        <v>22103.70097</v>
      </c>
      <c r="BG313" s="4">
        <v>19250.10654</v>
      </c>
      <c r="BH313" s="4">
        <v>19991.97249</v>
      </c>
      <c r="BI313" s="4">
        <v>21490.42986</v>
      </c>
      <c r="BJ313" s="4">
        <v>23562.55452</v>
      </c>
      <c r="BK313" s="4">
        <v>23330.81729</v>
      </c>
      <c r="BL313" s="4">
        <v>22242.40642</v>
      </c>
      <c r="BM313" s="4">
        <v>24567.50927</v>
      </c>
      <c r="BN313" s="6"/>
      <c r="BO313" s="6"/>
    </row>
    <row r="314" ht="15.75" customHeight="1">
      <c r="A314" s="6">
        <f t="shared" si="1"/>
        <v>94</v>
      </c>
      <c r="B314" s="10" t="s">
        <v>282</v>
      </c>
      <c r="C314" s="4" t="s">
        <v>283</v>
      </c>
      <c r="D314" s="4">
        <v>1386.755732</v>
      </c>
      <c r="E314" s="4">
        <v>1448.772355</v>
      </c>
      <c r="F314" s="4">
        <v>1545.519629</v>
      </c>
      <c r="G314" s="4">
        <v>1645.475574</v>
      </c>
      <c r="H314" s="4">
        <v>1774.84915</v>
      </c>
      <c r="I314" s="4">
        <v>1907.206687</v>
      </c>
      <c r="J314" s="4">
        <v>2070.496118</v>
      </c>
      <c r="K314" s="4">
        <v>2201.013835</v>
      </c>
      <c r="L314" s="4">
        <v>2365.086943</v>
      </c>
      <c r="M314" s="4">
        <v>2576.616227</v>
      </c>
      <c r="N314" s="4">
        <v>2788.254209</v>
      </c>
      <c r="O314" s="4">
        <v>3057.357798</v>
      </c>
      <c r="P314" s="4">
        <v>3513.718547</v>
      </c>
      <c r="Q314" s="4">
        <v>4205.573064</v>
      </c>
      <c r="R314" s="4">
        <v>4657.738921</v>
      </c>
      <c r="S314" s="4">
        <v>5178.011244</v>
      </c>
      <c r="T314" s="4">
        <v>5579.60401</v>
      </c>
      <c r="U314" s="4">
        <v>6265.249856</v>
      </c>
      <c r="V314" s="4">
        <v>7476.965836</v>
      </c>
      <c r="W314" s="4">
        <v>8535.84885</v>
      </c>
      <c r="X314" s="4">
        <v>9388.387307</v>
      </c>
      <c r="Y314" s="4">
        <v>9431.269348</v>
      </c>
      <c r="Z314" s="4">
        <v>9332.864474</v>
      </c>
      <c r="AA314" s="4">
        <v>9631.662406</v>
      </c>
      <c r="AB314" s="4">
        <v>10013.82679</v>
      </c>
      <c r="AC314" s="4">
        <v>10490.45674</v>
      </c>
      <c r="AD314" s="4">
        <v>12748.96939</v>
      </c>
      <c r="AE314" s="4">
        <v>14699.86417</v>
      </c>
      <c r="AF314" s="4">
        <v>16464.39265</v>
      </c>
      <c r="AG314" s="4">
        <v>17089.90084</v>
      </c>
      <c r="AH314" s="4">
        <v>19060.32815</v>
      </c>
      <c r="AI314" s="4">
        <v>19964.13668</v>
      </c>
      <c r="AJ314" s="4">
        <v>21277.80252</v>
      </c>
      <c r="AK314" s="4">
        <v>21281.10753</v>
      </c>
      <c r="AL314" s="4">
        <v>22749.59887</v>
      </c>
      <c r="AM314" s="4">
        <v>25096.74306</v>
      </c>
      <c r="AN314" s="4">
        <v>25077.42161</v>
      </c>
      <c r="AO314" s="4">
        <v>24457.33281</v>
      </c>
      <c r="AP314" s="4">
        <v>24443.31438</v>
      </c>
      <c r="AQ314" s="4">
        <v>25545.04859</v>
      </c>
      <c r="AR314" s="4">
        <v>25861.0</v>
      </c>
      <c r="AS314" s="4">
        <v>25487.88212</v>
      </c>
      <c r="AT314" s="4">
        <v>26453.22383</v>
      </c>
      <c r="AU314" s="4">
        <v>29511.17415</v>
      </c>
      <c r="AV314" s="4">
        <v>32625.42794</v>
      </c>
      <c r="AW314" s="4">
        <v>34155.28529</v>
      </c>
      <c r="AX314" s="4">
        <v>35742.54252</v>
      </c>
      <c r="AY314" s="4">
        <v>38784.36349</v>
      </c>
      <c r="AZ314" s="4">
        <v>40837.16038</v>
      </c>
      <c r="BA314" s="4">
        <v>38248.79234</v>
      </c>
      <c r="BB314" s="4">
        <v>39710.76543</v>
      </c>
      <c r="BC314" s="4">
        <v>42530.43019</v>
      </c>
      <c r="BD314" s="4">
        <v>42286.91724</v>
      </c>
      <c r="BE314" s="4">
        <v>42520.79685</v>
      </c>
      <c r="BF314" s="4">
        <v>43165.55148</v>
      </c>
      <c r="BG314" s="4">
        <v>40638.37581</v>
      </c>
      <c r="BH314" s="4">
        <v>41369.93372</v>
      </c>
      <c r="BI314" s="4">
        <v>42968.44781</v>
      </c>
      <c r="BJ314" s="4">
        <v>45382.30693</v>
      </c>
      <c r="BK314" s="4">
        <v>45700.93813</v>
      </c>
      <c r="BL314" s="4">
        <v>44474.54975</v>
      </c>
      <c r="BM314" s="4">
        <v>49223.59503</v>
      </c>
      <c r="BN314" s="6"/>
      <c r="BO314" s="6"/>
    </row>
    <row r="315" ht="15.75" customHeight="1">
      <c r="A315" s="6">
        <f t="shared" si="1"/>
        <v>95</v>
      </c>
      <c r="B315" s="10" t="s">
        <v>131</v>
      </c>
      <c r="C315" s="4" t="s">
        <v>284</v>
      </c>
      <c r="D315" s="4">
        <v>40.11919241</v>
      </c>
      <c r="E315" s="4">
        <v>40.04393541</v>
      </c>
      <c r="F315" s="4">
        <v>40.03684927</v>
      </c>
      <c r="G315" s="4">
        <v>40.10890822</v>
      </c>
      <c r="H315" s="4">
        <v>39.83282286</v>
      </c>
      <c r="I315" s="4">
        <v>44.43606357</v>
      </c>
      <c r="J315" s="4">
        <v>36.1570684</v>
      </c>
      <c r="K315" s="4">
        <v>44.95330925</v>
      </c>
      <c r="L315" s="4">
        <v>47.02336094</v>
      </c>
      <c r="M315" s="4">
        <v>49.94867146</v>
      </c>
      <c r="N315" s="4">
        <v>56.43719034</v>
      </c>
      <c r="O315" s="4">
        <v>55.52433422</v>
      </c>
      <c r="P315" s="4">
        <v>59.59451829</v>
      </c>
      <c r="Q315" s="4">
        <v>68.25853957</v>
      </c>
      <c r="R315" s="4">
        <v>70.32204158</v>
      </c>
      <c r="S315" s="4">
        <v>126.6373329</v>
      </c>
      <c r="T315" s="4">
        <v>137.2043375</v>
      </c>
      <c r="U315" s="4">
        <v>156.0968476</v>
      </c>
      <c r="V315" s="4">
        <v>184.0141804</v>
      </c>
      <c r="W315" s="4">
        <v>218.6173547</v>
      </c>
      <c r="X315" s="4">
        <v>239.1153308</v>
      </c>
      <c r="Y315" s="4">
        <v>258.5577726</v>
      </c>
      <c r="Z315" s="4">
        <v>248.9417185</v>
      </c>
      <c r="AA315" s="4">
        <v>252.5325351</v>
      </c>
      <c r="AB315" s="4">
        <v>262.0908014</v>
      </c>
      <c r="AC315" s="4">
        <v>273.7663528</v>
      </c>
      <c r="AD315" s="4">
        <v>299.2874302</v>
      </c>
      <c r="AE315" s="4">
        <v>320.2922796</v>
      </c>
      <c r="AF315" s="4">
        <v>344.4783563</v>
      </c>
      <c r="AG315" s="4">
        <v>336.7447057</v>
      </c>
      <c r="AH315" s="4">
        <v>348.387822</v>
      </c>
      <c r="AI315" s="4">
        <v>255.3676773</v>
      </c>
      <c r="AJ315" s="4">
        <v>264.9825764</v>
      </c>
      <c r="AK315" s="4">
        <v>249.4106067</v>
      </c>
      <c r="AL315" s="4">
        <v>111.9373042</v>
      </c>
      <c r="AM315" s="4">
        <v>227.4588428</v>
      </c>
      <c r="AN315" s="4">
        <v>205.8421295</v>
      </c>
      <c r="AO315" s="4">
        <v>241.5055465</v>
      </c>
      <c r="AP315" s="4">
        <v>251.3496809</v>
      </c>
      <c r="AQ315" s="4">
        <v>269.1408839</v>
      </c>
      <c r="AR315" s="4">
        <v>254.9423708</v>
      </c>
      <c r="AS315" s="4">
        <v>238.9974526</v>
      </c>
      <c r="AT315" s="4">
        <v>234.6823578</v>
      </c>
      <c r="AU315" s="4">
        <v>249.4349583</v>
      </c>
      <c r="AV315" s="4">
        <v>270.1793209</v>
      </c>
      <c r="AW315" s="4">
        <v>324.866355</v>
      </c>
      <c r="AX315" s="4">
        <v>357.9378342</v>
      </c>
      <c r="AY315" s="4">
        <v>427.1923997</v>
      </c>
      <c r="AZ315" s="4">
        <v>529.2611982</v>
      </c>
      <c r="BA315" s="4">
        <v>564.6894749</v>
      </c>
      <c r="BB315" s="4">
        <v>593.8026075</v>
      </c>
      <c r="BC315" s="4">
        <v>650.6026286</v>
      </c>
      <c r="BD315" s="4">
        <v>705.7597558</v>
      </c>
      <c r="BE315" s="4">
        <v>704.0562899</v>
      </c>
      <c r="BF315" s="4">
        <v>724.3521744</v>
      </c>
      <c r="BG315" s="4">
        <v>733.4411218</v>
      </c>
      <c r="BH315" s="4">
        <v>728.43449</v>
      </c>
      <c r="BI315" s="4">
        <v>756.5476411</v>
      </c>
      <c r="BJ315" s="4">
        <v>769.4373107</v>
      </c>
      <c r="BK315" s="4">
        <v>806.8799811</v>
      </c>
      <c r="BL315" s="4">
        <v>774.6892594</v>
      </c>
      <c r="BM315" s="4">
        <v>822.3479886</v>
      </c>
      <c r="BN315" s="6"/>
      <c r="BO315" s="6"/>
    </row>
    <row r="316" ht="15.75" customHeight="1">
      <c r="A316" s="6">
        <f t="shared" si="1"/>
        <v>96</v>
      </c>
      <c r="B316" s="10" t="s">
        <v>285</v>
      </c>
      <c r="C316" s="4" t="s">
        <v>286</v>
      </c>
      <c r="D316" s="4">
        <v>82.54526888</v>
      </c>
      <c r="E316" s="4">
        <v>86.02883281</v>
      </c>
      <c r="F316" s="4">
        <v>89.67830053</v>
      </c>
      <c r="G316" s="4">
        <v>98.50852588</v>
      </c>
      <c r="H316" s="4">
        <v>110.135697</v>
      </c>
      <c r="I316" s="4">
        <v>115.561902</v>
      </c>
      <c r="J316" s="4">
        <v>94.99635946</v>
      </c>
      <c r="K316" s="4">
        <v>102.1771755</v>
      </c>
      <c r="L316" s="4">
        <v>104.6621278</v>
      </c>
      <c r="M316" s="4">
        <v>112.4269287</v>
      </c>
      <c r="N316" s="4">
        <v>118.9622693</v>
      </c>
      <c r="O316" s="4">
        <v>123.8322354</v>
      </c>
      <c r="P316" s="4">
        <v>121.8007975</v>
      </c>
      <c r="Q316" s="4">
        <v>136.0504412</v>
      </c>
      <c r="R316" s="4">
        <v>161.0238645</v>
      </c>
      <c r="S316" s="4">
        <v>168.4269882</v>
      </c>
      <c r="T316" s="4">
        <v>160.6902211</v>
      </c>
      <c r="U316" s="4">
        <v>181.868709</v>
      </c>
      <c r="V316" s="4">
        <v>202.2311215</v>
      </c>
      <c r="W316" s="4">
        <v>221.3372236</v>
      </c>
      <c r="X316" s="4">
        <v>260.7071228</v>
      </c>
      <c r="Y316" s="4">
        <v>270.0442873</v>
      </c>
      <c r="Z316" s="4">
        <v>272.9571374</v>
      </c>
      <c r="AA316" s="4">
        <v>282.1320237</v>
      </c>
      <c r="AB316" s="4">
        <v>274.2065784</v>
      </c>
      <c r="AC316" s="4">
        <v>291.2033843</v>
      </c>
      <c r="AD316" s="4">
        <v>301.3019353</v>
      </c>
      <c r="AE316" s="4">
        <v>326.9579815</v>
      </c>
      <c r="AF316" s="4">
        <v>343.3924928</v>
      </c>
      <c r="AG316" s="4">
        <v>338.7309359</v>
      </c>
      <c r="AH316" s="4">
        <v>356.627267</v>
      </c>
      <c r="AI316" s="4">
        <v>310.4364826</v>
      </c>
      <c r="AJ316" s="4">
        <v>322.531341</v>
      </c>
      <c r="AK316" s="4">
        <v>312.4692318</v>
      </c>
      <c r="AL316" s="4">
        <v>346.7999671</v>
      </c>
      <c r="AM316" s="4">
        <v>376.8489661</v>
      </c>
      <c r="AN316" s="4">
        <v>403.8738716</v>
      </c>
      <c r="AO316" s="4">
        <v>415.1858662</v>
      </c>
      <c r="AP316" s="4">
        <v>412.6530656</v>
      </c>
      <c r="AQ316" s="4">
        <v>433.4810321</v>
      </c>
      <c r="AR316" s="4">
        <v>447.9502325</v>
      </c>
      <c r="AS316" s="4">
        <v>450.1679202</v>
      </c>
      <c r="AT316" s="4">
        <v>463.3491036</v>
      </c>
      <c r="AU316" s="4">
        <v>531.147417</v>
      </c>
      <c r="AV316" s="4">
        <v>605.0960358</v>
      </c>
      <c r="AW316" s="4">
        <v>681.7068968</v>
      </c>
      <c r="AX316" s="4">
        <v>763.9230142</v>
      </c>
      <c r="AY316" s="4">
        <v>946.4789364</v>
      </c>
      <c r="AZ316" s="4">
        <v>947.4113819</v>
      </c>
      <c r="BA316" s="4">
        <v>1028.80094</v>
      </c>
      <c r="BB316" s="4">
        <v>1242.346861</v>
      </c>
      <c r="BC316" s="4">
        <v>1351.99157</v>
      </c>
      <c r="BD316" s="4">
        <v>1347.918095</v>
      </c>
      <c r="BE316" s="4">
        <v>1364.83101</v>
      </c>
      <c r="BF316" s="4">
        <v>1475.727029</v>
      </c>
      <c r="BG316" s="4">
        <v>1523.697807</v>
      </c>
      <c r="BH316" s="4">
        <v>1675.575511</v>
      </c>
      <c r="BI316" s="4">
        <v>1887.92183</v>
      </c>
      <c r="BJ316" s="4">
        <v>1920.208396</v>
      </c>
      <c r="BK316" s="4">
        <v>1962.802875</v>
      </c>
      <c r="BL316" s="4">
        <v>1852.300088</v>
      </c>
      <c r="BM316" s="4">
        <v>2149.821595</v>
      </c>
      <c r="BN316" s="6"/>
      <c r="BO316" s="6"/>
    </row>
    <row r="317" ht="15.75" customHeight="1">
      <c r="A317" s="6">
        <f t="shared" si="1"/>
        <v>97</v>
      </c>
      <c r="B317" s="10" t="s">
        <v>137</v>
      </c>
      <c r="C317" s="4" t="s">
        <v>287</v>
      </c>
      <c r="D317" s="4">
        <v>116.3709869</v>
      </c>
      <c r="E317" s="4">
        <v>123.137146</v>
      </c>
      <c r="F317" s="4">
        <v>130.2786713</v>
      </c>
      <c r="G317" s="4">
        <v>129.0668182</v>
      </c>
      <c r="H317" s="4">
        <v>128.9540863</v>
      </c>
      <c r="I317" s="4">
        <v>130.6222839</v>
      </c>
      <c r="J317" s="4">
        <v>130.5321808</v>
      </c>
      <c r="K317" s="4">
        <v>137.764267</v>
      </c>
      <c r="L317" s="4">
        <v>140.0896301</v>
      </c>
      <c r="M317" s="4">
        <v>150.2893066</v>
      </c>
      <c r="N317" s="4">
        <v>166.4207153</v>
      </c>
      <c r="O317" s="4">
        <v>176.2941589</v>
      </c>
      <c r="P317" s="4">
        <v>185.6722412</v>
      </c>
      <c r="Q317" s="4">
        <v>223.0610962</v>
      </c>
      <c r="R317" s="4">
        <v>277.1315918</v>
      </c>
      <c r="S317" s="4">
        <v>325.1660156</v>
      </c>
      <c r="T317" s="4">
        <v>390.4604797</v>
      </c>
      <c r="U317" s="4">
        <v>468.7568359</v>
      </c>
      <c r="V317" s="4">
        <v>397.3998718</v>
      </c>
      <c r="W317" s="4">
        <v>450.1309814</v>
      </c>
      <c r="X317" s="4">
        <v>429.0219727</v>
      </c>
      <c r="Y317" s="4">
        <v>461.6281128</v>
      </c>
      <c r="Z317" s="4">
        <v>369.1582031</v>
      </c>
      <c r="AA317" s="4">
        <v>354.1902161</v>
      </c>
      <c r="AB317" s="4">
        <v>439.5502625</v>
      </c>
      <c r="AC317" s="4">
        <v>333.9388428</v>
      </c>
      <c r="AD317" s="4">
        <v>408.4733582</v>
      </c>
      <c r="AE317" s="4">
        <v>481.339325</v>
      </c>
      <c r="AF317" s="4">
        <v>568.7889404</v>
      </c>
      <c r="AG317" s="4">
        <v>841.9991455</v>
      </c>
      <c r="AH317" s="4">
        <v>1301.819092</v>
      </c>
      <c r="AI317" s="4">
        <v>1667.545288</v>
      </c>
      <c r="AJ317" s="4">
        <v>263.0890808</v>
      </c>
      <c r="AK317" s="4">
        <v>326.7594299</v>
      </c>
      <c r="AL317" s="4">
        <v>459.4543457</v>
      </c>
      <c r="AM317" s="4">
        <v>483.6819153</v>
      </c>
      <c r="AN317" s="4">
        <v>307.8197937</v>
      </c>
      <c r="AO317" s="4">
        <v>388.8157043</v>
      </c>
      <c r="AP317" s="4">
        <v>366.1193542</v>
      </c>
      <c r="AQ317" s="4">
        <v>339.2815857</v>
      </c>
      <c r="AR317" s="4">
        <v>378.1611633</v>
      </c>
      <c r="AS317" s="4">
        <v>471.3765869</v>
      </c>
      <c r="AT317" s="4">
        <v>529.4435425</v>
      </c>
      <c r="AU317" s="4">
        <v>607.0142212</v>
      </c>
      <c r="AV317" s="4">
        <v>737.1085205</v>
      </c>
      <c r="AW317" s="4">
        <v>945.6734009</v>
      </c>
      <c r="AX317" s="4">
        <v>1179.91626</v>
      </c>
      <c r="AY317" s="4">
        <v>1500.673096</v>
      </c>
      <c r="AZ317" s="4">
        <v>1585.554321</v>
      </c>
      <c r="BA317" s="4">
        <v>1382.641357</v>
      </c>
      <c r="BB317" s="4">
        <v>1706.415649</v>
      </c>
      <c r="BC317" s="4">
        <v>1982.831055</v>
      </c>
      <c r="BD317" s="4">
        <v>1797.379761</v>
      </c>
      <c r="BE317" s="4">
        <v>1834.545898</v>
      </c>
      <c r="BF317" s="4">
        <v>2075.989014</v>
      </c>
      <c r="BG317" s="4">
        <v>2226.421631</v>
      </c>
      <c r="BH317" s="4">
        <v>2614.300293</v>
      </c>
      <c r="BI317" s="4">
        <v>3188.75</v>
      </c>
      <c r="BJ317" s="4">
        <v>769.8691406</v>
      </c>
      <c r="BK317" s="4">
        <v>748.0109253</v>
      </c>
      <c r="BL317" s="4">
        <v>608.3325195</v>
      </c>
      <c r="BM317" s="4">
        <v>751.8213501</v>
      </c>
      <c r="BN317" s="6"/>
      <c r="BO317" s="6"/>
    </row>
    <row r="318" ht="15.75" customHeight="1">
      <c r="A318" s="6">
        <f t="shared" si="1"/>
        <v>98</v>
      </c>
      <c r="B318" s="10" t="s">
        <v>136</v>
      </c>
      <c r="C318" s="4" t="s">
        <v>288</v>
      </c>
      <c r="D318" s="4">
        <v>306.6416434</v>
      </c>
      <c r="E318" s="4">
        <v>314.5083089</v>
      </c>
      <c r="F318" s="4">
        <v>313.4020649</v>
      </c>
      <c r="G318" s="4">
        <v>314.9893058</v>
      </c>
      <c r="H318" s="4">
        <v>324.436744</v>
      </c>
      <c r="I318" s="4">
        <v>320.8960034</v>
      </c>
      <c r="J318" s="4">
        <v>321.2030657</v>
      </c>
      <c r="K318" s="4">
        <v>311.7863438</v>
      </c>
      <c r="L318" s="4">
        <v>317.9925366</v>
      </c>
      <c r="M318" s="4">
        <v>293.6279671</v>
      </c>
      <c r="N318" s="4">
        <v>297.0430109</v>
      </c>
      <c r="O318" s="4">
        <v>297.7690969</v>
      </c>
      <c r="P318" s="4">
        <v>349.8163523</v>
      </c>
      <c r="Q318" s="4">
        <v>390.4826529</v>
      </c>
      <c r="R318" s="4">
        <v>427.4373852</v>
      </c>
      <c r="S318" s="4">
        <v>560.7036727</v>
      </c>
      <c r="T318" s="4">
        <v>553.8833826</v>
      </c>
      <c r="U318" s="4">
        <v>553.4818996</v>
      </c>
      <c r="V318" s="4">
        <v>603.7582356</v>
      </c>
      <c r="W318" s="4">
        <v>734.0996953</v>
      </c>
      <c r="X318" s="4">
        <v>790.7101881</v>
      </c>
      <c r="Y318" s="4">
        <v>699.9097359</v>
      </c>
      <c r="Z318" s="4">
        <v>668.0574218</v>
      </c>
      <c r="AA318" s="4">
        <v>578.326204</v>
      </c>
      <c r="AB318" s="4">
        <v>549.5544815</v>
      </c>
      <c r="AC318" s="4">
        <v>585.6643726</v>
      </c>
      <c r="AD318" s="4">
        <v>803.4847129</v>
      </c>
      <c r="AE318" s="4">
        <v>938.8574987</v>
      </c>
      <c r="AF318" s="4">
        <v>902.2699219</v>
      </c>
      <c r="AG318" s="4">
        <v>869.4599046</v>
      </c>
      <c r="AH318" s="4">
        <v>980.7545188</v>
      </c>
      <c r="AI318" s="4">
        <v>935.6384191</v>
      </c>
      <c r="AJ318" s="4">
        <v>974.3312093</v>
      </c>
      <c r="AK318" s="4">
        <v>898.9129324</v>
      </c>
      <c r="AL318" s="4">
        <v>598.1454145</v>
      </c>
      <c r="AM318" s="4">
        <v>732.8364112</v>
      </c>
      <c r="AN318" s="4">
        <v>741.7617082</v>
      </c>
      <c r="AO318" s="4">
        <v>667.4531741</v>
      </c>
      <c r="AP318" s="4">
        <v>702.433663</v>
      </c>
      <c r="AQ318" s="4">
        <v>695.5521382</v>
      </c>
      <c r="AR318" s="4">
        <v>619.6421035</v>
      </c>
      <c r="AS318" s="4">
        <v>654.8407211</v>
      </c>
      <c r="AT318" s="4">
        <v>688.1875063</v>
      </c>
      <c r="AU318" s="4">
        <v>840.3582917</v>
      </c>
      <c r="AV318" s="4">
        <v>941.8738496</v>
      </c>
      <c r="AW318" s="4">
        <v>1003.187123</v>
      </c>
      <c r="AX318" s="4">
        <v>1038.579142</v>
      </c>
      <c r="AY318" s="4">
        <v>1210.167543</v>
      </c>
      <c r="AZ318" s="4">
        <v>1419.531034</v>
      </c>
      <c r="BA318" s="4">
        <v>1323.971291</v>
      </c>
      <c r="BB318" s="4">
        <v>1286.604868</v>
      </c>
      <c r="BC318" s="4">
        <v>1383.539193</v>
      </c>
      <c r="BD318" s="4">
        <v>1334.726015</v>
      </c>
      <c r="BE318" s="4">
        <v>1391.532257</v>
      </c>
      <c r="BF318" s="4">
        <v>1417.095074</v>
      </c>
      <c r="BG318" s="4">
        <v>1238.126396</v>
      </c>
      <c r="BH318" s="4">
        <v>1290.750004</v>
      </c>
      <c r="BI318" s="4">
        <v>1385.199333</v>
      </c>
      <c r="BJ318" s="4">
        <v>1484.239673</v>
      </c>
      <c r="BK318" s="4">
        <v>1462.354333</v>
      </c>
      <c r="BL318" s="4">
        <v>1490.203137</v>
      </c>
      <c r="BM318" s="4">
        <v>1636.893209</v>
      </c>
      <c r="BN318" s="6"/>
      <c r="BO318" s="6"/>
    </row>
    <row r="319" ht="15.75" customHeight="1">
      <c r="A319" s="6">
        <f t="shared" si="1"/>
        <v>99</v>
      </c>
      <c r="B319" s="10" t="s">
        <v>18</v>
      </c>
      <c r="C319" s="4" t="s">
        <v>289</v>
      </c>
      <c r="D319" s="4">
        <v>428.05898</v>
      </c>
      <c r="E319" s="4">
        <v>449.1510713</v>
      </c>
      <c r="F319" s="4">
        <v>472.0858245</v>
      </c>
      <c r="G319" s="4">
        <v>511.2055753</v>
      </c>
      <c r="H319" s="4">
        <v>485.5338582</v>
      </c>
      <c r="I319" s="4">
        <v>516.5353033</v>
      </c>
      <c r="J319" s="4">
        <v>566.8076776</v>
      </c>
      <c r="K319" s="4">
        <v>626.0335277</v>
      </c>
      <c r="L319" s="4">
        <v>708.6060665</v>
      </c>
      <c r="M319" s="4">
        <v>812.6827969</v>
      </c>
      <c r="N319" s="4">
        <v>925.8039129</v>
      </c>
      <c r="O319" s="4">
        <v>1071.41154</v>
      </c>
      <c r="P319" s="4">
        <v>1264.375107</v>
      </c>
      <c r="Q319" s="4">
        <v>1685.459796</v>
      </c>
      <c r="R319" s="4">
        <v>2341.705514</v>
      </c>
      <c r="S319" s="4">
        <v>2489.911575</v>
      </c>
      <c r="T319" s="4">
        <v>2758.94038</v>
      </c>
      <c r="U319" s="4">
        <v>2846.335988</v>
      </c>
      <c r="V319" s="4">
        <v>3193.905657</v>
      </c>
      <c r="W319" s="4">
        <v>3900.533553</v>
      </c>
      <c r="X319" s="4">
        <v>4928.139118</v>
      </c>
      <c r="Y319" s="4">
        <v>5596.585977</v>
      </c>
      <c r="Z319" s="4">
        <v>6077.634241</v>
      </c>
      <c r="AA319" s="4">
        <v>6633.236674</v>
      </c>
      <c r="AB319" s="4">
        <v>7228.317584</v>
      </c>
      <c r="AC319" s="4">
        <v>7001.766748</v>
      </c>
      <c r="AD319" s="4">
        <v>6799.930363</v>
      </c>
      <c r="AE319" s="4">
        <v>7539.029302</v>
      </c>
      <c r="AF319" s="4">
        <v>8914.441226</v>
      </c>
      <c r="AG319" s="4">
        <v>10394.539</v>
      </c>
      <c r="AH319" s="4">
        <v>11861.75616</v>
      </c>
      <c r="AI319" s="4">
        <v>14502.37999</v>
      </c>
      <c r="AJ319" s="4">
        <v>16135.91365</v>
      </c>
      <c r="AK319" s="4">
        <v>18290.02824</v>
      </c>
      <c r="AL319" s="4">
        <v>21553.0309</v>
      </c>
      <c r="AM319" s="4">
        <v>24914.41126</v>
      </c>
      <c r="AN319" s="4">
        <v>26233.6289</v>
      </c>
      <c r="AO319" s="4">
        <v>26375.97195</v>
      </c>
      <c r="AP319" s="4">
        <v>21829.29987</v>
      </c>
      <c r="AQ319" s="4">
        <v>21796.08444</v>
      </c>
      <c r="AR319" s="4">
        <v>23852.32703</v>
      </c>
      <c r="AS319" s="4">
        <v>21700.02005</v>
      </c>
      <c r="AT319" s="4">
        <v>22159.68886</v>
      </c>
      <c r="AU319" s="4">
        <v>23730.15245</v>
      </c>
      <c r="AV319" s="4">
        <v>27608.53737</v>
      </c>
      <c r="AW319" s="4">
        <v>29961.26328</v>
      </c>
      <c r="AX319" s="4">
        <v>33769.15416</v>
      </c>
      <c r="AY319" s="4">
        <v>39432.93835</v>
      </c>
      <c r="AZ319" s="4">
        <v>40007.46926</v>
      </c>
      <c r="BA319" s="4">
        <v>38927.20688</v>
      </c>
      <c r="BB319" s="4">
        <v>47236.96023</v>
      </c>
      <c r="BC319" s="4">
        <v>53890.42873</v>
      </c>
      <c r="BD319" s="4">
        <v>55546.48854</v>
      </c>
      <c r="BE319" s="4">
        <v>56967.42579</v>
      </c>
      <c r="BF319" s="4">
        <v>57562.53079</v>
      </c>
      <c r="BG319" s="4">
        <v>55646.61875</v>
      </c>
      <c r="BH319" s="4">
        <v>56860.41324</v>
      </c>
      <c r="BI319" s="4">
        <v>61150.7272</v>
      </c>
      <c r="BJ319" s="4">
        <v>66859.33834</v>
      </c>
      <c r="BK319" s="4">
        <v>65831.18943</v>
      </c>
      <c r="BL319" s="4">
        <v>60729.45035</v>
      </c>
      <c r="BM319" s="4">
        <v>72794.00302</v>
      </c>
      <c r="BN319" s="6"/>
      <c r="BO319" s="6"/>
    </row>
    <row r="320" ht="15.75" customHeight="1">
      <c r="A320" s="6">
        <f t="shared" si="1"/>
        <v>100</v>
      </c>
      <c r="B320" s="10" t="s">
        <v>141</v>
      </c>
      <c r="C320" s="4" t="s">
        <v>290</v>
      </c>
      <c r="D320" s="4">
        <v>139.924422</v>
      </c>
      <c r="E320" s="4">
        <v>140.0365562</v>
      </c>
      <c r="F320" s="4">
        <v>143.8245693</v>
      </c>
      <c r="G320" s="4">
        <v>143.6270535</v>
      </c>
      <c r="H320" s="4">
        <v>150.3822623</v>
      </c>
      <c r="I320" s="4">
        <v>142.5784647</v>
      </c>
      <c r="J320" s="4">
        <v>146.1161185</v>
      </c>
      <c r="K320" s="4">
        <v>133.1078597</v>
      </c>
      <c r="L320" s="4">
        <v>123.433541</v>
      </c>
      <c r="M320" s="4">
        <v>149.9834906</v>
      </c>
      <c r="N320" s="4">
        <v>156.343877</v>
      </c>
      <c r="O320" s="4">
        <v>148.1254802</v>
      </c>
      <c r="P320" s="4">
        <v>161.2188453</v>
      </c>
      <c r="Q320" s="4">
        <v>195.5014046</v>
      </c>
      <c r="R320" s="4">
        <v>216.2802931</v>
      </c>
      <c r="S320" s="4">
        <v>222.3018896</v>
      </c>
      <c r="T320" s="4">
        <v>191.1088513</v>
      </c>
      <c r="U320" s="4">
        <v>218.0754205</v>
      </c>
      <c r="V320" s="4">
        <v>296.9637883</v>
      </c>
      <c r="W320" s="4">
        <v>336.1708984</v>
      </c>
      <c r="X320" s="4">
        <v>326.8577172</v>
      </c>
      <c r="Y320" s="4">
        <v>324.3513069</v>
      </c>
      <c r="Z320" s="4">
        <v>369.1334188</v>
      </c>
      <c r="AA320" s="4">
        <v>277.5145848</v>
      </c>
      <c r="AB320" s="4">
        <v>296.6159707</v>
      </c>
      <c r="AC320" s="4">
        <v>228.5395414</v>
      </c>
      <c r="AD320" s="4">
        <v>127.5545261</v>
      </c>
      <c r="AE320" s="4">
        <v>177.6422452</v>
      </c>
      <c r="AF320" s="4">
        <v>260.1153897</v>
      </c>
      <c r="AG320" s="4">
        <v>224.3178284</v>
      </c>
      <c r="AH320" s="4">
        <v>150.1934224</v>
      </c>
      <c r="AI320" s="4">
        <v>178.1524329</v>
      </c>
      <c r="AJ320" s="4">
        <v>158.0814981</v>
      </c>
      <c r="AK320" s="4">
        <v>178.9729971</v>
      </c>
      <c r="AL320" s="4">
        <v>211.338564</v>
      </c>
      <c r="AM320" s="4">
        <v>201.3711228</v>
      </c>
      <c r="AN320" s="4">
        <v>216.6234189</v>
      </c>
      <c r="AO320" s="4">
        <v>193.0108126</v>
      </c>
      <c r="AP320" s="4">
        <v>151.0965629</v>
      </c>
      <c r="AQ320" s="4">
        <v>149.5783419</v>
      </c>
      <c r="AR320" s="4">
        <v>138.7139416</v>
      </c>
      <c r="AS320" s="4">
        <v>224.5102243</v>
      </c>
      <c r="AT320" s="4">
        <v>243.8352074</v>
      </c>
      <c r="AU320" s="4">
        <v>258.9860134</v>
      </c>
      <c r="AV320" s="4">
        <v>261.7839335</v>
      </c>
      <c r="AW320" s="4">
        <v>290.409532</v>
      </c>
      <c r="AX320" s="4">
        <v>324.472553</v>
      </c>
      <c r="AY320" s="4">
        <v>363.4345232</v>
      </c>
      <c r="AZ320" s="4">
        <v>411.3472818</v>
      </c>
      <c r="BA320" s="4">
        <v>392.0066748</v>
      </c>
      <c r="BB320" s="4">
        <v>400.5200022</v>
      </c>
      <c r="BC320" s="4">
        <v>445.0053621</v>
      </c>
      <c r="BD320" s="4">
        <v>560.0373997</v>
      </c>
      <c r="BE320" s="4">
        <v>706.452664</v>
      </c>
      <c r="BF320" s="4">
        <v>702.3353794</v>
      </c>
      <c r="BG320" s="4">
        <v>576.7402317</v>
      </c>
      <c r="BH320" s="4">
        <v>490.3705888</v>
      </c>
      <c r="BI320" s="4">
        <v>484.4464498</v>
      </c>
      <c r="BJ320" s="4">
        <v>519.6500156</v>
      </c>
      <c r="BK320" s="4">
        <v>506.6068944</v>
      </c>
      <c r="BL320" s="4">
        <v>493.4787775</v>
      </c>
      <c r="BM320" s="4">
        <v>480.0392113</v>
      </c>
      <c r="BN320" s="6"/>
      <c r="BO320" s="6"/>
    </row>
    <row r="321" ht="15.75" customHeight="1">
      <c r="A321" s="6">
        <f t="shared" si="1"/>
        <v>101</v>
      </c>
      <c r="B321" s="10" t="s">
        <v>291</v>
      </c>
      <c r="C321" s="4" t="s">
        <v>292</v>
      </c>
      <c r="D321" s="4">
        <v>136.6933461</v>
      </c>
      <c r="E321" s="4">
        <v>138.8340675</v>
      </c>
      <c r="F321" s="4">
        <v>146.5791214</v>
      </c>
      <c r="G321" s="4">
        <v>163.462935</v>
      </c>
      <c r="H321" s="4">
        <v>156.485354</v>
      </c>
      <c r="I321" s="4">
        <v>169.7795393</v>
      </c>
      <c r="J321" s="4">
        <v>178.5074921</v>
      </c>
      <c r="K321" s="4">
        <v>172.8643101</v>
      </c>
      <c r="L321" s="4">
        <v>180.274834</v>
      </c>
      <c r="M321" s="4">
        <v>200.5206304</v>
      </c>
      <c r="N321" s="4">
        <v>229.3507503</v>
      </c>
      <c r="O321" s="4">
        <v>227.9670732</v>
      </c>
      <c r="P321" s="4">
        <v>249.6547941</v>
      </c>
      <c r="Q321" s="4">
        <v>310.6303122</v>
      </c>
      <c r="R321" s="4">
        <v>391.9299348</v>
      </c>
      <c r="S321" s="4">
        <v>419.8383706</v>
      </c>
      <c r="T321" s="4">
        <v>440.2607991</v>
      </c>
      <c r="U321" s="4">
        <v>470.1343598</v>
      </c>
      <c r="V321" s="4">
        <v>504.5285498</v>
      </c>
      <c r="W321" s="4">
        <v>587.4126891</v>
      </c>
      <c r="X321" s="4">
        <v>722.5354616</v>
      </c>
      <c r="Y321" s="4">
        <v>969.3412571</v>
      </c>
      <c r="Z321" s="4">
        <v>864.5329758</v>
      </c>
      <c r="AA321" s="4">
        <v>739.5171801</v>
      </c>
      <c r="AB321" s="4">
        <v>629.863285</v>
      </c>
      <c r="AC321" s="4">
        <v>565.060025</v>
      </c>
      <c r="AD321" s="4">
        <v>563.6856539</v>
      </c>
      <c r="AE321" s="4">
        <v>622.9283954</v>
      </c>
      <c r="AF321" s="4">
        <v>638.7048701</v>
      </c>
      <c r="AG321" s="4">
        <v>632.9520097</v>
      </c>
      <c r="AH321" s="4">
        <v>723.2108421</v>
      </c>
      <c r="AI321" s="4">
        <v>733.1195523</v>
      </c>
      <c r="AJ321" s="4">
        <v>651.60631</v>
      </c>
      <c r="AK321" s="4">
        <v>596.4315628</v>
      </c>
      <c r="AL321" s="4">
        <v>565.2836281</v>
      </c>
      <c r="AM321" s="4">
        <v>637.8545163</v>
      </c>
      <c r="AN321" s="4">
        <v>648.427626</v>
      </c>
      <c r="AO321" s="4">
        <v>655.8302823</v>
      </c>
      <c r="AP321" s="4">
        <v>618.5267995</v>
      </c>
      <c r="AQ321" s="4">
        <v>608.658291</v>
      </c>
      <c r="AR321" s="4">
        <v>629.4068048</v>
      </c>
      <c r="AS321" s="4">
        <v>586.3647922</v>
      </c>
      <c r="AT321" s="4">
        <v>622.0998387</v>
      </c>
      <c r="AU321" s="4">
        <v>764.0407249</v>
      </c>
      <c r="AV321" s="4">
        <v>924.3155098</v>
      </c>
      <c r="AW321" s="4">
        <v>1069.036128</v>
      </c>
      <c r="AX321" s="4">
        <v>1229.987696</v>
      </c>
      <c r="AY321" s="4">
        <v>1386.659219</v>
      </c>
      <c r="AZ321" s="4">
        <v>1529.514503</v>
      </c>
      <c r="BA321" s="4">
        <v>1431.274884</v>
      </c>
      <c r="BB321" s="4">
        <v>1655.124131</v>
      </c>
      <c r="BC321" s="4">
        <v>1817.170157</v>
      </c>
      <c r="BD321" s="4">
        <v>1836.592815</v>
      </c>
      <c r="BE321" s="4">
        <v>1898.98258</v>
      </c>
      <c r="BF321" s="4">
        <v>1930.414065</v>
      </c>
      <c r="BG321" s="4">
        <v>1674.237701</v>
      </c>
      <c r="BH321" s="4">
        <v>1523.527264</v>
      </c>
      <c r="BI321" s="4">
        <v>1608.564847</v>
      </c>
      <c r="BJ321" s="4">
        <v>1630.238971</v>
      </c>
      <c r="BK321" s="4">
        <v>1606.558195</v>
      </c>
      <c r="BL321" s="4">
        <v>1492.134018</v>
      </c>
      <c r="BM321" s="4">
        <v>1632.087531</v>
      </c>
      <c r="BN321" s="6"/>
      <c r="BO321" s="6"/>
    </row>
    <row r="322" ht="15.75" customHeight="1">
      <c r="A322" s="6">
        <f t="shared" si="1"/>
        <v>102</v>
      </c>
      <c r="B322" s="10" t="s">
        <v>293</v>
      </c>
      <c r="C322" s="4" t="s">
        <v>294</v>
      </c>
      <c r="D322" s="4">
        <v>136.7169156</v>
      </c>
      <c r="E322" s="4">
        <v>138.8535222</v>
      </c>
      <c r="F322" s="4">
        <v>146.6000746</v>
      </c>
      <c r="G322" s="4">
        <v>163.4838569</v>
      </c>
      <c r="H322" s="4">
        <v>156.5130898</v>
      </c>
      <c r="I322" s="4">
        <v>169.8029814</v>
      </c>
      <c r="J322" s="4">
        <v>178.5305186</v>
      </c>
      <c r="K322" s="4">
        <v>172.8878624</v>
      </c>
      <c r="L322" s="4">
        <v>180.2925406</v>
      </c>
      <c r="M322" s="4">
        <v>200.5330001</v>
      </c>
      <c r="N322" s="4">
        <v>229.3616511</v>
      </c>
      <c r="O322" s="4">
        <v>227.9898018</v>
      </c>
      <c r="P322" s="4">
        <v>249.7011524</v>
      </c>
      <c r="Q322" s="4">
        <v>310.6806764</v>
      </c>
      <c r="R322" s="4">
        <v>391.9780482</v>
      </c>
      <c r="S322" s="4">
        <v>419.8911979</v>
      </c>
      <c r="T322" s="4">
        <v>440.3094707</v>
      </c>
      <c r="U322" s="4">
        <v>470.2193083</v>
      </c>
      <c r="V322" s="4">
        <v>504.6648819</v>
      </c>
      <c r="W322" s="4">
        <v>587.6458535</v>
      </c>
      <c r="X322" s="4">
        <v>722.7853849</v>
      </c>
      <c r="Y322" s="4">
        <v>969.5489712</v>
      </c>
      <c r="Z322" s="4">
        <v>864.7356907</v>
      </c>
      <c r="AA322" s="4">
        <v>739.7348928</v>
      </c>
      <c r="AB322" s="4">
        <v>630.1057982</v>
      </c>
      <c r="AC322" s="4">
        <v>565.3477599</v>
      </c>
      <c r="AD322" s="4">
        <v>564.0529917</v>
      </c>
      <c r="AE322" s="4">
        <v>623.3613277</v>
      </c>
      <c r="AF322" s="4">
        <v>639.1957241</v>
      </c>
      <c r="AG322" s="4">
        <v>633.4722735</v>
      </c>
      <c r="AH322" s="4">
        <v>723.8283721</v>
      </c>
      <c r="AI322" s="4">
        <v>733.7285514</v>
      </c>
      <c r="AJ322" s="4">
        <v>652.3213743</v>
      </c>
      <c r="AK322" s="4">
        <v>597.2071361</v>
      </c>
      <c r="AL322" s="4">
        <v>566.0637834</v>
      </c>
      <c r="AM322" s="4">
        <v>638.6404895</v>
      </c>
      <c r="AN322" s="4">
        <v>649.181455</v>
      </c>
      <c r="AO322" s="4">
        <v>656.660647</v>
      </c>
      <c r="AP322" s="4">
        <v>619.4119115</v>
      </c>
      <c r="AQ322" s="4">
        <v>609.5431879</v>
      </c>
      <c r="AR322" s="4">
        <v>630.2529033</v>
      </c>
      <c r="AS322" s="4">
        <v>587.2050199</v>
      </c>
      <c r="AT322" s="4">
        <v>623.0190343</v>
      </c>
      <c r="AU322" s="4">
        <v>764.9301321</v>
      </c>
      <c r="AV322" s="4">
        <v>925.3435336</v>
      </c>
      <c r="AW322" s="4">
        <v>1070.124334</v>
      </c>
      <c r="AX322" s="4">
        <v>1231.150258</v>
      </c>
      <c r="AY322" s="4">
        <v>1387.79265</v>
      </c>
      <c r="AZ322" s="4">
        <v>1530.516252</v>
      </c>
      <c r="BA322" s="4">
        <v>1432.118632</v>
      </c>
      <c r="BB322" s="4">
        <v>1656.057199</v>
      </c>
      <c r="BC322" s="4">
        <v>1818.172453</v>
      </c>
      <c r="BD322" s="4">
        <v>1837.557545</v>
      </c>
      <c r="BE322" s="4">
        <v>1900.194194</v>
      </c>
      <c r="BF322" s="4">
        <v>1931.648032</v>
      </c>
      <c r="BG322" s="4">
        <v>1675.486575</v>
      </c>
      <c r="BH322" s="4">
        <v>1524.82775</v>
      </c>
      <c r="BI322" s="4">
        <v>1609.900105</v>
      </c>
      <c r="BJ322" s="4">
        <v>1631.593697</v>
      </c>
      <c r="BK322" s="4">
        <v>1607.921605</v>
      </c>
      <c r="BL322" s="4">
        <v>1493.100691</v>
      </c>
      <c r="BM322" s="4">
        <v>1633.180754</v>
      </c>
      <c r="BN322" s="6"/>
      <c r="BO322" s="6"/>
    </row>
    <row r="323" ht="15.75" customHeight="1">
      <c r="A323" s="6">
        <f t="shared" si="1"/>
        <v>103</v>
      </c>
      <c r="B323" s="10" t="s">
        <v>295</v>
      </c>
      <c r="C323" s="4" t="s">
        <v>296</v>
      </c>
      <c r="D323" s="4">
        <v>371.2797508</v>
      </c>
      <c r="E323" s="4">
        <v>387.4532772</v>
      </c>
      <c r="F323" s="4">
        <v>402.8915228</v>
      </c>
      <c r="G323" s="4">
        <v>420.7702484</v>
      </c>
      <c r="H323" s="4">
        <v>433.1459805</v>
      </c>
      <c r="I323" s="4">
        <v>480.1148663</v>
      </c>
      <c r="J323" s="4">
        <v>573.0982532</v>
      </c>
      <c r="K323" s="4">
        <v>642.279262</v>
      </c>
      <c r="L323" s="4">
        <v>678.9640699</v>
      </c>
      <c r="M323" s="4">
        <v>706.3038263</v>
      </c>
      <c r="N323" s="4">
        <v>723.577193</v>
      </c>
      <c r="O323" s="4">
        <v>767.8062169</v>
      </c>
      <c r="P323" s="4">
        <v>784.722624</v>
      </c>
      <c r="Q323" s="4">
        <v>856.4810726</v>
      </c>
      <c r="R323" s="4">
        <v>1038.859979</v>
      </c>
      <c r="S323" s="4">
        <v>1187.085126</v>
      </c>
      <c r="T323" s="4">
        <v>1298.714645</v>
      </c>
      <c r="U323" s="4">
        <v>1662.735543</v>
      </c>
      <c r="V323" s="4">
        <v>1925.972479</v>
      </c>
      <c r="W323" s="4">
        <v>2073.605715</v>
      </c>
      <c r="X323" s="4">
        <v>2119.367016</v>
      </c>
      <c r="Y323" s="4">
        <v>2365.24867</v>
      </c>
      <c r="Z323" s="4">
        <v>2425.203028</v>
      </c>
      <c r="AA323" s="4">
        <v>2328.621619</v>
      </c>
      <c r="AB323" s="4">
        <v>2258.132806</v>
      </c>
      <c r="AC323" s="4">
        <v>2254.817639</v>
      </c>
      <c r="AD323" s="4">
        <v>2270.804237</v>
      </c>
      <c r="AE323" s="4">
        <v>2469.341114</v>
      </c>
      <c r="AF323" s="4">
        <v>2887.061439</v>
      </c>
      <c r="AG323" s="4">
        <v>1328.729552</v>
      </c>
      <c r="AH323" s="4">
        <v>940.9917724</v>
      </c>
      <c r="AI323" s="4">
        <v>1077.212661</v>
      </c>
      <c r="AJ323" s="4">
        <v>964.4332465</v>
      </c>
      <c r="AK323" s="4">
        <v>1015.12804</v>
      </c>
      <c r="AL323" s="4">
        <v>1419.517938</v>
      </c>
      <c r="AM323" s="4">
        <v>1591.729379</v>
      </c>
      <c r="AN323" s="4">
        <v>1940.841556</v>
      </c>
      <c r="AO323" s="4">
        <v>2045.593051</v>
      </c>
      <c r="AP323" s="4">
        <v>2405.744246</v>
      </c>
      <c r="AQ323" s="4">
        <v>1883.889099</v>
      </c>
      <c r="AR323" s="4">
        <v>1978.446611</v>
      </c>
      <c r="AS323" s="4">
        <v>1711.714461</v>
      </c>
      <c r="AT323" s="4">
        <v>2206.27291</v>
      </c>
      <c r="AU323" s="4">
        <v>2529.259422</v>
      </c>
      <c r="AV323" s="4">
        <v>2906.725278</v>
      </c>
      <c r="AW323" s="4">
        <v>3474.078363</v>
      </c>
      <c r="AX323" s="4">
        <v>5031.158465</v>
      </c>
      <c r="AY323" s="4">
        <v>5562.334068</v>
      </c>
      <c r="AZ323" s="4">
        <v>6616.815126</v>
      </c>
      <c r="BA323" s="4">
        <v>7176.857658</v>
      </c>
      <c r="BB323" s="4">
        <v>7999.556929</v>
      </c>
      <c r="BC323" s="4">
        <v>8009.252302</v>
      </c>
      <c r="BD323" s="4">
        <v>8922.956186</v>
      </c>
      <c r="BE323" s="4">
        <v>9124.541093</v>
      </c>
      <c r="BF323" s="4">
        <v>9199.177893</v>
      </c>
      <c r="BG323" s="4">
        <v>8907.751222</v>
      </c>
      <c r="BH323" s="4">
        <v>5705.426967</v>
      </c>
      <c r="BI323" s="4">
        <v>6112.851175</v>
      </c>
      <c r="BJ323" s="4">
        <v>6730.846883</v>
      </c>
      <c r="BK323" s="4">
        <v>6690.044786</v>
      </c>
      <c r="BL323" s="4">
        <v>4796.533314</v>
      </c>
      <c r="BM323" s="4">
        <v>4869.134226</v>
      </c>
      <c r="BN323" s="6"/>
      <c r="BO323" s="6"/>
    </row>
    <row r="324" ht="15.75" customHeight="1">
      <c r="A324" s="6">
        <f t="shared" si="1"/>
        <v>104</v>
      </c>
      <c r="B324" s="10" t="s">
        <v>13</v>
      </c>
      <c r="C324" s="4" t="s">
        <v>297</v>
      </c>
      <c r="D324" s="4">
        <v>2114.002973</v>
      </c>
      <c r="E324" s="4">
        <v>2288.921701</v>
      </c>
      <c r="F324" s="4">
        <v>2468.694589</v>
      </c>
      <c r="G324" s="4">
        <v>2657.022505</v>
      </c>
      <c r="H324" s="4">
        <v>2941.048899</v>
      </c>
      <c r="I324" s="4">
        <v>3206.09917</v>
      </c>
      <c r="J324" s="4">
        <v>3454.429789</v>
      </c>
      <c r="K324" s="4">
        <v>3720.926845</v>
      </c>
      <c r="L324" s="4">
        <v>3926.409001</v>
      </c>
      <c r="M324" s="4">
        <v>4234.161348</v>
      </c>
      <c r="N324" s="4">
        <v>4736.217154</v>
      </c>
      <c r="O324" s="4">
        <v>5132.711607</v>
      </c>
      <c r="P324" s="4">
        <v>6027.128499</v>
      </c>
      <c r="Q324" s="4">
        <v>7301.215426</v>
      </c>
      <c r="R324" s="4">
        <v>8089.914585</v>
      </c>
      <c r="S324" s="4">
        <v>10117.30668</v>
      </c>
      <c r="T324" s="4">
        <v>10868.27577</v>
      </c>
      <c r="U324" s="4">
        <v>11448.61939</v>
      </c>
      <c r="V324" s="4">
        <v>12620.51861</v>
      </c>
      <c r="W324" s="4">
        <v>14877.16429</v>
      </c>
      <c r="X324" s="4">
        <v>17097.83265</v>
      </c>
      <c r="Y324" s="4">
        <v>15586.43008</v>
      </c>
      <c r="Z324" s="4">
        <v>13738.9723</v>
      </c>
      <c r="AA324" s="4">
        <v>12608.22915</v>
      </c>
      <c r="AB324" s="4">
        <v>13099.02083</v>
      </c>
      <c r="AC324" s="4">
        <v>13666.85775</v>
      </c>
      <c r="AD324" s="4">
        <v>17981.01941</v>
      </c>
      <c r="AE324" s="4">
        <v>21792.55891</v>
      </c>
      <c r="AF324" s="4">
        <v>24534.69382</v>
      </c>
      <c r="AG324" s="4">
        <v>25662.22059</v>
      </c>
      <c r="AH324" s="4">
        <v>30593.67244</v>
      </c>
      <c r="AI324" s="4">
        <v>31822.80385</v>
      </c>
      <c r="AJ324" s="4">
        <v>32800.98269</v>
      </c>
      <c r="AK324" s="4">
        <v>24425.28493</v>
      </c>
      <c r="AL324" s="4">
        <v>26083.61439</v>
      </c>
      <c r="AM324" s="4">
        <v>30282.96392</v>
      </c>
      <c r="AN324" s="4">
        <v>32998.96816</v>
      </c>
      <c r="AO324" s="4">
        <v>30312.4876</v>
      </c>
      <c r="AP324" s="4">
        <v>30596.5272</v>
      </c>
      <c r="AQ324" s="4">
        <v>30941.07936</v>
      </c>
      <c r="AR324" s="4">
        <v>29624.91267</v>
      </c>
      <c r="AS324" s="4">
        <v>27247.85773</v>
      </c>
      <c r="AT324" s="4">
        <v>29899.19525</v>
      </c>
      <c r="AU324" s="4">
        <v>37321.7979</v>
      </c>
      <c r="AV324" s="4">
        <v>42821.67314</v>
      </c>
      <c r="AW324" s="4">
        <v>43437.06312</v>
      </c>
      <c r="AX324" s="4">
        <v>46593.60216</v>
      </c>
      <c r="AY324" s="4">
        <v>53700.00534</v>
      </c>
      <c r="AZ324" s="4">
        <v>56152.55234</v>
      </c>
      <c r="BA324" s="4">
        <v>46946.96027</v>
      </c>
      <c r="BB324" s="4">
        <v>52869.04429</v>
      </c>
      <c r="BC324" s="4">
        <v>60755.75955</v>
      </c>
      <c r="BD324" s="4">
        <v>58037.82132</v>
      </c>
      <c r="BE324" s="4">
        <v>61126.9432</v>
      </c>
      <c r="BF324" s="4">
        <v>60020.36046</v>
      </c>
      <c r="BG324" s="4">
        <v>51545.48361</v>
      </c>
      <c r="BH324" s="4">
        <v>51965.15715</v>
      </c>
      <c r="BI324" s="4">
        <v>53791.50873</v>
      </c>
      <c r="BJ324" s="4">
        <v>54589.06039</v>
      </c>
      <c r="BK324" s="4">
        <v>51939.42974</v>
      </c>
      <c r="BL324" s="4">
        <v>52837.90398</v>
      </c>
      <c r="BM324" s="4">
        <v>61028.73806</v>
      </c>
      <c r="BN324" s="6"/>
      <c r="BO324" s="6"/>
    </row>
    <row r="325" ht="15.75" customHeight="1">
      <c r="A325" s="6">
        <f t="shared" si="1"/>
        <v>105</v>
      </c>
      <c r="B325" s="10" t="s">
        <v>298</v>
      </c>
      <c r="C325" s="4" t="s">
        <v>299</v>
      </c>
      <c r="D325" s="4">
        <v>101.650873</v>
      </c>
      <c r="E325" s="4">
        <v>121.8944318</v>
      </c>
      <c r="F325" s="4">
        <v>127.1971126</v>
      </c>
      <c r="G325" s="4">
        <v>146.4801691</v>
      </c>
      <c r="H325" s="4">
        <v>171.6617144</v>
      </c>
      <c r="I325" s="4">
        <v>180.9825334</v>
      </c>
      <c r="J325" s="4">
        <v>192.6948557</v>
      </c>
      <c r="K325" s="4">
        <v>182.4989499</v>
      </c>
      <c r="L325" s="4">
        <v>189.8276151</v>
      </c>
      <c r="M325" s="4">
        <v>244.3815499</v>
      </c>
      <c r="N325" s="4">
        <v>253.2097981</v>
      </c>
      <c r="O325" s="4">
        <v>299.9811489</v>
      </c>
      <c r="P325" s="4">
        <v>313.8769731</v>
      </c>
      <c r="Q325" s="4">
        <v>461.6534017</v>
      </c>
      <c r="R325" s="4">
        <v>534.3695294</v>
      </c>
      <c r="S325" s="4">
        <v>565.8157092</v>
      </c>
      <c r="T325" s="4">
        <v>518.6706018</v>
      </c>
      <c r="U325" s="4">
        <v>560.634594</v>
      </c>
      <c r="V325" s="4">
        <v>607.9873042</v>
      </c>
      <c r="W325" s="4">
        <v>711.6206844</v>
      </c>
      <c r="X325" s="4">
        <v>905.5013559</v>
      </c>
      <c r="Y325" s="4">
        <v>926.2445705</v>
      </c>
      <c r="Z325" s="4">
        <v>847.3249293</v>
      </c>
      <c r="AA325" s="4">
        <v>847.1882682</v>
      </c>
      <c r="AB325" s="4">
        <v>730.0657163</v>
      </c>
      <c r="AC325" s="4">
        <v>512.635792</v>
      </c>
      <c r="AD325" s="4">
        <v>615.1429272</v>
      </c>
      <c r="AE325" s="4">
        <v>769.9478428</v>
      </c>
      <c r="AF325" s="4">
        <v>871.081442</v>
      </c>
      <c r="AG325" s="4">
        <v>843.7723144</v>
      </c>
      <c r="AH325" s="4">
        <v>1305.256125</v>
      </c>
      <c r="AI325" s="4">
        <v>1299.456451</v>
      </c>
      <c r="AJ325" s="4">
        <v>1388.688757</v>
      </c>
      <c r="AK325" s="4">
        <v>1423.468008</v>
      </c>
      <c r="AL325" s="4">
        <v>1488.139241</v>
      </c>
      <c r="AM325" s="4">
        <v>1781.701493</v>
      </c>
      <c r="AN325" s="4">
        <v>1646.242298</v>
      </c>
      <c r="AO325" s="4">
        <v>1732.755627</v>
      </c>
      <c r="AP325" s="4">
        <v>1568.812358</v>
      </c>
      <c r="AQ325" s="4">
        <v>1519.962727</v>
      </c>
      <c r="AR325" s="4">
        <v>1686.664337</v>
      </c>
      <c r="AS325" s="4">
        <v>1481.163082</v>
      </c>
      <c r="AT325" s="4">
        <v>1362.976645</v>
      </c>
      <c r="AU325" s="4">
        <v>2075.575111</v>
      </c>
      <c r="AV325" s="4">
        <v>2599.15215</v>
      </c>
      <c r="AW325" s="4">
        <v>2964.985541</v>
      </c>
      <c r="AX325" s="4">
        <v>3053.95467</v>
      </c>
      <c r="AY325" s="4">
        <v>3200.496672</v>
      </c>
      <c r="AZ325" s="4">
        <v>3022.464592</v>
      </c>
      <c r="BA325" s="4">
        <v>3270.127727</v>
      </c>
      <c r="BB325" s="4">
        <v>4035.546607</v>
      </c>
      <c r="BC325" s="4">
        <v>4360.979186</v>
      </c>
      <c r="BD325" s="4">
        <v>4396.562519</v>
      </c>
      <c r="BE325" s="4">
        <v>4111.109647</v>
      </c>
      <c r="BF325" s="4">
        <v>3928.506828</v>
      </c>
      <c r="BG325" s="4">
        <v>3583.31129</v>
      </c>
      <c r="BH325" s="4">
        <v>3339.992899</v>
      </c>
      <c r="BI325" s="4">
        <v>3824.046783</v>
      </c>
      <c r="BJ325" s="4">
        <v>4020.27305</v>
      </c>
      <c r="BK325" s="4">
        <v>3843.377391</v>
      </c>
      <c r="BL325" s="4">
        <v>3372.895601</v>
      </c>
      <c r="BM325" s="4">
        <v>3978.403528</v>
      </c>
      <c r="BN325" s="6"/>
      <c r="BO325" s="6"/>
    </row>
    <row r="326" ht="15.75" customHeight="1">
      <c r="A326" s="6">
        <f t="shared" si="1"/>
        <v>106</v>
      </c>
      <c r="B326" s="10" t="s">
        <v>300</v>
      </c>
      <c r="C326" s="4" t="s">
        <v>301</v>
      </c>
      <c r="D326" s="4">
        <v>288.057842</v>
      </c>
      <c r="E326" s="4">
        <v>270.2793628</v>
      </c>
      <c r="F326" s="4">
        <v>287.0447884</v>
      </c>
      <c r="G326" s="4">
        <v>308.1952644</v>
      </c>
      <c r="H326" s="4">
        <v>332.3050031</v>
      </c>
      <c r="I326" s="4">
        <v>328.484901</v>
      </c>
      <c r="J326" s="4">
        <v>337.6462466</v>
      </c>
      <c r="K326" s="4">
        <v>333.2338125</v>
      </c>
      <c r="L326" s="4">
        <v>314.3510648</v>
      </c>
      <c r="M326" s="4">
        <v>314.1798528</v>
      </c>
      <c r="N326" s="4">
        <v>343.8811821</v>
      </c>
      <c r="O326" s="4">
        <v>401.6080395</v>
      </c>
      <c r="P326" s="4">
        <v>546.9510613</v>
      </c>
      <c r="Q326" s="4">
        <v>648.5319241</v>
      </c>
      <c r="R326" s="4">
        <v>744.5069419</v>
      </c>
      <c r="S326" s="4">
        <v>806.2326445</v>
      </c>
      <c r="T326" s="4">
        <v>814.474738</v>
      </c>
      <c r="U326" s="4">
        <v>1044.353068</v>
      </c>
      <c r="V326" s="4">
        <v>1376.546579</v>
      </c>
      <c r="W326" s="4">
        <v>2030.135903</v>
      </c>
      <c r="X326" s="4">
        <v>2329.353358</v>
      </c>
      <c r="Y326" s="4">
        <v>2419.034419</v>
      </c>
      <c r="Z326" s="4">
        <v>2296.307729</v>
      </c>
      <c r="AA326" s="4">
        <v>2280.451551</v>
      </c>
      <c r="AB326" s="4">
        <v>2338.075652</v>
      </c>
      <c r="AC326" s="4">
        <v>2588.552804</v>
      </c>
      <c r="AD326" s="4">
        <v>3165.945038</v>
      </c>
      <c r="AE326" s="4">
        <v>3638.988011</v>
      </c>
      <c r="AF326" s="4">
        <v>4128.118232</v>
      </c>
      <c r="AG326" s="4">
        <v>4407.20094</v>
      </c>
      <c r="AH326" s="4">
        <v>5302.843727</v>
      </c>
      <c r="AI326" s="4">
        <v>5314.663128</v>
      </c>
      <c r="AJ326" s="4">
        <v>6128.445569</v>
      </c>
      <c r="AK326" s="4">
        <v>6559.129994</v>
      </c>
      <c r="AL326" s="4">
        <v>6555.504407</v>
      </c>
      <c r="AM326" s="4">
        <v>6748.931109</v>
      </c>
      <c r="AN326" s="4">
        <v>6583.201018</v>
      </c>
      <c r="AO326" s="4">
        <v>7280.989621</v>
      </c>
      <c r="AP326" s="4">
        <v>7715.918147</v>
      </c>
      <c r="AQ326" s="4">
        <v>7747.612159</v>
      </c>
      <c r="AR326" s="4">
        <v>7578.851053</v>
      </c>
      <c r="AS326" s="4">
        <v>7663.13708</v>
      </c>
      <c r="AT326" s="4">
        <v>8331.261997</v>
      </c>
      <c r="AU326" s="4">
        <v>8524.961236</v>
      </c>
      <c r="AV326" s="4">
        <v>10176.65871</v>
      </c>
      <c r="AW326" s="4">
        <v>11092.51074</v>
      </c>
      <c r="AX326" s="4">
        <v>12014.39987</v>
      </c>
      <c r="AY326" s="4">
        <v>12154.82994</v>
      </c>
      <c r="AZ326" s="4">
        <v>11122.86207</v>
      </c>
      <c r="BA326" s="4">
        <v>9706.95606</v>
      </c>
      <c r="BB326" s="4">
        <v>10804.68447</v>
      </c>
      <c r="BC326" s="4">
        <v>12189.09516</v>
      </c>
      <c r="BD326" s="4">
        <v>11998.4472</v>
      </c>
      <c r="BE326" s="4">
        <v>14764.93927</v>
      </c>
      <c r="BF326" s="4">
        <v>15188.22876</v>
      </c>
      <c r="BG326" s="4">
        <v>15157.53029</v>
      </c>
      <c r="BH326" s="4">
        <v>15740.13032</v>
      </c>
      <c r="BI326" s="4">
        <v>16416.77619</v>
      </c>
      <c r="BJ326" s="4">
        <v>16910.68818</v>
      </c>
      <c r="BK326" s="4">
        <v>17253.50566</v>
      </c>
      <c r="BL326" s="4">
        <v>12808.98747</v>
      </c>
      <c r="BM326" s="4">
        <v>14653.30939</v>
      </c>
      <c r="BN326" s="6"/>
      <c r="BO326" s="6"/>
    </row>
    <row r="327" ht="15.75" customHeight="1">
      <c r="A327" s="6">
        <f t="shared" si="1"/>
        <v>107</v>
      </c>
      <c r="B327" s="10" t="s">
        <v>302</v>
      </c>
      <c r="C327" s="4" t="s">
        <v>303</v>
      </c>
      <c r="D327" s="4">
        <v>103.537482</v>
      </c>
      <c r="E327" s="4">
        <v>108.16465</v>
      </c>
      <c r="F327" s="4">
        <v>113.5985461</v>
      </c>
      <c r="G327" s="4">
        <v>115.8045871</v>
      </c>
      <c r="H327" s="4">
        <v>119.8280812</v>
      </c>
      <c r="I327" s="4">
        <v>124.9652472</v>
      </c>
      <c r="J327" s="4">
        <v>127.3426624</v>
      </c>
      <c r="K327" s="4">
        <v>129.945114</v>
      </c>
      <c r="L327" s="4">
        <v>128.724044</v>
      </c>
      <c r="M327" s="4">
        <v>131.1865593</v>
      </c>
      <c r="N327" s="4">
        <v>127.9564553</v>
      </c>
      <c r="O327" s="4">
        <v>134.0981086</v>
      </c>
      <c r="P327" s="4">
        <v>153.0770052</v>
      </c>
      <c r="Q327" s="4">
        <v>165.4012768</v>
      </c>
      <c r="R327" s="4">
        <v>163.1104043</v>
      </c>
      <c r="S327" s="4">
        <v>211.6990246</v>
      </c>
      <c r="T327" s="4">
        <v>208.0313119</v>
      </c>
      <c r="U327" s="4">
        <v>220.6792997</v>
      </c>
      <c r="V327" s="4">
        <v>258.2416937</v>
      </c>
      <c r="W327" s="4">
        <v>228.1012321</v>
      </c>
      <c r="X327" s="4">
        <v>234.3349603</v>
      </c>
      <c r="Y327" s="4">
        <v>198.8870062</v>
      </c>
      <c r="Z327" s="4">
        <v>180.4890557</v>
      </c>
      <c r="AA327" s="4">
        <v>171.308123</v>
      </c>
      <c r="AB327" s="4">
        <v>186.7885937</v>
      </c>
      <c r="AC327" s="4">
        <v>207.9619514</v>
      </c>
      <c r="AD327" s="4">
        <v>208.6351828</v>
      </c>
      <c r="AE327" s="4">
        <v>219.4792178</v>
      </c>
      <c r="AF327" s="4">
        <v>270.3970498</v>
      </c>
      <c r="AG327" s="4">
        <v>252.827127</v>
      </c>
      <c r="AH327" s="4">
        <v>298.3670792</v>
      </c>
      <c r="AI327" s="4">
        <v>310.659563</v>
      </c>
      <c r="AJ327" s="4">
        <v>298.5673125</v>
      </c>
      <c r="AK327" s="4">
        <v>226.921141</v>
      </c>
      <c r="AL327" s="4">
        <v>178.9531795</v>
      </c>
      <c r="AM327" s="4">
        <v>209.8926106</v>
      </c>
      <c r="AN327" s="4">
        <v>223.2334013</v>
      </c>
      <c r="AO327" s="4">
        <v>207.3165514</v>
      </c>
      <c r="AP327" s="4">
        <v>226.3287624</v>
      </c>
      <c r="AQ327" s="4">
        <v>192.269472</v>
      </c>
      <c r="AR327" s="4">
        <v>168.1176528</v>
      </c>
      <c r="AS327" s="4">
        <v>200.3610061</v>
      </c>
      <c r="AT327" s="4">
        <v>225.9473198</v>
      </c>
      <c r="AU327" s="4">
        <v>298.2498951</v>
      </c>
      <c r="AV327" s="4">
        <v>460.0670462</v>
      </c>
      <c r="AW327" s="4">
        <v>664.5976094</v>
      </c>
      <c r="AX327" s="4">
        <v>716.6678027</v>
      </c>
      <c r="AY327" s="4">
        <v>806.7103491</v>
      </c>
      <c r="AZ327" s="4">
        <v>936.4942232</v>
      </c>
      <c r="BA327" s="4">
        <v>808.161563</v>
      </c>
      <c r="BB327" s="4">
        <v>896.8766357</v>
      </c>
      <c r="BC327" s="4">
        <v>988.1942146</v>
      </c>
      <c r="BD327" s="4">
        <v>969.6162149</v>
      </c>
      <c r="BE327" s="4">
        <v>980.083592</v>
      </c>
      <c r="BF327" s="4">
        <v>1017.787824</v>
      </c>
      <c r="BG327" s="4">
        <v>774.4116005</v>
      </c>
      <c r="BH327" s="4">
        <v>691.9800949</v>
      </c>
      <c r="BI327" s="4">
        <v>662.89753</v>
      </c>
      <c r="BJ327" s="4">
        <v>720.265047</v>
      </c>
      <c r="BK327" s="4">
        <v>701.6212166</v>
      </c>
      <c r="BL327" s="4">
        <v>643.7722213</v>
      </c>
      <c r="BM327" s="4">
        <v>685.6902841</v>
      </c>
      <c r="BN327" s="6"/>
      <c r="BO327" s="6"/>
    </row>
    <row r="328" ht="15.75" customHeight="1">
      <c r="A328" s="6">
        <f t="shared" si="1"/>
        <v>108</v>
      </c>
      <c r="B328" s="10" t="s">
        <v>304</v>
      </c>
      <c r="C328" s="4" t="s">
        <v>305</v>
      </c>
      <c r="D328" s="4">
        <v>91.79924135</v>
      </c>
      <c r="E328" s="4">
        <v>80.8829339</v>
      </c>
      <c r="F328" s="4">
        <v>72.90358707</v>
      </c>
      <c r="G328" s="4">
        <v>77.00232175</v>
      </c>
      <c r="H328" s="4">
        <v>86.74003443</v>
      </c>
      <c r="I328" s="4">
        <v>98.54678845</v>
      </c>
      <c r="J328" s="4">
        <v>104.876212</v>
      </c>
      <c r="K328" s="4">
        <v>99.2047155</v>
      </c>
      <c r="L328" s="4">
        <v>97.87915347</v>
      </c>
      <c r="M328" s="4">
        <v>106.9390852</v>
      </c>
      <c r="N328" s="4">
        <v>115.5984914</v>
      </c>
      <c r="O328" s="4">
        <v>120.9911549</v>
      </c>
      <c r="P328" s="4">
        <v>133.8739983</v>
      </c>
      <c r="Q328" s="4">
        <v>164.5677263</v>
      </c>
      <c r="R328" s="4">
        <v>182.207169</v>
      </c>
      <c r="S328" s="4">
        <v>200.9213368</v>
      </c>
      <c r="T328" s="4">
        <v>200.6809416</v>
      </c>
      <c r="U328" s="4">
        <v>227.9324543</v>
      </c>
      <c r="V328" s="4">
        <v>217.5148028</v>
      </c>
      <c r="W328" s="4">
        <v>247.9894457</v>
      </c>
      <c r="X328" s="4">
        <v>281.8434291</v>
      </c>
      <c r="Y328" s="4">
        <v>296.2024877</v>
      </c>
      <c r="Z328" s="4">
        <v>305.735515</v>
      </c>
      <c r="AA328" s="4">
        <v>314.9449723</v>
      </c>
      <c r="AB328" s="4">
        <v>335.911399</v>
      </c>
      <c r="AC328" s="4">
        <v>361.8232686</v>
      </c>
      <c r="AD328" s="4">
        <v>354.9559395</v>
      </c>
      <c r="AE328" s="4">
        <v>344.7906848</v>
      </c>
      <c r="AF328" s="4">
        <v>375.7946241</v>
      </c>
      <c r="AG328" s="4">
        <v>399.6983621</v>
      </c>
      <c r="AH328" s="4">
        <v>421.6313923</v>
      </c>
      <c r="AI328" s="4">
        <v>450.3722808</v>
      </c>
      <c r="AJ328" s="4">
        <v>497.6287512</v>
      </c>
      <c r="AK328" s="4">
        <v>538.8405224</v>
      </c>
      <c r="AL328" s="4">
        <v>639.8208615</v>
      </c>
      <c r="AM328" s="4">
        <v>779.3301118</v>
      </c>
      <c r="AN328" s="4">
        <v>883.9452976</v>
      </c>
      <c r="AO328" s="4">
        <v>903.9900332</v>
      </c>
      <c r="AP328" s="4">
        <v>813.7851473</v>
      </c>
      <c r="AQ328" s="4">
        <v>885.9740237</v>
      </c>
      <c r="AR328" s="4">
        <v>965.6697618</v>
      </c>
      <c r="AS328" s="4">
        <v>1018.836511</v>
      </c>
      <c r="AT328" s="4">
        <v>1117.386862</v>
      </c>
      <c r="AU328" s="4">
        <v>1252.892489</v>
      </c>
      <c r="AV328" s="4">
        <v>1441.935902</v>
      </c>
      <c r="AW328" s="4">
        <v>1656.758761</v>
      </c>
      <c r="AX328" s="4">
        <v>1979.162854</v>
      </c>
      <c r="AY328" s="4">
        <v>2482.427496</v>
      </c>
      <c r="AZ328" s="4">
        <v>3115.850685</v>
      </c>
      <c r="BA328" s="4">
        <v>3354.565744</v>
      </c>
      <c r="BB328" s="4">
        <v>4051.958026</v>
      </c>
      <c r="BC328" s="4">
        <v>4916.026312</v>
      </c>
      <c r="BD328" s="4">
        <v>5436.750237</v>
      </c>
      <c r="BE328" s="4">
        <v>5948.440949</v>
      </c>
      <c r="BF328" s="4">
        <v>6362.011869</v>
      </c>
      <c r="BG328" s="4">
        <v>6574.564656</v>
      </c>
      <c r="BH328" s="4">
        <v>6664.796033</v>
      </c>
      <c r="BI328" s="4">
        <v>7228.762666</v>
      </c>
      <c r="BJ328" s="4">
        <v>8032.798909</v>
      </c>
      <c r="BK328" s="4">
        <v>8259.795605</v>
      </c>
      <c r="BL328" s="4">
        <v>8354.065182</v>
      </c>
      <c r="BM328" s="4">
        <v>9880.09607</v>
      </c>
      <c r="BN328" s="6"/>
      <c r="BO328" s="6"/>
    </row>
    <row r="329" ht="15.75" customHeight="1">
      <c r="A329" s="6">
        <f t="shared" si="1"/>
        <v>109</v>
      </c>
      <c r="B329" s="10" t="s">
        <v>129</v>
      </c>
      <c r="C329" s="4" t="s">
        <v>306</v>
      </c>
      <c r="D329" s="4">
        <v>73.35018389</v>
      </c>
      <c r="E329" s="4">
        <v>75.29031045</v>
      </c>
      <c r="F329" s="4">
        <v>77.47496201</v>
      </c>
      <c r="G329" s="4">
        <v>82.48749466</v>
      </c>
      <c r="H329" s="4">
        <v>93.70370926</v>
      </c>
      <c r="I329" s="4">
        <v>102.8898857</v>
      </c>
      <c r="J329" s="4">
        <v>114.815982</v>
      </c>
      <c r="K329" s="4">
        <v>118.388891</v>
      </c>
      <c r="L329" s="4">
        <v>118.6781756</v>
      </c>
      <c r="M329" s="4">
        <v>126.2599453</v>
      </c>
      <c r="N329" s="4">
        <v>115.5814103</v>
      </c>
      <c r="O329" s="4">
        <v>126.3832634</v>
      </c>
      <c r="P329" s="4">
        <v>144.024139</v>
      </c>
      <c r="Q329" s="4">
        <v>170.0106136</v>
      </c>
      <c r="R329" s="4">
        <v>228.7188252</v>
      </c>
      <c r="S329" s="4">
        <v>245.9730134</v>
      </c>
      <c r="T329" s="4">
        <v>241.0328537</v>
      </c>
      <c r="U329" s="4">
        <v>295.5323259</v>
      </c>
      <c r="V329" s="4">
        <v>306.03098</v>
      </c>
      <c r="W329" s="4">
        <v>322.9621136</v>
      </c>
      <c r="X329" s="4">
        <v>400.410419</v>
      </c>
      <c r="Y329" s="4">
        <v>328.9102542</v>
      </c>
      <c r="Z329" s="4">
        <v>271.7693357</v>
      </c>
      <c r="AA329" s="4">
        <v>244.9107717</v>
      </c>
      <c r="AB329" s="4">
        <v>222.1827806</v>
      </c>
      <c r="AC329" s="4">
        <v>228.4903026</v>
      </c>
      <c r="AD329" s="4">
        <v>308.4610656</v>
      </c>
      <c r="AE329" s="4">
        <v>352.3624408</v>
      </c>
      <c r="AF329" s="4">
        <v>377.4128043</v>
      </c>
      <c r="AG329" s="4">
        <v>359.4774079</v>
      </c>
      <c r="AH329" s="4">
        <v>420.1366828</v>
      </c>
      <c r="AI329" s="4">
        <v>401.5572752</v>
      </c>
      <c r="AJ329" s="4">
        <v>412.2914804</v>
      </c>
      <c r="AK329" s="4">
        <v>302.4468581</v>
      </c>
      <c r="AL329" s="4">
        <v>240.0971127</v>
      </c>
      <c r="AM329" s="4">
        <v>305.9616058</v>
      </c>
      <c r="AN329" s="4">
        <v>329.6191758</v>
      </c>
      <c r="AO329" s="4">
        <v>326.3874969</v>
      </c>
      <c r="AP329" s="4">
        <v>335.7119807</v>
      </c>
      <c r="AQ329" s="4">
        <v>323.8890512</v>
      </c>
      <c r="AR329" s="4">
        <v>297.8994971</v>
      </c>
      <c r="AS329" s="4">
        <v>288.1078752</v>
      </c>
      <c r="AT329" s="4">
        <v>323.1441484</v>
      </c>
      <c r="AU329" s="4">
        <v>390.3036272</v>
      </c>
      <c r="AV329" s="4">
        <v>406.0923835</v>
      </c>
      <c r="AW329" s="4">
        <v>399.4474497</v>
      </c>
      <c r="AX329" s="4">
        <v>400.3215069</v>
      </c>
      <c r="AY329" s="4">
        <v>440.2804561</v>
      </c>
      <c r="AZ329" s="4">
        <v>534.1400956</v>
      </c>
      <c r="BA329" s="4">
        <v>528.1226972</v>
      </c>
      <c r="BB329" s="4">
        <v>521.8407125</v>
      </c>
      <c r="BC329" s="4">
        <v>573.8105585</v>
      </c>
      <c r="BD329" s="4">
        <v>559.1904856</v>
      </c>
      <c r="BE329" s="4">
        <v>608.1503504</v>
      </c>
      <c r="BF329" s="4">
        <v>627.7094023</v>
      </c>
      <c r="BG329" s="4">
        <v>559.4457465</v>
      </c>
      <c r="BH329" s="4">
        <v>787.2801816</v>
      </c>
      <c r="BI329" s="4">
        <v>814.4199071</v>
      </c>
      <c r="BJ329" s="4">
        <v>883.8678323</v>
      </c>
      <c r="BK329" s="4">
        <v>875.9326592</v>
      </c>
      <c r="BL329" s="4">
        <v>897.1945754</v>
      </c>
      <c r="BM329" s="4">
        <v>973.2061291</v>
      </c>
      <c r="BN329" s="6"/>
      <c r="BO329" s="6"/>
    </row>
    <row r="330" ht="15.75" customHeight="1">
      <c r="A330" s="6">
        <f t="shared" si="1"/>
        <v>110</v>
      </c>
      <c r="B330" s="10" t="s">
        <v>61</v>
      </c>
      <c r="C330" s="4" t="s">
        <v>307</v>
      </c>
      <c r="D330" s="4">
        <v>103.8008292</v>
      </c>
      <c r="E330" s="4">
        <v>110.7316668</v>
      </c>
      <c r="F330" s="4">
        <v>117.1621135</v>
      </c>
      <c r="G330" s="4">
        <v>121.604327</v>
      </c>
      <c r="H330" s="4">
        <v>129.5790389</v>
      </c>
      <c r="I330" s="4">
        <v>141.8519505</v>
      </c>
      <c r="J330" s="4">
        <v>165.5774542</v>
      </c>
      <c r="K330" s="4">
        <v>171.6983737</v>
      </c>
      <c r="L330" s="4">
        <v>179.87237</v>
      </c>
      <c r="M330" s="4">
        <v>192.4634019</v>
      </c>
      <c r="N330" s="4">
        <v>197.9937498</v>
      </c>
      <c r="O330" s="4">
        <v>200.3640683</v>
      </c>
      <c r="P330" s="4">
        <v>216.1495362</v>
      </c>
      <c r="Q330" s="4">
        <v>278.8200198</v>
      </c>
      <c r="R330" s="4">
        <v>343.4253258</v>
      </c>
      <c r="S330" s="4">
        <v>363.8060184</v>
      </c>
      <c r="T330" s="4">
        <v>405.5479499</v>
      </c>
      <c r="U330" s="4">
        <v>461.6610629</v>
      </c>
      <c r="V330" s="4">
        <v>548.0111937</v>
      </c>
      <c r="W330" s="4">
        <v>611.520184</v>
      </c>
      <c r="X330" s="4">
        <v>707.3683905</v>
      </c>
      <c r="Y330" s="4">
        <v>745.7335183</v>
      </c>
      <c r="Z330" s="4">
        <v>767.0762485</v>
      </c>
      <c r="AA330" s="4">
        <v>822.7318965</v>
      </c>
      <c r="AB330" s="4">
        <v>842.0699352</v>
      </c>
      <c r="AC330" s="4">
        <v>768.86528</v>
      </c>
      <c r="AD330" s="4">
        <v>836.1465897</v>
      </c>
      <c r="AE330" s="4">
        <v>962.9616494</v>
      </c>
      <c r="AF330" s="4">
        <v>1154.579398</v>
      </c>
      <c r="AG330" s="4">
        <v>1329.999118</v>
      </c>
      <c r="AH330" s="4">
        <v>1545.274687</v>
      </c>
      <c r="AI330" s="4">
        <v>1751.068309</v>
      </c>
      <c r="AJ330" s="4">
        <v>1957.407581</v>
      </c>
      <c r="AK330" s="4">
        <v>2230.842149</v>
      </c>
      <c r="AL330" s="4">
        <v>2502.703873</v>
      </c>
      <c r="AM330" s="4">
        <v>2848.619712</v>
      </c>
      <c r="AN330" s="4">
        <v>3039.8901</v>
      </c>
      <c r="AO330" s="4">
        <v>2462.417049</v>
      </c>
      <c r="AP330" s="4">
        <v>1841.042377</v>
      </c>
      <c r="AQ330" s="4">
        <v>2028.56641</v>
      </c>
      <c r="AR330" s="4">
        <v>2004.107209</v>
      </c>
      <c r="AS330" s="4">
        <v>1889.971411</v>
      </c>
      <c r="AT330" s="4">
        <v>2091.178076</v>
      </c>
      <c r="AU330" s="4">
        <v>2350.846459</v>
      </c>
      <c r="AV330" s="4">
        <v>2647.26172</v>
      </c>
      <c r="AW330" s="4">
        <v>2876.247918</v>
      </c>
      <c r="AX330" s="4">
        <v>3343.784451</v>
      </c>
      <c r="AY330" s="4">
        <v>3934.688743</v>
      </c>
      <c r="AZ330" s="4">
        <v>4327.7976</v>
      </c>
      <c r="BA330" s="4">
        <v>4154.184297</v>
      </c>
      <c r="BB330" s="4">
        <v>4996.372886</v>
      </c>
      <c r="BC330" s="4">
        <v>5396.649426</v>
      </c>
      <c r="BD330" s="4">
        <v>5748.631241</v>
      </c>
      <c r="BE330" s="4">
        <v>6041.12746</v>
      </c>
      <c r="BF330" s="4">
        <v>5822.383699</v>
      </c>
      <c r="BG330" s="4">
        <v>5708.796925</v>
      </c>
      <c r="BH330" s="4">
        <v>5854.461088</v>
      </c>
      <c r="BI330" s="4">
        <v>6436.791746</v>
      </c>
      <c r="BJ330" s="4">
        <v>7124.564544</v>
      </c>
      <c r="BK330" s="4">
        <v>7630.03961</v>
      </c>
      <c r="BL330" s="4">
        <v>6990.935503</v>
      </c>
      <c r="BM330" s="4">
        <v>7066.190546</v>
      </c>
      <c r="BN330" s="6"/>
      <c r="BO330" s="6"/>
    </row>
    <row r="331" ht="15.75" customHeight="1">
      <c r="A331" s="6">
        <f t="shared" si="1"/>
        <v>111</v>
      </c>
      <c r="B331" s="10" t="s">
        <v>308</v>
      </c>
      <c r="C331" s="4" t="s">
        <v>309</v>
      </c>
      <c r="D331" s="4">
        <v>380.4869581</v>
      </c>
      <c r="E331" s="4">
        <v>391.5550623</v>
      </c>
      <c r="F331" s="4">
        <v>416.7991714</v>
      </c>
      <c r="G331" s="4">
        <v>412.2871985</v>
      </c>
      <c r="H331" s="4">
        <v>444.6482536</v>
      </c>
      <c r="I331" s="4">
        <v>464.5028171</v>
      </c>
      <c r="J331" s="4">
        <v>497.7809721</v>
      </c>
      <c r="K331" s="4">
        <v>493.3047856</v>
      </c>
      <c r="L331" s="4">
        <v>515.2392002</v>
      </c>
      <c r="M331" s="4">
        <v>560.8718374</v>
      </c>
      <c r="N331" s="4">
        <v>596.1085378</v>
      </c>
      <c r="O331" s="4">
        <v>646.6235825</v>
      </c>
      <c r="P331" s="4">
        <v>708.6460137</v>
      </c>
      <c r="Q331" s="4">
        <v>927.8591253</v>
      </c>
      <c r="R331" s="4">
        <v>1184.558382</v>
      </c>
      <c r="S331" s="4">
        <v>1208.990283</v>
      </c>
      <c r="T331" s="4">
        <v>1296.596073</v>
      </c>
      <c r="U331" s="4">
        <v>1393.185048</v>
      </c>
      <c r="V331" s="4">
        <v>1537.409267</v>
      </c>
      <c r="W331" s="4">
        <v>1787.34361</v>
      </c>
      <c r="X331" s="4">
        <v>2136.276798</v>
      </c>
      <c r="Y331" s="4">
        <v>2396.575461</v>
      </c>
      <c r="Z331" s="4">
        <v>2161.441533</v>
      </c>
      <c r="AA331" s="4">
        <v>1834.34644</v>
      </c>
      <c r="AB331" s="4">
        <v>1785.558207</v>
      </c>
      <c r="AC331" s="4">
        <v>1738.501265</v>
      </c>
      <c r="AD331" s="4">
        <v>1695.849936</v>
      </c>
      <c r="AE331" s="4">
        <v>1750.178644</v>
      </c>
      <c r="AF331" s="4">
        <v>1921.048922</v>
      </c>
      <c r="AG331" s="4">
        <v>2064.779727</v>
      </c>
      <c r="AH331" s="4">
        <v>2434.353375</v>
      </c>
      <c r="AI331" s="4">
        <v>2581.859907</v>
      </c>
      <c r="AJ331" s="4">
        <v>2780.479852</v>
      </c>
      <c r="AK331" s="4">
        <v>3185.120069</v>
      </c>
      <c r="AL331" s="4">
        <v>3678.309401</v>
      </c>
      <c r="AM331" s="4">
        <v>3929.511802</v>
      </c>
      <c r="AN331" s="4">
        <v>4201.159104</v>
      </c>
      <c r="AO331" s="4">
        <v>4534.107398</v>
      </c>
      <c r="AP331" s="4">
        <v>4488.976142</v>
      </c>
      <c r="AQ331" s="4">
        <v>3955.884769</v>
      </c>
      <c r="AR331" s="4">
        <v>4310.641224</v>
      </c>
      <c r="AS331" s="4">
        <v>4135.917117</v>
      </c>
      <c r="AT331" s="4">
        <v>3629.980379</v>
      </c>
      <c r="AU331" s="4">
        <v>3648.555474</v>
      </c>
      <c r="AV331" s="4">
        <v>4169.296749</v>
      </c>
      <c r="AW331" s="4">
        <v>5011.701478</v>
      </c>
      <c r="AX331" s="4">
        <v>5821.733892</v>
      </c>
      <c r="AY331" s="4">
        <v>6813.388012</v>
      </c>
      <c r="AZ331" s="4">
        <v>7868.892004</v>
      </c>
      <c r="BA331" s="4">
        <v>7288.220665</v>
      </c>
      <c r="BB331" s="4">
        <v>9007.381252</v>
      </c>
      <c r="BC331" s="4">
        <v>10157.70803</v>
      </c>
      <c r="BD331" s="4">
        <v>10144.34458</v>
      </c>
      <c r="BE331" s="4">
        <v>10280.42372</v>
      </c>
      <c r="BF331" s="4">
        <v>10369.91805</v>
      </c>
      <c r="BG331" s="4">
        <v>8497.455941</v>
      </c>
      <c r="BH331" s="4">
        <v>8199.168618</v>
      </c>
      <c r="BI331" s="4">
        <v>9050.943468</v>
      </c>
      <c r="BJ331" s="4">
        <v>8754.293268</v>
      </c>
      <c r="BK331" s="4">
        <v>8526.265783</v>
      </c>
      <c r="BL331" s="4">
        <v>7081.447046</v>
      </c>
      <c r="BM331" s="4">
        <v>8108.91587</v>
      </c>
      <c r="BN331" s="6"/>
      <c r="BO331" s="6"/>
    </row>
    <row r="332" ht="15.75" customHeight="1">
      <c r="A332" s="6">
        <f t="shared" si="1"/>
        <v>112</v>
      </c>
      <c r="B332" s="10" t="s">
        <v>310</v>
      </c>
      <c r="C332" s="4" t="s">
        <v>311</v>
      </c>
      <c r="D332" s="4">
        <v>82.54526888</v>
      </c>
      <c r="E332" s="4">
        <v>86.02883281</v>
      </c>
      <c r="F332" s="4">
        <v>89.67830053</v>
      </c>
      <c r="G332" s="4">
        <v>98.50852588</v>
      </c>
      <c r="H332" s="4">
        <v>110.135697</v>
      </c>
      <c r="I332" s="4">
        <v>115.561902</v>
      </c>
      <c r="J332" s="4">
        <v>94.99635946</v>
      </c>
      <c r="K332" s="4">
        <v>102.1771755</v>
      </c>
      <c r="L332" s="4">
        <v>104.6621278</v>
      </c>
      <c r="M332" s="4">
        <v>112.4269287</v>
      </c>
      <c r="N332" s="4">
        <v>118.9622693</v>
      </c>
      <c r="O332" s="4">
        <v>123.8322354</v>
      </c>
      <c r="P332" s="4">
        <v>121.8007975</v>
      </c>
      <c r="Q332" s="4">
        <v>136.0504412</v>
      </c>
      <c r="R332" s="4">
        <v>161.0238645</v>
      </c>
      <c r="S332" s="4">
        <v>168.4269882</v>
      </c>
      <c r="T332" s="4">
        <v>160.6902211</v>
      </c>
      <c r="U332" s="4">
        <v>181.868709</v>
      </c>
      <c r="V332" s="4">
        <v>202.2311215</v>
      </c>
      <c r="W332" s="4">
        <v>221.3372236</v>
      </c>
      <c r="X332" s="4">
        <v>260.7071228</v>
      </c>
      <c r="Y332" s="4">
        <v>270.0442873</v>
      </c>
      <c r="Z332" s="4">
        <v>272.9571374</v>
      </c>
      <c r="AA332" s="4">
        <v>282.1320237</v>
      </c>
      <c r="AB332" s="4">
        <v>274.2065784</v>
      </c>
      <c r="AC332" s="4">
        <v>291.2033843</v>
      </c>
      <c r="AD332" s="4">
        <v>301.3019353</v>
      </c>
      <c r="AE332" s="4">
        <v>326.9579815</v>
      </c>
      <c r="AF332" s="4">
        <v>343.3924928</v>
      </c>
      <c r="AG332" s="4">
        <v>338.7309359</v>
      </c>
      <c r="AH332" s="4">
        <v>356.627267</v>
      </c>
      <c r="AI332" s="4">
        <v>310.4364826</v>
      </c>
      <c r="AJ332" s="4">
        <v>322.531341</v>
      </c>
      <c r="AK332" s="4">
        <v>312.4692318</v>
      </c>
      <c r="AL332" s="4">
        <v>346.7999671</v>
      </c>
      <c r="AM332" s="4">
        <v>376.8489661</v>
      </c>
      <c r="AN332" s="4">
        <v>403.8738716</v>
      </c>
      <c r="AO332" s="4">
        <v>415.1858662</v>
      </c>
      <c r="AP332" s="4">
        <v>412.6530656</v>
      </c>
      <c r="AQ332" s="4">
        <v>433.4810321</v>
      </c>
      <c r="AR332" s="4">
        <v>447.9502325</v>
      </c>
      <c r="AS332" s="4">
        <v>450.1679202</v>
      </c>
      <c r="AT332" s="4">
        <v>463.3491036</v>
      </c>
      <c r="AU332" s="4">
        <v>531.147417</v>
      </c>
      <c r="AV332" s="4">
        <v>605.0960358</v>
      </c>
      <c r="AW332" s="4">
        <v>681.7068968</v>
      </c>
      <c r="AX332" s="4">
        <v>763.9230142</v>
      </c>
      <c r="AY332" s="4">
        <v>946.4789364</v>
      </c>
      <c r="AZ332" s="4">
        <v>947.4113819</v>
      </c>
      <c r="BA332" s="4">
        <v>1028.80094</v>
      </c>
      <c r="BB332" s="4">
        <v>1242.346861</v>
      </c>
      <c r="BC332" s="4">
        <v>1351.99157</v>
      </c>
      <c r="BD332" s="4">
        <v>1347.918095</v>
      </c>
      <c r="BE332" s="4">
        <v>1364.83101</v>
      </c>
      <c r="BF332" s="4">
        <v>1475.727029</v>
      </c>
      <c r="BG332" s="4">
        <v>1523.697807</v>
      </c>
      <c r="BH332" s="4">
        <v>1675.575511</v>
      </c>
      <c r="BI332" s="4">
        <v>1887.92183</v>
      </c>
      <c r="BJ332" s="4">
        <v>1920.208396</v>
      </c>
      <c r="BK332" s="4">
        <v>1962.802875</v>
      </c>
      <c r="BL332" s="4">
        <v>1852.300088</v>
      </c>
      <c r="BM332" s="4">
        <v>2149.821595</v>
      </c>
      <c r="BN332" s="6"/>
      <c r="BO332" s="6"/>
    </row>
    <row r="333" ht="15.75" customHeight="1">
      <c r="A333" s="6">
        <f t="shared" si="1"/>
        <v>113</v>
      </c>
      <c r="B333" s="10" t="s">
        <v>312</v>
      </c>
      <c r="C333" s="4" t="s">
        <v>313</v>
      </c>
      <c r="D333" s="4">
        <v>136.7169156</v>
      </c>
      <c r="E333" s="4">
        <v>138.8535222</v>
      </c>
      <c r="F333" s="4">
        <v>146.6000746</v>
      </c>
      <c r="G333" s="4">
        <v>163.4838569</v>
      </c>
      <c r="H333" s="4">
        <v>156.5130898</v>
      </c>
      <c r="I333" s="4">
        <v>169.8029814</v>
      </c>
      <c r="J333" s="4">
        <v>178.5305186</v>
      </c>
      <c r="K333" s="4">
        <v>172.8878624</v>
      </c>
      <c r="L333" s="4">
        <v>180.2925406</v>
      </c>
      <c r="M333" s="4">
        <v>200.5330001</v>
      </c>
      <c r="N333" s="4">
        <v>229.3616511</v>
      </c>
      <c r="O333" s="4">
        <v>227.9898018</v>
      </c>
      <c r="P333" s="4">
        <v>249.7011524</v>
      </c>
      <c r="Q333" s="4">
        <v>310.6806764</v>
      </c>
      <c r="R333" s="4">
        <v>391.9780482</v>
      </c>
      <c r="S333" s="4">
        <v>419.8911979</v>
      </c>
      <c r="T333" s="4">
        <v>440.3094707</v>
      </c>
      <c r="U333" s="4">
        <v>470.2193083</v>
      </c>
      <c r="V333" s="4">
        <v>504.6648819</v>
      </c>
      <c r="W333" s="4">
        <v>587.6458535</v>
      </c>
      <c r="X333" s="4">
        <v>722.7853849</v>
      </c>
      <c r="Y333" s="4">
        <v>969.5489712</v>
      </c>
      <c r="Z333" s="4">
        <v>864.7356907</v>
      </c>
      <c r="AA333" s="4">
        <v>739.7348928</v>
      </c>
      <c r="AB333" s="4">
        <v>630.1057982</v>
      </c>
      <c r="AC333" s="4">
        <v>565.3477599</v>
      </c>
      <c r="AD333" s="4">
        <v>564.0529917</v>
      </c>
      <c r="AE333" s="4">
        <v>623.3613277</v>
      </c>
      <c r="AF333" s="4">
        <v>639.1957241</v>
      </c>
      <c r="AG333" s="4">
        <v>633.4722735</v>
      </c>
      <c r="AH333" s="4">
        <v>723.8283721</v>
      </c>
      <c r="AI333" s="4">
        <v>733.7285514</v>
      </c>
      <c r="AJ333" s="4">
        <v>652.3213743</v>
      </c>
      <c r="AK333" s="4">
        <v>597.2071361</v>
      </c>
      <c r="AL333" s="4">
        <v>566.0637834</v>
      </c>
      <c r="AM333" s="4">
        <v>638.6404895</v>
      </c>
      <c r="AN333" s="4">
        <v>649.181455</v>
      </c>
      <c r="AO333" s="4">
        <v>656.660647</v>
      </c>
      <c r="AP333" s="4">
        <v>619.4119115</v>
      </c>
      <c r="AQ333" s="4">
        <v>609.5431879</v>
      </c>
      <c r="AR333" s="4">
        <v>630.2529033</v>
      </c>
      <c r="AS333" s="4">
        <v>587.2050199</v>
      </c>
      <c r="AT333" s="4">
        <v>623.0190343</v>
      </c>
      <c r="AU333" s="4">
        <v>764.9301321</v>
      </c>
      <c r="AV333" s="4">
        <v>925.3435336</v>
      </c>
      <c r="AW333" s="4">
        <v>1070.124334</v>
      </c>
      <c r="AX333" s="4">
        <v>1231.150258</v>
      </c>
      <c r="AY333" s="4">
        <v>1387.79265</v>
      </c>
      <c r="AZ333" s="4">
        <v>1530.516252</v>
      </c>
      <c r="BA333" s="4">
        <v>1432.118632</v>
      </c>
      <c r="BB333" s="4">
        <v>1656.057199</v>
      </c>
      <c r="BC333" s="4">
        <v>1818.172453</v>
      </c>
      <c r="BD333" s="4">
        <v>1837.557545</v>
      </c>
      <c r="BE333" s="4">
        <v>1900.194194</v>
      </c>
      <c r="BF333" s="4">
        <v>1931.648032</v>
      </c>
      <c r="BG333" s="4">
        <v>1675.486575</v>
      </c>
      <c r="BH333" s="4">
        <v>1524.82775</v>
      </c>
      <c r="BI333" s="4">
        <v>1609.900105</v>
      </c>
      <c r="BJ333" s="4">
        <v>1631.593697</v>
      </c>
      <c r="BK333" s="4">
        <v>1607.921605</v>
      </c>
      <c r="BL333" s="4">
        <v>1493.100691</v>
      </c>
      <c r="BM333" s="4">
        <v>1633.180754</v>
      </c>
      <c r="BN333" s="6"/>
      <c r="BO333" s="6"/>
    </row>
    <row r="334" ht="15.75" customHeight="1">
      <c r="A334" s="6">
        <f t="shared" si="1"/>
        <v>114</v>
      </c>
      <c r="B334" s="10" t="s">
        <v>55</v>
      </c>
      <c r="C334" s="4" t="s">
        <v>314</v>
      </c>
      <c r="D334" s="4">
        <v>632.3852272</v>
      </c>
      <c r="E334" s="4">
        <v>676.2338429</v>
      </c>
      <c r="F334" s="4">
        <v>702.5591023</v>
      </c>
      <c r="G334" s="4">
        <v>755.5609965</v>
      </c>
      <c r="H334" s="4">
        <v>779.3892566</v>
      </c>
      <c r="I334" s="4">
        <v>793.321495</v>
      </c>
      <c r="J334" s="4">
        <v>767.808618</v>
      </c>
      <c r="K334" s="4">
        <v>797.3178017</v>
      </c>
      <c r="L334" s="4">
        <v>784.2314087</v>
      </c>
      <c r="M334" s="4">
        <v>796.2053539</v>
      </c>
      <c r="N334" s="4">
        <v>831.0833359</v>
      </c>
      <c r="O334" s="4">
        <v>896.6377538</v>
      </c>
      <c r="P334" s="4">
        <v>1069.445105</v>
      </c>
      <c r="Q334" s="4">
        <v>1274.933403</v>
      </c>
      <c r="R334" s="4">
        <v>1962.942966</v>
      </c>
      <c r="S334" s="4">
        <v>2317.484038</v>
      </c>
      <c r="T334" s="4">
        <v>2341.875013</v>
      </c>
      <c r="U334" s="4">
        <v>2901.624275</v>
      </c>
      <c r="V334" s="4">
        <v>3248.617696</v>
      </c>
      <c r="W334" s="4">
        <v>4137.710373</v>
      </c>
      <c r="X334" s="4">
        <v>5528.946469</v>
      </c>
      <c r="Y334" s="4">
        <v>6118.941041</v>
      </c>
      <c r="Z334" s="4">
        <v>7034.945354</v>
      </c>
      <c r="AA334" s="4">
        <v>6628.471757</v>
      </c>
      <c r="AB334" s="4">
        <v>6547.459781</v>
      </c>
      <c r="AC334" s="4">
        <v>6147.700102</v>
      </c>
      <c r="AD334" s="4">
        <v>3941.600372</v>
      </c>
      <c r="AE334" s="4">
        <v>3896.064758</v>
      </c>
      <c r="AF334" s="4">
        <v>3612.994412</v>
      </c>
      <c r="AG334" s="4">
        <v>3441.35043</v>
      </c>
      <c r="AH334" s="4">
        <v>4001.522284</v>
      </c>
      <c r="AI334" s="4">
        <v>4159.070729</v>
      </c>
      <c r="AJ334" s="4">
        <v>4231.46206</v>
      </c>
      <c r="AK334" s="4">
        <v>3608.641686</v>
      </c>
      <c r="AL334" s="4">
        <v>3801.469548</v>
      </c>
      <c r="AM334" s="4">
        <v>4074.877287</v>
      </c>
      <c r="AN334" s="4">
        <v>4385.0987</v>
      </c>
      <c r="AO334" s="4">
        <v>4352.812595</v>
      </c>
      <c r="AP334" s="4">
        <v>4569.652412</v>
      </c>
      <c r="AQ334" s="4">
        <v>5130.866071</v>
      </c>
      <c r="AR334" s="4">
        <v>6120.942704</v>
      </c>
      <c r="AS334" s="4">
        <v>6592.776648</v>
      </c>
      <c r="AT334" s="4">
        <v>6692.804355</v>
      </c>
      <c r="AU334" s="4">
        <v>8352.463158</v>
      </c>
      <c r="AV334" s="4">
        <v>9756.500371</v>
      </c>
      <c r="AW334" s="4">
        <v>11673.78154</v>
      </c>
      <c r="AX334" s="4">
        <v>13340.91627</v>
      </c>
      <c r="AY334" s="4">
        <v>15627.28682</v>
      </c>
      <c r="AZ334" s="4">
        <v>20011.14827</v>
      </c>
      <c r="BA334" s="4">
        <v>13682.76361</v>
      </c>
      <c r="BB334" s="4">
        <v>15711.55871</v>
      </c>
      <c r="BC334" s="4">
        <v>17910.31915</v>
      </c>
      <c r="BD334" s="4">
        <v>18961.23359</v>
      </c>
      <c r="BE334" s="4">
        <v>19821.52865</v>
      </c>
      <c r="BF334" s="4">
        <v>20327.98346</v>
      </c>
      <c r="BG334" s="4">
        <v>18389.53103</v>
      </c>
      <c r="BH334" s="4">
        <v>15991.10879</v>
      </c>
      <c r="BI334" s="4">
        <v>16094.66678</v>
      </c>
      <c r="BJ334" s="4">
        <v>16164.16133</v>
      </c>
      <c r="BK334" s="4">
        <v>15690.9631</v>
      </c>
      <c r="BL334" s="4">
        <v>13871.79822</v>
      </c>
      <c r="BM334" s="4">
        <v>16032.50277</v>
      </c>
      <c r="BN334" s="6"/>
      <c r="BO334" s="6"/>
    </row>
    <row r="335" ht="15.75" customHeight="1">
      <c r="A335" s="6">
        <f t="shared" si="1"/>
        <v>115</v>
      </c>
      <c r="B335" s="10" t="s">
        <v>315</v>
      </c>
      <c r="C335" s="4" t="s">
        <v>316</v>
      </c>
      <c r="D335" s="4">
        <v>508.2906132</v>
      </c>
      <c r="E335" s="4">
        <v>282.7424641</v>
      </c>
      <c r="F335" s="4">
        <v>307.3062858</v>
      </c>
      <c r="G335" s="4">
        <v>347.1770906</v>
      </c>
      <c r="H335" s="4">
        <v>365.1338692</v>
      </c>
      <c r="I335" s="4">
        <v>381.4133432</v>
      </c>
      <c r="J335" s="4">
        <v>438.2586089</v>
      </c>
      <c r="K335" s="4">
        <v>473.6938271</v>
      </c>
      <c r="L335" s="4">
        <v>516.4668063</v>
      </c>
      <c r="M335" s="4">
        <v>560.6437496</v>
      </c>
      <c r="N335" s="4">
        <v>480.7676016</v>
      </c>
      <c r="O335" s="4">
        <v>447.6124046</v>
      </c>
      <c r="P335" s="4">
        <v>547.4651976</v>
      </c>
      <c r="Q335" s="4">
        <v>674.0728867</v>
      </c>
      <c r="R335" s="4">
        <v>917.8056061</v>
      </c>
      <c r="S335" s="4">
        <v>1128.304469</v>
      </c>
      <c r="T335" s="4">
        <v>1262.448793</v>
      </c>
      <c r="U335" s="4">
        <v>1417.963106</v>
      </c>
      <c r="V335" s="4">
        <v>1539.261523</v>
      </c>
      <c r="W335" s="4">
        <v>2068.37682</v>
      </c>
      <c r="X335" s="4">
        <v>1561.014686</v>
      </c>
      <c r="Y335" s="4">
        <v>1579.303152</v>
      </c>
      <c r="Z335" s="4">
        <v>1404.708275</v>
      </c>
      <c r="AA335" s="4">
        <v>1311.566425</v>
      </c>
      <c r="AB335" s="4">
        <v>1247.016105</v>
      </c>
      <c r="AC335" s="4">
        <v>1367.240023</v>
      </c>
      <c r="AD335" s="4">
        <v>1507.808684</v>
      </c>
      <c r="AE335" s="4">
        <v>1700.927434</v>
      </c>
      <c r="AF335" s="4">
        <v>1737.94868</v>
      </c>
      <c r="AG335" s="4">
        <v>2009.996779</v>
      </c>
      <c r="AH335" s="4">
        <v>2773.652478</v>
      </c>
      <c r="AI335" s="4">
        <v>2711.942425</v>
      </c>
      <c r="AJ335" s="4">
        <v>2814.447556</v>
      </c>
      <c r="AK335" s="4">
        <v>3144.542572</v>
      </c>
      <c r="AL335" s="4">
        <v>2241.290056</v>
      </c>
      <c r="AM335" s="4">
        <v>2857.845725</v>
      </c>
      <c r="AN335" s="4">
        <v>3009.855034</v>
      </c>
      <c r="AO335" s="4">
        <v>3097.954035</v>
      </c>
      <c r="AP335" s="4">
        <v>4433.766419</v>
      </c>
      <c r="AQ335" s="4">
        <v>4057.656558</v>
      </c>
      <c r="AR335" s="4">
        <v>4278.39313</v>
      </c>
      <c r="AS335" s="4">
        <v>3100.428642</v>
      </c>
      <c r="AT335" s="4">
        <v>3640.825641</v>
      </c>
      <c r="AU335" s="4">
        <v>4704.725644</v>
      </c>
      <c r="AV335" s="4">
        <v>6031.947927</v>
      </c>
      <c r="AW335" s="4">
        <v>7369.338647</v>
      </c>
      <c r="AX335" s="4">
        <v>8003.551154</v>
      </c>
      <c r="AY335" s="4">
        <v>9668.628782</v>
      </c>
      <c r="AZ335" s="4">
        <v>10802.78061</v>
      </c>
      <c r="BA335" s="4">
        <v>8989.502589</v>
      </c>
      <c r="BB335" s="4">
        <v>10615.32806</v>
      </c>
      <c r="BC335" s="4">
        <v>11308.0649</v>
      </c>
      <c r="BD335" s="4">
        <v>11697.48051</v>
      </c>
      <c r="BE335" s="4">
        <v>12507.59451</v>
      </c>
      <c r="BF335" s="4">
        <v>12020.58264</v>
      </c>
      <c r="BG335" s="4">
        <v>10851.95413</v>
      </c>
      <c r="BH335" s="4">
        <v>10734.37997</v>
      </c>
      <c r="BI335" s="4">
        <v>10464.1014</v>
      </c>
      <c r="BJ335" s="4">
        <v>9400.778214</v>
      </c>
      <c r="BK335" s="4">
        <v>9103.043375</v>
      </c>
      <c r="BL335" s="4">
        <v>8561.070948</v>
      </c>
      <c r="BM335" s="4">
        <v>9661.235975</v>
      </c>
      <c r="BN335" s="6"/>
      <c r="BO335" s="6"/>
    </row>
    <row r="336" ht="15.75" customHeight="1">
      <c r="A336" s="6">
        <f t="shared" si="1"/>
        <v>116</v>
      </c>
      <c r="B336" s="10" t="s">
        <v>133</v>
      </c>
      <c r="C336" s="4" t="s">
        <v>317</v>
      </c>
      <c r="D336" s="4">
        <v>55.52933712</v>
      </c>
      <c r="E336" s="4">
        <v>56.32805877</v>
      </c>
      <c r="F336" s="4">
        <v>55.64780642</v>
      </c>
      <c r="G336" s="4">
        <v>62.1040779</v>
      </c>
      <c r="H336" s="4">
        <v>68.77681893</v>
      </c>
      <c r="I336" s="4">
        <v>100.22294</v>
      </c>
      <c r="J336" s="4">
        <v>101.6800044</v>
      </c>
      <c r="K336" s="4">
        <v>103.0131542</v>
      </c>
      <c r="L336" s="4">
        <v>107.0313041</v>
      </c>
      <c r="M336" s="4">
        <v>116.8285196</v>
      </c>
      <c r="N336" s="4">
        <v>122.1341612</v>
      </c>
      <c r="O336" s="4">
        <v>133.5476616</v>
      </c>
      <c r="P336" s="4">
        <v>137.0252176</v>
      </c>
      <c r="Q336" s="4">
        <v>152.7459076</v>
      </c>
      <c r="R336" s="4">
        <v>183.7608008</v>
      </c>
      <c r="S336" s="4">
        <v>201.139187</v>
      </c>
      <c r="T336" s="4">
        <v>203.1759136</v>
      </c>
      <c r="U336" s="4">
        <v>237.4008025</v>
      </c>
      <c r="V336" s="4">
        <v>190.5417304</v>
      </c>
      <c r="W336" s="4">
        <v>164.3948193</v>
      </c>
      <c r="X336" s="4">
        <v>93.69222855</v>
      </c>
      <c r="Y336" s="4">
        <v>98.59507365</v>
      </c>
      <c r="Z336" s="4">
        <v>156.8798157</v>
      </c>
      <c r="AA336" s="4">
        <v>157.4491559</v>
      </c>
      <c r="AB336" s="4">
        <v>247.3430926</v>
      </c>
      <c r="AC336" s="4">
        <v>234.0372519</v>
      </c>
      <c r="AD336" s="4">
        <v>253.3273723</v>
      </c>
      <c r="AE336" s="4">
        <v>392.4769525</v>
      </c>
      <c r="AF336" s="4">
        <v>394.7361363</v>
      </c>
      <c r="AG336" s="4">
        <v>309.8609779</v>
      </c>
      <c r="AH336" s="4">
        <v>244.754047</v>
      </c>
      <c r="AI336" s="4">
        <v>182.7944606</v>
      </c>
      <c r="AJ336" s="4">
        <v>151.9765465</v>
      </c>
      <c r="AK336" s="4">
        <v>165.4650359</v>
      </c>
      <c r="AL336" s="4">
        <v>198.2820513</v>
      </c>
      <c r="AM336" s="4">
        <v>278.3166183</v>
      </c>
      <c r="AN336" s="4">
        <v>284.4568035</v>
      </c>
      <c r="AO336" s="4">
        <v>286.5727449</v>
      </c>
      <c r="AP336" s="4">
        <v>292.1694813</v>
      </c>
      <c r="AQ336" s="4">
        <v>257.6785777</v>
      </c>
      <c r="AR336" s="4">
        <v>257.8296057</v>
      </c>
      <c r="AS336" s="4">
        <v>235.8529749</v>
      </c>
      <c r="AT336" s="4">
        <v>241.8689302</v>
      </c>
      <c r="AU336" s="4">
        <v>250.6905928</v>
      </c>
      <c r="AV336" s="4">
        <v>292.4726629</v>
      </c>
      <c r="AW336" s="4">
        <v>330.6028578</v>
      </c>
      <c r="AX336" s="4">
        <v>346.768461</v>
      </c>
      <c r="AY336" s="4">
        <v>401.7091845</v>
      </c>
      <c r="AZ336" s="4">
        <v>473.3028298</v>
      </c>
      <c r="BA336" s="4">
        <v>799.9296321</v>
      </c>
      <c r="BB336" s="4">
        <v>824.7376784</v>
      </c>
      <c r="BC336" s="4">
        <v>837.0958831</v>
      </c>
      <c r="BD336" s="4">
        <v>796.711135</v>
      </c>
      <c r="BE336" s="4">
        <v>819.7578809</v>
      </c>
      <c r="BF336" s="4">
        <v>897.5097424</v>
      </c>
      <c r="BG336" s="4">
        <v>864.1800623</v>
      </c>
      <c r="BH336" s="4">
        <v>753.6844086</v>
      </c>
      <c r="BI336" s="4">
        <v>766.1776058</v>
      </c>
      <c r="BJ336" s="4">
        <v>793.1280811</v>
      </c>
      <c r="BK336" s="4">
        <v>823.1389505</v>
      </c>
      <c r="BL336" s="4">
        <v>846.7672013</v>
      </c>
      <c r="BM336" s="4">
        <v>883.8920323</v>
      </c>
      <c r="BN336" s="6"/>
      <c r="BO336" s="6"/>
    </row>
    <row r="337" ht="15.75" customHeight="1">
      <c r="A337" s="6">
        <f t="shared" si="1"/>
        <v>117</v>
      </c>
      <c r="B337" s="10" t="s">
        <v>318</v>
      </c>
      <c r="C337" s="4" t="s">
        <v>319</v>
      </c>
      <c r="D337" s="4">
        <v>217.6061546</v>
      </c>
      <c r="E337" s="4">
        <v>195.7843852</v>
      </c>
      <c r="F337" s="4">
        <v>197.9689512</v>
      </c>
      <c r="G337" s="4">
        <v>202.7946407</v>
      </c>
      <c r="H337" s="4">
        <v>227.4233605</v>
      </c>
      <c r="I337" s="4">
        <v>248.221349</v>
      </c>
      <c r="J337" s="4">
        <v>267.4549116</v>
      </c>
      <c r="K337" s="4">
        <v>262.8080841</v>
      </c>
      <c r="L337" s="4">
        <v>267.8101375</v>
      </c>
      <c r="M337" s="4">
        <v>292.9236221</v>
      </c>
      <c r="N337" s="4">
        <v>312.9145174</v>
      </c>
      <c r="O337" s="4">
        <v>332.2362732</v>
      </c>
      <c r="P337" s="4">
        <v>369.4007832</v>
      </c>
      <c r="Q337" s="4">
        <v>470.2252434</v>
      </c>
      <c r="R337" s="4">
        <v>571.4344037</v>
      </c>
      <c r="S337" s="4">
        <v>618.1424843</v>
      </c>
      <c r="T337" s="4">
        <v>640.1828279</v>
      </c>
      <c r="U337" s="4">
        <v>696.838297</v>
      </c>
      <c r="V337" s="4">
        <v>735.2879583</v>
      </c>
      <c r="W337" s="4">
        <v>878.6753125</v>
      </c>
      <c r="X337" s="4">
        <v>1005.929558</v>
      </c>
      <c r="Y337" s="4">
        <v>1071.383046</v>
      </c>
      <c r="Z337" s="4">
        <v>1006.854045</v>
      </c>
      <c r="AA337" s="4">
        <v>941.476673</v>
      </c>
      <c r="AB337" s="4">
        <v>954.9787991</v>
      </c>
      <c r="AC337" s="4">
        <v>962.3231375</v>
      </c>
      <c r="AD337" s="4">
        <v>958.6322127</v>
      </c>
      <c r="AE337" s="4">
        <v>1006.18421</v>
      </c>
      <c r="AF337" s="4">
        <v>1097.594953</v>
      </c>
      <c r="AG337" s="4">
        <v>1142.827826</v>
      </c>
      <c r="AH337" s="4">
        <v>1335.202051</v>
      </c>
      <c r="AI337" s="4">
        <v>1276.224886</v>
      </c>
      <c r="AJ337" s="4">
        <v>1313.752192</v>
      </c>
      <c r="AK337" s="4">
        <v>1415.514397</v>
      </c>
      <c r="AL337" s="4">
        <v>1550.009519</v>
      </c>
      <c r="AM337" s="4">
        <v>1724.363741</v>
      </c>
      <c r="AN337" s="4">
        <v>1855.614702</v>
      </c>
      <c r="AO337" s="4">
        <v>1966.323665</v>
      </c>
      <c r="AP337" s="4">
        <v>1918.344671</v>
      </c>
      <c r="AQ337" s="4">
        <v>1795.647215</v>
      </c>
      <c r="AR337" s="4">
        <v>1967.787974</v>
      </c>
      <c r="AS337" s="4">
        <v>1960.861451</v>
      </c>
      <c r="AT337" s="4">
        <v>1959.139043</v>
      </c>
      <c r="AU337" s="4">
        <v>2176.744039</v>
      </c>
      <c r="AV337" s="4">
        <v>2589.752613</v>
      </c>
      <c r="AW337" s="4">
        <v>3089.286242</v>
      </c>
      <c r="AX337" s="4">
        <v>3644.575186</v>
      </c>
      <c r="AY337" s="4">
        <v>4485.514951</v>
      </c>
      <c r="AZ337" s="4">
        <v>5433.983363</v>
      </c>
      <c r="BA337" s="4">
        <v>5196.219179</v>
      </c>
      <c r="BB337" s="4">
        <v>6290.110099</v>
      </c>
      <c r="BC337" s="4">
        <v>7546.03031</v>
      </c>
      <c r="BD337" s="4">
        <v>8021.73367</v>
      </c>
      <c r="BE337" s="4">
        <v>8538.428766</v>
      </c>
      <c r="BF337" s="4">
        <v>8730.059934</v>
      </c>
      <c r="BG337" s="4">
        <v>8132.28571</v>
      </c>
      <c r="BH337" s="4">
        <v>8025.2348</v>
      </c>
      <c r="BI337" s="4">
        <v>8820.949493</v>
      </c>
      <c r="BJ337" s="4">
        <v>9435.780828</v>
      </c>
      <c r="BK337" s="4">
        <v>9534.005113</v>
      </c>
      <c r="BL337" s="4">
        <v>9157.820016</v>
      </c>
      <c r="BM337" s="4">
        <v>10828.05069</v>
      </c>
      <c r="BN337" s="6"/>
      <c r="BO337" s="6"/>
    </row>
    <row r="338" ht="15.75" customHeight="1">
      <c r="A338" s="6">
        <f t="shared" si="1"/>
        <v>118</v>
      </c>
      <c r="B338" s="10" t="s">
        <v>57</v>
      </c>
      <c r="C338" s="4" t="s">
        <v>320</v>
      </c>
      <c r="D338" s="4">
        <v>491.213493</v>
      </c>
      <c r="E338" s="4">
        <v>604.1766273</v>
      </c>
      <c r="F338" s="4">
        <v>659.6116969</v>
      </c>
      <c r="G338" s="4">
        <v>587.0068849</v>
      </c>
      <c r="H338" s="4">
        <v>744.8799931</v>
      </c>
      <c r="I338" s="4">
        <v>705.3985526</v>
      </c>
      <c r="J338" s="4">
        <v>668.3280106</v>
      </c>
      <c r="K338" s="4">
        <v>584.8501325</v>
      </c>
      <c r="L338" s="4">
        <v>578.5889828</v>
      </c>
      <c r="M338" s="4">
        <v>722.5906832</v>
      </c>
      <c r="N338" s="4">
        <v>765.911759</v>
      </c>
      <c r="O338" s="4">
        <v>1000.629503</v>
      </c>
      <c r="P338" s="4">
        <v>776.0904848</v>
      </c>
      <c r="Q338" s="4">
        <v>1397.441038</v>
      </c>
      <c r="R338" s="4">
        <v>1433.356771</v>
      </c>
      <c r="S338" s="4">
        <v>1232.015536</v>
      </c>
      <c r="T338" s="4">
        <v>1268.433763</v>
      </c>
      <c r="U338" s="4">
        <v>1414.302023</v>
      </c>
      <c r="V338" s="4">
        <v>1678.238483</v>
      </c>
      <c r="W338" s="4">
        <v>2441.974517</v>
      </c>
      <c r="X338" s="4">
        <v>3440.717771</v>
      </c>
      <c r="Y338" s="4">
        <v>3724.899679</v>
      </c>
      <c r="Z338" s="4">
        <v>3080.980673</v>
      </c>
      <c r="AA338" s="4">
        <v>1704.575828</v>
      </c>
      <c r="AB338" s="4">
        <v>1612.310606</v>
      </c>
      <c r="AC338" s="4">
        <v>1564.707926</v>
      </c>
      <c r="AD338" s="4">
        <v>1933.481231</v>
      </c>
      <c r="AE338" s="4">
        <v>2408.632599</v>
      </c>
      <c r="AF338" s="4">
        <v>2668.666647</v>
      </c>
      <c r="AG338" s="4">
        <v>2724.097434</v>
      </c>
      <c r="AH338" s="4">
        <v>2983.254365</v>
      </c>
      <c r="AI338" s="4">
        <v>3574.04608</v>
      </c>
      <c r="AJ338" s="4">
        <v>4083.479472</v>
      </c>
      <c r="AK338" s="4">
        <v>4729.919038</v>
      </c>
      <c r="AL338" s="4">
        <v>5478.040465</v>
      </c>
      <c r="AM338" s="4">
        <v>6014.918523</v>
      </c>
      <c r="AN338" s="4">
        <v>6358.189183</v>
      </c>
      <c r="AO338" s="4">
        <v>7386.537239</v>
      </c>
      <c r="AP338" s="4">
        <v>7780.69098</v>
      </c>
      <c r="AQ338" s="4">
        <v>7314.490951</v>
      </c>
      <c r="AR338" s="4">
        <v>6932.47355</v>
      </c>
      <c r="AS338" s="4">
        <v>6331.164683</v>
      </c>
      <c r="AT338" s="4">
        <v>4115.148161</v>
      </c>
      <c r="AU338" s="4">
        <v>3638.941398</v>
      </c>
      <c r="AV338" s="4">
        <v>4130.100115</v>
      </c>
      <c r="AW338" s="4">
        <v>5233.457171</v>
      </c>
      <c r="AX338" s="4">
        <v>5893.37629</v>
      </c>
      <c r="AY338" s="4">
        <v>7033.051117</v>
      </c>
      <c r="AZ338" s="4">
        <v>9102.238081</v>
      </c>
      <c r="BA338" s="4">
        <v>9467.534193</v>
      </c>
      <c r="BB338" s="4">
        <v>12015.70985</v>
      </c>
      <c r="BC338" s="4">
        <v>14267.58431</v>
      </c>
      <c r="BD338" s="4">
        <v>15206.87262</v>
      </c>
      <c r="BE338" s="4">
        <v>17015.13476</v>
      </c>
      <c r="BF338" s="4">
        <v>16875.50619</v>
      </c>
      <c r="BG338" s="4">
        <v>15655.937</v>
      </c>
      <c r="BH338" s="4">
        <v>16766.42526</v>
      </c>
      <c r="BI338" s="4">
        <v>18769.78752</v>
      </c>
      <c r="BJ338" s="4">
        <v>18825.28381</v>
      </c>
      <c r="BK338" s="4">
        <v>17859.9315</v>
      </c>
      <c r="BL338" s="4">
        <v>15619.54266</v>
      </c>
      <c r="BM338" s="4">
        <v>17313.18835</v>
      </c>
      <c r="BN338" s="6"/>
      <c r="BO338" s="6"/>
    </row>
    <row r="339" ht="15.75" customHeight="1">
      <c r="A339" s="6">
        <f t="shared" si="1"/>
        <v>119</v>
      </c>
      <c r="B339" s="10" t="s">
        <v>26</v>
      </c>
      <c r="C339" s="4" t="s">
        <v>321</v>
      </c>
      <c r="D339" s="4">
        <v>3007.123445</v>
      </c>
      <c r="E339" s="4">
        <v>3066.562869</v>
      </c>
      <c r="F339" s="4">
        <v>3243.843078</v>
      </c>
      <c r="G339" s="4">
        <v>3374.515171</v>
      </c>
      <c r="H339" s="4">
        <v>3573.941185</v>
      </c>
      <c r="I339" s="4">
        <v>3827.52711</v>
      </c>
      <c r="J339" s="4">
        <v>4146.316646</v>
      </c>
      <c r="K339" s="4">
        <v>4336.426587</v>
      </c>
      <c r="L339" s="4">
        <v>4695.92339</v>
      </c>
      <c r="M339" s="4">
        <v>5032.144743</v>
      </c>
      <c r="N339" s="4">
        <v>5234.296666</v>
      </c>
      <c r="O339" s="4">
        <v>5609.3826</v>
      </c>
      <c r="P339" s="4">
        <v>6094.01799</v>
      </c>
      <c r="Q339" s="4">
        <v>6726.358956</v>
      </c>
      <c r="R339" s="4">
        <v>7225.69136</v>
      </c>
      <c r="S339" s="4">
        <v>7801.456664</v>
      </c>
      <c r="T339" s="4">
        <v>8592.253537</v>
      </c>
      <c r="U339" s="4">
        <v>9452.576519</v>
      </c>
      <c r="V339" s="4">
        <v>10564.94822</v>
      </c>
      <c r="W339" s="4">
        <v>11674.18187</v>
      </c>
      <c r="X339" s="4">
        <v>12574.79151</v>
      </c>
      <c r="Y339" s="4">
        <v>13976.10539</v>
      </c>
      <c r="Z339" s="4">
        <v>14433.78773</v>
      </c>
      <c r="AA339" s="4">
        <v>15543.89372</v>
      </c>
      <c r="AB339" s="4">
        <v>17121.22548</v>
      </c>
      <c r="AC339" s="4">
        <v>18236.82773</v>
      </c>
      <c r="AD339" s="4">
        <v>19071.22719</v>
      </c>
      <c r="AE339" s="4">
        <v>20038.9411</v>
      </c>
      <c r="AF339" s="4">
        <v>21417.01193</v>
      </c>
      <c r="AG339" s="4">
        <v>22857.15443</v>
      </c>
      <c r="AH339" s="4">
        <v>23888.60001</v>
      </c>
      <c r="AI339" s="4">
        <v>24342.2589</v>
      </c>
      <c r="AJ339" s="4">
        <v>25418.99078</v>
      </c>
      <c r="AK339" s="4">
        <v>26387.29373</v>
      </c>
      <c r="AL339" s="4">
        <v>27694.85342</v>
      </c>
      <c r="AM339" s="4">
        <v>28690.8757</v>
      </c>
      <c r="AN339" s="4">
        <v>29967.71272</v>
      </c>
      <c r="AO339" s="4">
        <v>31459.13898</v>
      </c>
      <c r="AP339" s="4">
        <v>32853.67695</v>
      </c>
      <c r="AQ339" s="4">
        <v>34515.39023</v>
      </c>
      <c r="AR339" s="4">
        <v>36329.95607</v>
      </c>
      <c r="AS339" s="4">
        <v>37133.62311</v>
      </c>
      <c r="AT339" s="4">
        <v>37997.75966</v>
      </c>
      <c r="AU339" s="4">
        <v>39490.27496</v>
      </c>
      <c r="AV339" s="4">
        <v>41724.63163</v>
      </c>
      <c r="AW339" s="4">
        <v>44123.40707</v>
      </c>
      <c r="AX339" s="4">
        <v>46302.00088</v>
      </c>
      <c r="AY339" s="4">
        <v>48050.22378</v>
      </c>
      <c r="AZ339" s="4">
        <v>48570.04598</v>
      </c>
      <c r="BA339" s="4">
        <v>47194.94335</v>
      </c>
      <c r="BB339" s="4">
        <v>48650.64313</v>
      </c>
      <c r="BC339" s="4">
        <v>50065.9665</v>
      </c>
      <c r="BD339" s="4">
        <v>51784.41857</v>
      </c>
      <c r="BE339" s="4">
        <v>53291.12769</v>
      </c>
      <c r="BF339" s="4">
        <v>55123.84979</v>
      </c>
      <c r="BG339" s="4">
        <v>56762.72945</v>
      </c>
      <c r="BH339" s="4">
        <v>57866.74493</v>
      </c>
      <c r="BI339" s="4">
        <v>59907.75426</v>
      </c>
      <c r="BJ339" s="4">
        <v>62823.30944</v>
      </c>
      <c r="BK339" s="4">
        <v>65120.39466</v>
      </c>
      <c r="BL339" s="4">
        <v>63530.63348</v>
      </c>
      <c r="BM339" s="4">
        <v>70248.629</v>
      </c>
      <c r="BN339" s="6"/>
      <c r="BO339" s="6"/>
    </row>
    <row r="340" ht="15.75" customHeight="1">
      <c r="A340" s="6">
        <f t="shared" si="1"/>
        <v>120</v>
      </c>
      <c r="B340" s="10" t="s">
        <v>322</v>
      </c>
      <c r="C340" s="4" t="s">
        <v>323</v>
      </c>
      <c r="D340" s="4">
        <v>155.2935879</v>
      </c>
      <c r="E340" s="4">
        <v>163.4240344</v>
      </c>
      <c r="F340" s="4">
        <v>166.6021926</v>
      </c>
      <c r="G340" s="4">
        <v>154.6539757</v>
      </c>
      <c r="H340" s="4">
        <v>163.8836057</v>
      </c>
      <c r="I340" s="4">
        <v>165.1260444</v>
      </c>
      <c r="J340" s="4">
        <v>173.1969172</v>
      </c>
      <c r="K340" s="4">
        <v>167.7775204</v>
      </c>
      <c r="L340" s="4">
        <v>160.2999227</v>
      </c>
      <c r="M340" s="4">
        <v>171.4268064</v>
      </c>
      <c r="N340" s="4">
        <v>187.3876436</v>
      </c>
      <c r="O340" s="4">
        <v>201.1218586</v>
      </c>
      <c r="P340" s="4">
        <v>273.5488729</v>
      </c>
      <c r="Q340" s="4">
        <v>295.9594759</v>
      </c>
      <c r="R340" s="4">
        <v>319.8047213</v>
      </c>
      <c r="S340" s="4">
        <v>319.9603839</v>
      </c>
      <c r="T340" s="4">
        <v>313.1772911</v>
      </c>
      <c r="U340" s="4">
        <v>467.8069162</v>
      </c>
      <c r="V340" s="4">
        <v>572.7321386</v>
      </c>
      <c r="W340" s="4">
        <v>665.1855282</v>
      </c>
      <c r="X340" s="4">
        <v>766.0991778</v>
      </c>
      <c r="Y340" s="4">
        <v>943.5770005</v>
      </c>
      <c r="Z340" s="4">
        <v>1043.911422</v>
      </c>
      <c r="AA340" s="4">
        <v>1114.614252</v>
      </c>
      <c r="AB340" s="4">
        <v>1223.839496</v>
      </c>
      <c r="AC340" s="4">
        <v>1313.199513</v>
      </c>
      <c r="AD340" s="4">
        <v>1444.021409</v>
      </c>
      <c r="AE340" s="4">
        <v>1570.910328</v>
      </c>
      <c r="AF340" s="4">
        <v>1790.987478</v>
      </c>
      <c r="AG340" s="4">
        <v>1911.90351</v>
      </c>
      <c r="AH340" s="4">
        <v>2136.839516</v>
      </c>
      <c r="AI340" s="4">
        <v>2259.528548</v>
      </c>
      <c r="AJ340" s="4">
        <v>2454.960657</v>
      </c>
      <c r="AK340" s="4">
        <v>2519.845868</v>
      </c>
      <c r="AL340" s="4">
        <v>2540.16918</v>
      </c>
      <c r="AM340" s="4">
        <v>2767.77031</v>
      </c>
      <c r="AN340" s="4">
        <v>2900.419012</v>
      </c>
      <c r="AO340" s="4">
        <v>3043.249417</v>
      </c>
      <c r="AP340" s="4">
        <v>3272.618741</v>
      </c>
      <c r="AQ340" s="4">
        <v>3427.505755</v>
      </c>
      <c r="AR340" s="4">
        <v>3760.080457</v>
      </c>
      <c r="AS340" s="4">
        <v>4066.070638</v>
      </c>
      <c r="AT340" s="4">
        <v>4299.372868</v>
      </c>
      <c r="AU340" s="4">
        <v>4500.927334</v>
      </c>
      <c r="AV340" s="4">
        <v>4883.313665</v>
      </c>
      <c r="AW340" s="4">
        <v>5176.128147</v>
      </c>
      <c r="AX340" s="4">
        <v>5775.091747</v>
      </c>
      <c r="AY340" s="4">
        <v>6439.008398</v>
      </c>
      <c r="AZ340" s="4">
        <v>6641.495878</v>
      </c>
      <c r="BA340" s="4">
        <v>6503.097772</v>
      </c>
      <c r="BB340" s="4">
        <v>6590.989579</v>
      </c>
      <c r="BC340" s="4">
        <v>6566.482713</v>
      </c>
      <c r="BD340" s="4">
        <v>6754.370184</v>
      </c>
      <c r="BE340" s="4">
        <v>7117.554763</v>
      </c>
      <c r="BF340" s="4">
        <v>7210.616623</v>
      </c>
      <c r="BG340" s="4">
        <v>7386.737595</v>
      </c>
      <c r="BH340" s="4">
        <v>7684.779208</v>
      </c>
      <c r="BI340" s="4">
        <v>8030.585057</v>
      </c>
      <c r="BJ340" s="4">
        <v>8399.694011</v>
      </c>
      <c r="BK340" s="4">
        <v>8674.371009</v>
      </c>
      <c r="BL340" s="4">
        <v>8335.256476</v>
      </c>
      <c r="BM340" s="4">
        <v>8666.387041</v>
      </c>
      <c r="BN340" s="6"/>
      <c r="BO340" s="6"/>
    </row>
    <row r="341" ht="15.75" customHeight="1">
      <c r="A341" s="6">
        <f t="shared" si="1"/>
        <v>121</v>
      </c>
      <c r="B341" s="10" t="s">
        <v>324</v>
      </c>
      <c r="C341" s="4" t="s">
        <v>325</v>
      </c>
      <c r="D341" s="4">
        <v>459.2588773</v>
      </c>
      <c r="E341" s="4">
        <v>471.4781813</v>
      </c>
      <c r="F341" s="4">
        <v>495.8671737</v>
      </c>
      <c r="G341" s="4">
        <v>523.4399506</v>
      </c>
      <c r="H341" s="4">
        <v>561.3486934</v>
      </c>
      <c r="I341" s="4">
        <v>599.0774197</v>
      </c>
      <c r="J341" s="4">
        <v>636.7087775</v>
      </c>
      <c r="K341" s="4">
        <v>663.8482246</v>
      </c>
      <c r="L341" s="4">
        <v>701.9869701</v>
      </c>
      <c r="M341" s="4">
        <v>758.3466827</v>
      </c>
      <c r="N341" s="4">
        <v>812.1872831</v>
      </c>
      <c r="O341" s="4">
        <v>878.6496116</v>
      </c>
      <c r="P341" s="4">
        <v>993.0904907</v>
      </c>
      <c r="Q341" s="4">
        <v>1187.971365</v>
      </c>
      <c r="R341" s="4">
        <v>1343.2464</v>
      </c>
      <c r="S341" s="4">
        <v>1468.977377</v>
      </c>
      <c r="T341" s="4">
        <v>1568.68453</v>
      </c>
      <c r="U341" s="4">
        <v>1743.569125</v>
      </c>
      <c r="V341" s="4">
        <v>2017.880303</v>
      </c>
      <c r="W341" s="4">
        <v>2302.921454</v>
      </c>
      <c r="X341" s="4">
        <v>2551.883522</v>
      </c>
      <c r="Y341" s="4">
        <v>2594.033765</v>
      </c>
      <c r="Z341" s="4">
        <v>2522.347628</v>
      </c>
      <c r="AA341" s="4">
        <v>2527.259811</v>
      </c>
      <c r="AB341" s="4">
        <v>2574.434314</v>
      </c>
      <c r="AC341" s="4">
        <v>2651.897592</v>
      </c>
      <c r="AD341" s="4">
        <v>3080.922818</v>
      </c>
      <c r="AE341" s="4">
        <v>3445.239237</v>
      </c>
      <c r="AF341" s="4">
        <v>3782.383721</v>
      </c>
      <c r="AG341" s="4">
        <v>3882.103798</v>
      </c>
      <c r="AH341" s="4">
        <v>4304.086362</v>
      </c>
      <c r="AI341" s="4">
        <v>4414.827055</v>
      </c>
      <c r="AJ341" s="4">
        <v>4645.154492</v>
      </c>
      <c r="AK341" s="4">
        <v>4647.739027</v>
      </c>
      <c r="AL341" s="4">
        <v>4940.824175</v>
      </c>
      <c r="AM341" s="4">
        <v>5421.595373</v>
      </c>
      <c r="AN341" s="4">
        <v>5461.773588</v>
      </c>
      <c r="AO341" s="4">
        <v>5364.200785</v>
      </c>
      <c r="AP341" s="4">
        <v>5275.568758</v>
      </c>
      <c r="AQ341" s="4">
        <v>5401.497858</v>
      </c>
      <c r="AR341" s="4">
        <v>5507.448927</v>
      </c>
      <c r="AS341" s="4">
        <v>5400.263499</v>
      </c>
      <c r="AT341" s="4">
        <v>5535.408911</v>
      </c>
      <c r="AU341" s="4">
        <v>6127.699308</v>
      </c>
      <c r="AV341" s="4">
        <v>6818.898432</v>
      </c>
      <c r="AW341" s="4">
        <v>7292.452713</v>
      </c>
      <c r="AX341" s="4">
        <v>7804.160506</v>
      </c>
      <c r="AY341" s="4">
        <v>8685.986961</v>
      </c>
      <c r="AZ341" s="4">
        <v>9427.548057</v>
      </c>
      <c r="BA341" s="4">
        <v>8830.730393</v>
      </c>
      <c r="BB341" s="4">
        <v>9556.544778</v>
      </c>
      <c r="BC341" s="4">
        <v>10470.98778</v>
      </c>
      <c r="BD341" s="4">
        <v>10572.95767</v>
      </c>
      <c r="BE341" s="4">
        <v>10735.12902</v>
      </c>
      <c r="BF341" s="4">
        <v>10896.14503</v>
      </c>
      <c r="BG341" s="4">
        <v>10153.5813</v>
      </c>
      <c r="BH341" s="4">
        <v>10206.89228</v>
      </c>
      <c r="BI341" s="4">
        <v>10742.65046</v>
      </c>
      <c r="BJ341" s="4">
        <v>11285.49764</v>
      </c>
      <c r="BK341" s="4">
        <v>11320.91588</v>
      </c>
      <c r="BL341" s="4">
        <v>10883.07605</v>
      </c>
      <c r="BM341" s="4">
        <v>12236.61574</v>
      </c>
      <c r="BN341" s="6"/>
      <c r="BO341" s="6"/>
    </row>
    <row r="342" ht="15.75" customHeight="1">
      <c r="A342" s="6">
        <f t="shared" si="1"/>
        <v>122</v>
      </c>
      <c r="B342" s="10" t="s">
        <v>89</v>
      </c>
      <c r="C342" s="4" t="s">
        <v>326</v>
      </c>
      <c r="D342" s="4">
        <v>529.561923</v>
      </c>
      <c r="E342" s="4">
        <v>543.0422239</v>
      </c>
      <c r="F342" s="4">
        <v>560.6993947</v>
      </c>
      <c r="G342" s="4">
        <v>601.5999512</v>
      </c>
      <c r="H342" s="4">
        <v>642.688431</v>
      </c>
      <c r="I342" s="4">
        <v>681.1311116</v>
      </c>
      <c r="J342" s="4">
        <v>718.1181794</v>
      </c>
      <c r="K342" s="4">
        <v>775.1528123</v>
      </c>
      <c r="L342" s="4">
        <v>813.508497</v>
      </c>
      <c r="M342" s="4">
        <v>887.2467027</v>
      </c>
      <c r="N342" s="4">
        <v>948.5917942</v>
      </c>
      <c r="O342" s="4">
        <v>1016.483484</v>
      </c>
      <c r="P342" s="4">
        <v>1034.491821</v>
      </c>
      <c r="Q342" s="4">
        <v>1364.205868</v>
      </c>
      <c r="R342" s="4">
        <v>1650.482891</v>
      </c>
      <c r="S342" s="4">
        <v>1664.480557</v>
      </c>
      <c r="T342" s="4">
        <v>1554.002408</v>
      </c>
      <c r="U342" s="4">
        <v>1666.495218</v>
      </c>
      <c r="V342" s="4">
        <v>1846.851738</v>
      </c>
      <c r="W342" s="4">
        <v>2196.69851</v>
      </c>
      <c r="X342" s="4">
        <v>3034.66139</v>
      </c>
      <c r="Y342" s="4">
        <v>3080.833219</v>
      </c>
      <c r="Z342" s="4">
        <v>2769.096638</v>
      </c>
      <c r="AA342" s="4">
        <v>3019.098685</v>
      </c>
      <c r="AB342" s="4">
        <v>2590.014602</v>
      </c>
      <c r="AC342" s="4">
        <v>1909.739723</v>
      </c>
      <c r="AD342" s="4">
        <v>2103.192019</v>
      </c>
      <c r="AE342" s="4">
        <v>2672.6891</v>
      </c>
      <c r="AF342" s="4">
        <v>2780.586818</v>
      </c>
      <c r="AG342" s="4">
        <v>2794.395679</v>
      </c>
      <c r="AH342" s="4">
        <v>3160.878365</v>
      </c>
      <c r="AI342" s="4">
        <v>3304.84633</v>
      </c>
      <c r="AJ342" s="4">
        <v>3519.018571</v>
      </c>
      <c r="AK342" s="4">
        <v>3461.3784</v>
      </c>
      <c r="AL342" s="4">
        <v>3547.94975</v>
      </c>
      <c r="AM342" s="4">
        <v>3904.308092</v>
      </c>
      <c r="AN342" s="4">
        <v>3654.969254</v>
      </c>
      <c r="AO342" s="4">
        <v>3731.400789</v>
      </c>
      <c r="AP342" s="4">
        <v>3336.429991</v>
      </c>
      <c r="AQ342" s="4">
        <v>3267.93061</v>
      </c>
      <c r="AR342" s="4">
        <v>3241.674475</v>
      </c>
      <c r="AS342" s="4">
        <v>2867.466168</v>
      </c>
      <c r="AT342" s="4">
        <v>2708.43541</v>
      </c>
      <c r="AU342" s="4">
        <v>4095.71023</v>
      </c>
      <c r="AV342" s="4">
        <v>5268.272867</v>
      </c>
      <c r="AW342" s="4">
        <v>5893.213024</v>
      </c>
      <c r="AX342" s="4">
        <v>6139.626045</v>
      </c>
      <c r="AY342" s="4">
        <v>6662.02969</v>
      </c>
      <c r="AZ342" s="4">
        <v>6251.894833</v>
      </c>
      <c r="BA342" s="4">
        <v>6444.167068</v>
      </c>
      <c r="BB342" s="4">
        <v>8059.587017</v>
      </c>
      <c r="BC342" s="4">
        <v>8737.079774</v>
      </c>
      <c r="BD342" s="4">
        <v>8173.869138</v>
      </c>
      <c r="BE342" s="4">
        <v>7441.230854</v>
      </c>
      <c r="BF342" s="4">
        <v>6965.137897</v>
      </c>
      <c r="BG342" s="4">
        <v>6204.929901</v>
      </c>
      <c r="BH342" s="4">
        <v>5735.066787</v>
      </c>
      <c r="BI342" s="4">
        <v>6734.475153</v>
      </c>
      <c r="BJ342" s="4">
        <v>7048.522211</v>
      </c>
      <c r="BK342" s="4">
        <v>6688.787271</v>
      </c>
      <c r="BL342" s="4">
        <v>5741.643129</v>
      </c>
      <c r="BM342" s="4">
        <v>7055.044776</v>
      </c>
      <c r="BN342" s="6"/>
      <c r="BO342" s="6"/>
    </row>
    <row r="343" ht="15.75" customHeight="1">
      <c r="A343" s="6">
        <f t="shared" si="1"/>
        <v>123</v>
      </c>
      <c r="B343" s="10" t="s">
        <v>123</v>
      </c>
      <c r="C343" s="4" t="s">
        <v>327</v>
      </c>
      <c r="D343" s="4">
        <v>228.5673985</v>
      </c>
      <c r="E343" s="4">
        <v>216.2746736</v>
      </c>
      <c r="F343" s="4">
        <v>208.5626846</v>
      </c>
      <c r="G343" s="4">
        <v>209.4533617</v>
      </c>
      <c r="H343" s="4">
        <v>236.9417131</v>
      </c>
      <c r="I343" s="4">
        <v>296.0224271</v>
      </c>
      <c r="J343" s="4">
        <v>334.6725277</v>
      </c>
      <c r="K343" s="4">
        <v>350.6534252</v>
      </c>
      <c r="L343" s="4">
        <v>398.5575062</v>
      </c>
      <c r="M343" s="4">
        <v>472.6402927</v>
      </c>
      <c r="N343" s="4">
        <v>426.3021877</v>
      </c>
      <c r="O343" s="4">
        <v>383.4161493</v>
      </c>
      <c r="P343" s="4">
        <v>422.3897584</v>
      </c>
      <c r="Q343" s="4">
        <v>487.5506949</v>
      </c>
      <c r="R343" s="4">
        <v>651.8706541</v>
      </c>
      <c r="S343" s="4">
        <v>531.0351732</v>
      </c>
      <c r="T343" s="4">
        <v>540.7267016</v>
      </c>
      <c r="U343" s="4">
        <v>474.4623461</v>
      </c>
      <c r="V343" s="4">
        <v>521.8307828</v>
      </c>
      <c r="W343" s="4">
        <v>598.8156577</v>
      </c>
      <c r="X343" s="4">
        <v>669.4417455</v>
      </c>
      <c r="Y343" s="4">
        <v>656.6645432</v>
      </c>
      <c r="Z343" s="4">
        <v>655.8688468</v>
      </c>
      <c r="AA343" s="4">
        <v>511.2497067</v>
      </c>
      <c r="AB343" s="4">
        <v>422.227812</v>
      </c>
      <c r="AC343" s="4">
        <v>341.1763201</v>
      </c>
      <c r="AD343" s="4">
        <v>241.1778663</v>
      </c>
      <c r="AE343" s="4">
        <v>319.9204442</v>
      </c>
      <c r="AF343" s="4">
        <v>509.1100901</v>
      </c>
      <c r="AG343" s="4">
        <v>533.7726463</v>
      </c>
      <c r="AH343" s="4">
        <v>427.4064535</v>
      </c>
      <c r="AI343" s="4">
        <v>428.7668208</v>
      </c>
      <c r="AJ343" s="4">
        <v>394.0783977</v>
      </c>
      <c r="AK343" s="4">
        <v>395.7527144</v>
      </c>
      <c r="AL343" s="4">
        <v>431.5027779</v>
      </c>
      <c r="AM343" s="4">
        <v>438.3933601</v>
      </c>
      <c r="AN343" s="4">
        <v>404.0904611</v>
      </c>
      <c r="AO343" s="4">
        <v>471.1714037</v>
      </c>
      <c r="AP343" s="4">
        <v>377.4563316</v>
      </c>
      <c r="AQ343" s="4">
        <v>353.833049</v>
      </c>
      <c r="AR343" s="4">
        <v>364.0312943</v>
      </c>
      <c r="AS343" s="4">
        <v>401.7362098</v>
      </c>
      <c r="AT343" s="4">
        <v>399.0986242</v>
      </c>
      <c r="AU343" s="4">
        <v>452.2838109</v>
      </c>
      <c r="AV343" s="4">
        <v>556.0471427</v>
      </c>
      <c r="AW343" s="4">
        <v>720.4465047</v>
      </c>
      <c r="AX343" s="4">
        <v>1065.596417</v>
      </c>
      <c r="AY343" s="4">
        <v>1133.436158</v>
      </c>
      <c r="AZ343" s="4">
        <v>1393.519491</v>
      </c>
      <c r="BA343" s="4">
        <v>1150.941746</v>
      </c>
      <c r="BB343" s="4">
        <v>1469.36145</v>
      </c>
      <c r="BC343" s="4">
        <v>1644.456831</v>
      </c>
      <c r="BD343" s="4">
        <v>1729.647471</v>
      </c>
      <c r="BE343" s="4">
        <v>1840.320553</v>
      </c>
      <c r="BF343" s="4">
        <v>1724.57622</v>
      </c>
      <c r="BG343" s="4">
        <v>1307.909649</v>
      </c>
      <c r="BH343" s="4">
        <v>1249.923143</v>
      </c>
      <c r="BI343" s="4">
        <v>1495.752138</v>
      </c>
      <c r="BJ343" s="4">
        <v>1475.204538</v>
      </c>
      <c r="BK343" s="4">
        <v>1268.120941</v>
      </c>
      <c r="BL343" s="4">
        <v>956.8313639</v>
      </c>
      <c r="BM343" s="4">
        <v>1137.343633</v>
      </c>
      <c r="BN343" s="6"/>
      <c r="BO343" s="6"/>
    </row>
    <row r="344" ht="15.75" customHeight="1">
      <c r="A344" s="6">
        <f t="shared" si="1"/>
        <v>124</v>
      </c>
      <c r="B344" s="10" t="s">
        <v>117</v>
      </c>
      <c r="C344" s="4" t="s">
        <v>328</v>
      </c>
      <c r="D344" s="4">
        <v>276.6433633</v>
      </c>
      <c r="E344" s="4">
        <v>279.3326561</v>
      </c>
      <c r="F344" s="4">
        <v>275.9661394</v>
      </c>
      <c r="G344" s="4">
        <v>277.5325155</v>
      </c>
      <c r="H344" s="4">
        <v>282.3768564</v>
      </c>
      <c r="I344" s="4">
        <v>294.8936049</v>
      </c>
      <c r="J344" s="4">
        <v>279.3377791</v>
      </c>
      <c r="K344" s="4">
        <v>295.0564493</v>
      </c>
      <c r="L344" s="4">
        <v>302.8028709</v>
      </c>
      <c r="M344" s="4">
        <v>346.5389203</v>
      </c>
      <c r="N344" s="4">
        <v>362.1441468</v>
      </c>
      <c r="O344" s="4">
        <v>406.2175033</v>
      </c>
      <c r="P344" s="4">
        <v>483.9699742</v>
      </c>
      <c r="Q344" s="4">
        <v>579.2964182</v>
      </c>
      <c r="R344" s="4">
        <v>674.53903</v>
      </c>
      <c r="S344" s="4">
        <v>716.949515</v>
      </c>
      <c r="T344" s="4">
        <v>686.7217301</v>
      </c>
      <c r="U344" s="4">
        <v>676.3292022</v>
      </c>
      <c r="V344" s="4">
        <v>664.432526</v>
      </c>
      <c r="W344" s="4">
        <v>777.8830088</v>
      </c>
      <c r="X344" s="4">
        <v>947.3671355</v>
      </c>
      <c r="Y344" s="4">
        <v>1067.25452</v>
      </c>
      <c r="Z344" s="4">
        <v>1094.29259</v>
      </c>
      <c r="AA344" s="4">
        <v>957.7752322</v>
      </c>
      <c r="AB344" s="4">
        <v>756.3344913</v>
      </c>
      <c r="AC344" s="4">
        <v>648.6680364</v>
      </c>
      <c r="AD344" s="4">
        <v>692.1399583</v>
      </c>
      <c r="AE344" s="4">
        <v>726.6207297</v>
      </c>
      <c r="AF344" s="4">
        <v>816.6994731</v>
      </c>
      <c r="AG344" s="4">
        <v>841.5632256</v>
      </c>
      <c r="AH344" s="4">
        <v>868.4901749</v>
      </c>
      <c r="AI344" s="4">
        <v>832.6879695</v>
      </c>
      <c r="AJ344" s="4">
        <v>634.4473585</v>
      </c>
      <c r="AK344" s="4">
        <v>608.0466105</v>
      </c>
      <c r="AL344" s="4">
        <v>634.5826172</v>
      </c>
      <c r="AM344" s="4">
        <v>646.8295598</v>
      </c>
      <c r="AN344" s="4">
        <v>765.1651241</v>
      </c>
      <c r="AO344" s="4">
        <v>750.6839091</v>
      </c>
      <c r="AP344" s="4">
        <v>554.3614836</v>
      </c>
      <c r="AQ344" s="4">
        <v>585.3317992</v>
      </c>
      <c r="AR344" s="4">
        <v>565.2843897</v>
      </c>
      <c r="AS344" s="4">
        <v>569.0032086</v>
      </c>
      <c r="AT344" s="4">
        <v>529.1868828</v>
      </c>
      <c r="AU344" s="4">
        <v>474.3022011</v>
      </c>
      <c r="AV344" s="4">
        <v>477.399491</v>
      </c>
      <c r="AW344" s="4">
        <v>470.7837614</v>
      </c>
      <c r="AX344" s="4">
        <v>441.4987969</v>
      </c>
      <c r="AY344" s="4">
        <v>425.0368417</v>
      </c>
      <c r="AZ344" s="4">
        <v>351.8391005</v>
      </c>
      <c r="BA344" s="4">
        <v>762.2979575</v>
      </c>
      <c r="BB344" s="4">
        <v>937.8403384</v>
      </c>
      <c r="BC344" s="4">
        <v>1082.615774</v>
      </c>
      <c r="BD344" s="4">
        <v>1290.193956</v>
      </c>
      <c r="BE344" s="4">
        <v>1408.36781</v>
      </c>
      <c r="BF344" s="4">
        <v>1407.034293</v>
      </c>
      <c r="BG344" s="4">
        <v>1410.329174</v>
      </c>
      <c r="BH344" s="4">
        <v>1421.787789</v>
      </c>
      <c r="BI344" s="4">
        <v>1192.107012</v>
      </c>
      <c r="BJ344" s="4">
        <v>2269.177012</v>
      </c>
      <c r="BK344" s="4">
        <v>1421.868596</v>
      </c>
      <c r="BL344" s="4">
        <v>1372.696674</v>
      </c>
      <c r="BM344" s="4">
        <v>1773.920411</v>
      </c>
      <c r="BN344" s="6"/>
      <c r="BO344" s="6"/>
    </row>
    <row r="345" ht="15.75" customHeight="1">
      <c r="A345" s="2"/>
      <c r="B345" s="15"/>
      <c r="C345" s="5" t="s">
        <v>329</v>
      </c>
      <c r="D345" s="5">
        <f t="shared" ref="D345:BM345" si="2">AVERAGE(D221:D344)</f>
        <v>454.066465</v>
      </c>
      <c r="E345" s="5">
        <f t="shared" si="2"/>
        <v>470.3625904</v>
      </c>
      <c r="F345" s="5">
        <f t="shared" si="2"/>
        <v>494.9281675</v>
      </c>
      <c r="G345" s="5">
        <f t="shared" si="2"/>
        <v>527.4990581</v>
      </c>
      <c r="H345" s="5">
        <f t="shared" si="2"/>
        <v>572.2398533</v>
      </c>
      <c r="I345" s="5">
        <f t="shared" si="2"/>
        <v>614.855765</v>
      </c>
      <c r="J345" s="5">
        <f t="shared" si="2"/>
        <v>661.0715184</v>
      </c>
      <c r="K345" s="5">
        <f t="shared" si="2"/>
        <v>694.5281485</v>
      </c>
      <c r="L345" s="5">
        <f t="shared" si="2"/>
        <v>720.5760295</v>
      </c>
      <c r="M345" s="5">
        <f t="shared" si="2"/>
        <v>787.2996633</v>
      </c>
      <c r="N345" s="5">
        <f t="shared" si="2"/>
        <v>861.9059272</v>
      </c>
      <c r="O345" s="5">
        <f t="shared" si="2"/>
        <v>943.5658786</v>
      </c>
      <c r="P345" s="5">
        <f t="shared" si="2"/>
        <v>1083.192792</v>
      </c>
      <c r="Q345" s="5">
        <f t="shared" si="2"/>
        <v>1333.249061</v>
      </c>
      <c r="R345" s="5">
        <f t="shared" si="2"/>
        <v>1569.800972</v>
      </c>
      <c r="S345" s="5">
        <f t="shared" si="2"/>
        <v>1732.069551</v>
      </c>
      <c r="T345" s="5">
        <f t="shared" si="2"/>
        <v>1865.768379</v>
      </c>
      <c r="U345" s="5">
        <f t="shared" si="2"/>
        <v>2085.196887</v>
      </c>
      <c r="V345" s="5">
        <f t="shared" si="2"/>
        <v>2388.454693</v>
      </c>
      <c r="W345" s="5">
        <f t="shared" si="2"/>
        <v>2781.802568</v>
      </c>
      <c r="X345" s="5">
        <f t="shared" si="2"/>
        <v>3184.993032</v>
      </c>
      <c r="Y345" s="5">
        <f t="shared" si="2"/>
        <v>3198.327204</v>
      </c>
      <c r="Z345" s="5">
        <f t="shared" si="2"/>
        <v>3116.325708</v>
      </c>
      <c r="AA345" s="5">
        <f t="shared" si="2"/>
        <v>3042.210555</v>
      </c>
      <c r="AB345" s="5">
        <f t="shared" si="2"/>
        <v>3094.838535</v>
      </c>
      <c r="AC345" s="5">
        <f t="shared" si="2"/>
        <v>3150.500317</v>
      </c>
      <c r="AD345" s="5">
        <f t="shared" si="2"/>
        <v>3706.608946</v>
      </c>
      <c r="AE345" s="5">
        <f t="shared" si="2"/>
        <v>4292.804166</v>
      </c>
      <c r="AF345" s="5">
        <f t="shared" si="2"/>
        <v>4756.638594</v>
      </c>
      <c r="AG345" s="5">
        <f t="shared" si="2"/>
        <v>4953.855202</v>
      </c>
      <c r="AH345" s="5">
        <f t="shared" si="2"/>
        <v>5677.029332</v>
      </c>
      <c r="AI345" s="5">
        <f t="shared" si="2"/>
        <v>5888.775187</v>
      </c>
      <c r="AJ345" s="5">
        <f t="shared" si="2"/>
        <v>6214.280184</v>
      </c>
      <c r="AK345" s="5">
        <f t="shared" si="2"/>
        <v>6061.102549</v>
      </c>
      <c r="AL345" s="5">
        <f t="shared" si="2"/>
        <v>6446.225546</v>
      </c>
      <c r="AM345" s="5">
        <f t="shared" si="2"/>
        <v>7240.034871</v>
      </c>
      <c r="AN345" s="5">
        <f t="shared" si="2"/>
        <v>7513.610796</v>
      </c>
      <c r="AO345" s="5">
        <f t="shared" si="2"/>
        <v>7519.663272</v>
      </c>
      <c r="AP345" s="5">
        <f t="shared" si="2"/>
        <v>7529.862626</v>
      </c>
      <c r="AQ345" s="5">
        <f t="shared" si="2"/>
        <v>7733.725198</v>
      </c>
      <c r="AR345" s="5">
        <f t="shared" si="2"/>
        <v>7783.633224</v>
      </c>
      <c r="AS345" s="5">
        <f t="shared" si="2"/>
        <v>7707.026715</v>
      </c>
      <c r="AT345" s="5">
        <f t="shared" si="2"/>
        <v>8135.499758</v>
      </c>
      <c r="AU345" s="5">
        <f t="shared" si="2"/>
        <v>9265.982448</v>
      </c>
      <c r="AV345" s="5">
        <f t="shared" si="2"/>
        <v>10473.79877</v>
      </c>
      <c r="AW345" s="5">
        <f t="shared" si="2"/>
        <v>11297.92828</v>
      </c>
      <c r="AX345" s="5">
        <f t="shared" si="2"/>
        <v>12273.67497</v>
      </c>
      <c r="AY345" s="5">
        <f t="shared" si="2"/>
        <v>13809.27183</v>
      </c>
      <c r="AZ345" s="5">
        <f t="shared" si="2"/>
        <v>14738.11808</v>
      </c>
      <c r="BA345" s="5">
        <f t="shared" si="2"/>
        <v>13407.49315</v>
      </c>
      <c r="BB345" s="5">
        <f t="shared" si="2"/>
        <v>14172.32231</v>
      </c>
      <c r="BC345" s="5">
        <f t="shared" si="2"/>
        <v>15380.85274</v>
      </c>
      <c r="BD345" s="5">
        <f t="shared" si="2"/>
        <v>15250.76706</v>
      </c>
      <c r="BE345" s="5">
        <f t="shared" si="2"/>
        <v>15685.25307</v>
      </c>
      <c r="BF345" s="5">
        <f t="shared" si="2"/>
        <v>15885.24201</v>
      </c>
      <c r="BG345" s="5">
        <f t="shared" si="2"/>
        <v>14660.67755</v>
      </c>
      <c r="BH345" s="5">
        <f t="shared" si="2"/>
        <v>14788.43506</v>
      </c>
      <c r="BI345" s="5">
        <f t="shared" si="2"/>
        <v>15626.32151</v>
      </c>
      <c r="BJ345" s="5">
        <f t="shared" si="2"/>
        <v>16450.63881</v>
      </c>
      <c r="BK345" s="5">
        <f t="shared" si="2"/>
        <v>16268.7272</v>
      </c>
      <c r="BL345" s="5">
        <f t="shared" si="2"/>
        <v>15382.79588</v>
      </c>
      <c r="BM345" s="5">
        <f t="shared" si="2"/>
        <v>17385.35766</v>
      </c>
    </row>
    <row r="346" ht="15.75" customHeight="1"/>
    <row r="347" ht="15.75" customHeight="1">
      <c r="E347" s="5" t="s">
        <v>9</v>
      </c>
      <c r="F347" s="16" t="s">
        <v>330</v>
      </c>
      <c r="G347" s="5"/>
      <c r="H347" s="5"/>
      <c r="I347" s="5" t="s">
        <v>9</v>
      </c>
      <c r="J347" s="1" t="s">
        <v>330</v>
      </c>
    </row>
    <row r="348" ht="15.75" customHeight="1">
      <c r="E348" s="5">
        <v>1960.0</v>
      </c>
      <c r="F348" s="5">
        <f t="array" ref="F348:F409">TRANSPOSE(D345:BM345)</f>
        <v>454.066465</v>
      </c>
      <c r="G348" s="5"/>
      <c r="H348" s="5"/>
      <c r="I348" s="5">
        <f t="array" ref="I348:I355">TRANSPOSE(C1:J1)</f>
        <v>1990</v>
      </c>
      <c r="J348" s="15">
        <f>F378</f>
        <v>5677.029332</v>
      </c>
    </row>
    <row r="349" ht="15.75" customHeight="1">
      <c r="E349" s="5">
        <f t="shared" ref="E349:E409" si="3">E348+1</f>
        <v>1961</v>
      </c>
      <c r="F349" s="15">
        <v>470.36259037435485</v>
      </c>
      <c r="G349" s="5"/>
      <c r="H349" s="5"/>
      <c r="I349" s="5">
        <v>2000.0</v>
      </c>
      <c r="J349" s="5">
        <f>F388</f>
        <v>7783.633224</v>
      </c>
    </row>
    <row r="350" ht="15.75" customHeight="1">
      <c r="E350" s="5">
        <f t="shared" si="3"/>
        <v>1962</v>
      </c>
      <c r="F350" s="5">
        <v>494.92816754637096</v>
      </c>
      <c r="G350" s="5"/>
      <c r="H350" s="5"/>
      <c r="I350" s="5">
        <v>2010.0</v>
      </c>
      <c r="J350" s="5">
        <f>F398</f>
        <v>14172.32231</v>
      </c>
      <c r="N350" s="11" t="s">
        <v>12</v>
      </c>
      <c r="O350" s="17">
        <f>SQRT(0.957)</f>
        <v>0.9782637681</v>
      </c>
    </row>
    <row r="351" ht="15.75" customHeight="1">
      <c r="E351" s="5">
        <f t="shared" si="3"/>
        <v>1963</v>
      </c>
      <c r="F351" s="5">
        <v>527.4990580895966</v>
      </c>
      <c r="G351" s="5"/>
      <c r="H351" s="5"/>
      <c r="I351" s="5">
        <v>2015.0</v>
      </c>
      <c r="J351" s="5">
        <f>F403</f>
        <v>14660.67755</v>
      </c>
    </row>
    <row r="352" ht="15.75" customHeight="1">
      <c r="E352" s="5">
        <f t="shared" si="3"/>
        <v>1964</v>
      </c>
      <c r="F352" s="5">
        <v>572.2398533167739</v>
      </c>
      <c r="G352" s="5"/>
      <c r="H352" s="5"/>
      <c r="I352" s="5">
        <v>2018.0</v>
      </c>
      <c r="J352" s="5">
        <f t="shared" ref="J352:J355" si="4">F406</f>
        <v>16450.63881</v>
      </c>
    </row>
    <row r="353" ht="15.75" customHeight="1">
      <c r="E353" s="5">
        <f t="shared" si="3"/>
        <v>1965</v>
      </c>
      <c r="F353" s="5">
        <v>614.8557649566934</v>
      </c>
      <c r="G353" s="5"/>
      <c r="H353" s="5"/>
      <c r="I353" s="5">
        <v>2019.0</v>
      </c>
      <c r="J353" s="5">
        <f t="shared" si="4"/>
        <v>16268.7272</v>
      </c>
    </row>
    <row r="354" ht="15.75" customHeight="1">
      <c r="E354" s="5">
        <f t="shared" si="3"/>
        <v>1966</v>
      </c>
      <c r="F354" s="5">
        <v>661.0715184327419</v>
      </c>
      <c r="G354" s="5"/>
      <c r="H354" s="5"/>
      <c r="I354" s="5">
        <v>2020.0</v>
      </c>
      <c r="J354" s="5">
        <f t="shared" si="4"/>
        <v>15382.79588</v>
      </c>
    </row>
    <row r="355" ht="15.75" customHeight="1">
      <c r="E355" s="5">
        <f t="shared" si="3"/>
        <v>1967</v>
      </c>
      <c r="F355" s="5">
        <v>694.5281485112099</v>
      </c>
      <c r="G355" s="5"/>
      <c r="H355" s="5"/>
      <c r="I355" s="5">
        <v>2021.0</v>
      </c>
      <c r="J355" s="5">
        <f t="shared" si="4"/>
        <v>17385.35766</v>
      </c>
    </row>
    <row r="356" ht="15.75" customHeight="1">
      <c r="E356" s="5">
        <f t="shared" si="3"/>
        <v>1968</v>
      </c>
      <c r="F356" s="5">
        <v>720.5760294955645</v>
      </c>
      <c r="G356" s="5"/>
      <c r="H356" s="5"/>
      <c r="I356" s="5"/>
      <c r="J356" s="5"/>
    </row>
    <row r="357" ht="15.75" customHeight="1">
      <c r="E357" s="5">
        <f t="shared" si="3"/>
        <v>1969</v>
      </c>
      <c r="F357" s="5">
        <v>787.2996632587905</v>
      </c>
      <c r="G357" s="5"/>
      <c r="H357" s="5"/>
      <c r="I357" s="5"/>
      <c r="J357" s="5"/>
    </row>
    <row r="358" ht="15.75" customHeight="1">
      <c r="E358" s="5">
        <f t="shared" si="3"/>
        <v>1970</v>
      </c>
      <c r="F358" s="5">
        <v>861.9059271577415</v>
      </c>
      <c r="G358" s="5"/>
      <c r="H358" s="5"/>
      <c r="I358" s="5"/>
      <c r="J358" s="5"/>
    </row>
    <row r="359" ht="15.75" customHeight="1">
      <c r="E359" s="5">
        <f t="shared" si="3"/>
        <v>1971</v>
      </c>
      <c r="F359" s="5">
        <v>943.5658785998382</v>
      </c>
      <c r="G359" s="5"/>
      <c r="H359" s="5"/>
      <c r="I359" s="5"/>
      <c r="J359" s="5"/>
    </row>
    <row r="360" ht="15.75" customHeight="1">
      <c r="E360" s="5">
        <f t="shared" si="3"/>
        <v>1972</v>
      </c>
      <c r="F360" s="5">
        <v>1083.1927917688713</v>
      </c>
      <c r="G360" s="5"/>
      <c r="H360" s="5"/>
      <c r="I360" s="5"/>
      <c r="J360" s="5"/>
    </row>
    <row r="361" ht="15.75" customHeight="1">
      <c r="E361" s="5">
        <f t="shared" si="3"/>
        <v>1973</v>
      </c>
      <c r="F361" s="5">
        <v>1333.2490609265328</v>
      </c>
      <c r="G361" s="5"/>
      <c r="H361" s="5"/>
      <c r="I361" s="5"/>
      <c r="J361" s="5"/>
    </row>
    <row r="362" ht="15.75" customHeight="1">
      <c r="E362" s="5">
        <f t="shared" si="3"/>
        <v>1974</v>
      </c>
      <c r="F362" s="5">
        <v>1569.8009719102415</v>
      </c>
      <c r="G362" s="5"/>
      <c r="H362" s="5"/>
      <c r="I362" s="5"/>
      <c r="J362" s="5"/>
    </row>
    <row r="363" ht="15.75" customHeight="1">
      <c r="E363" s="5">
        <f t="shared" si="3"/>
        <v>1975</v>
      </c>
      <c r="F363" s="5">
        <v>1732.0695506193554</v>
      </c>
      <c r="G363" s="5"/>
      <c r="H363" s="5"/>
      <c r="I363" s="5"/>
      <c r="J363" s="5"/>
    </row>
    <row r="364" ht="15.75" customHeight="1">
      <c r="E364" s="5">
        <f t="shared" si="3"/>
        <v>1976</v>
      </c>
      <c r="F364" s="5">
        <v>1865.7683794290326</v>
      </c>
      <c r="G364" s="5"/>
      <c r="H364" s="5"/>
      <c r="I364" s="5"/>
      <c r="J364" s="5"/>
    </row>
    <row r="365" ht="15.75" customHeight="1">
      <c r="E365" s="5">
        <f t="shared" si="3"/>
        <v>1977</v>
      </c>
      <c r="F365" s="5">
        <v>2085.196886522581</v>
      </c>
      <c r="G365" s="5"/>
      <c r="H365" s="5"/>
      <c r="I365" s="5"/>
      <c r="J365" s="5"/>
    </row>
    <row r="366" ht="15.75" customHeight="1">
      <c r="E366" s="5">
        <f t="shared" si="3"/>
        <v>1978</v>
      </c>
      <c r="F366" s="5">
        <v>2388.4546930653228</v>
      </c>
      <c r="G366" s="5"/>
      <c r="H366" s="5"/>
      <c r="I366" s="5"/>
      <c r="J366" s="5"/>
    </row>
    <row r="367" ht="15.75" customHeight="1">
      <c r="E367" s="5">
        <f t="shared" si="3"/>
        <v>1979</v>
      </c>
      <c r="F367" s="5">
        <v>2781.802568483066</v>
      </c>
      <c r="G367" s="5"/>
      <c r="H367" s="5"/>
      <c r="I367" s="5"/>
      <c r="J367" s="5"/>
    </row>
    <row r="368" ht="15.75" customHeight="1">
      <c r="E368" s="5">
        <f t="shared" si="3"/>
        <v>1980</v>
      </c>
      <c r="F368" s="5">
        <v>3184.9930321407273</v>
      </c>
      <c r="G368" s="5"/>
      <c r="H368" s="5"/>
      <c r="I368" s="5"/>
      <c r="J368" s="5"/>
    </row>
    <row r="369" ht="15.75" customHeight="1">
      <c r="E369" s="5">
        <f t="shared" si="3"/>
        <v>1981</v>
      </c>
      <c r="F369" s="5">
        <v>3198.3272041036284</v>
      </c>
      <c r="G369" s="5"/>
      <c r="H369" s="5"/>
      <c r="I369" s="5"/>
      <c r="J369" s="5"/>
    </row>
    <row r="370" ht="15.75" customHeight="1">
      <c r="E370" s="5">
        <f t="shared" si="3"/>
        <v>1982</v>
      </c>
      <c r="F370" s="5">
        <v>3116.3257084048378</v>
      </c>
      <c r="G370" s="5"/>
      <c r="H370" s="5"/>
      <c r="I370" s="5"/>
      <c r="J370" s="5"/>
    </row>
    <row r="371" ht="15.75" customHeight="1">
      <c r="E371" s="5">
        <f t="shared" si="3"/>
        <v>1983</v>
      </c>
      <c r="F371" s="5">
        <v>3042.2105551733857</v>
      </c>
      <c r="G371" s="5"/>
      <c r="H371" s="5"/>
      <c r="I371" s="5"/>
      <c r="J371" s="5"/>
    </row>
    <row r="372" ht="15.75" customHeight="1">
      <c r="E372" s="5">
        <f t="shared" si="3"/>
        <v>1984</v>
      </c>
      <c r="F372" s="5">
        <v>3094.838534879838</v>
      </c>
      <c r="G372" s="5"/>
      <c r="H372" s="5"/>
      <c r="I372" s="5"/>
      <c r="J372" s="5"/>
    </row>
    <row r="373" ht="15.75" customHeight="1">
      <c r="E373" s="5">
        <f t="shared" si="3"/>
        <v>1985</v>
      </c>
      <c r="F373" s="5">
        <v>3150.5003172677402</v>
      </c>
      <c r="G373" s="5"/>
      <c r="H373" s="5"/>
      <c r="I373" s="5"/>
      <c r="J373" s="5"/>
    </row>
    <row r="374" ht="15.75" customHeight="1">
      <c r="E374" s="5">
        <f t="shared" si="3"/>
        <v>1986</v>
      </c>
      <c r="F374" s="5">
        <v>3706.608945737903</v>
      </c>
      <c r="G374" s="5"/>
      <c r="H374" s="5"/>
      <c r="I374" s="5"/>
      <c r="J374" s="5"/>
    </row>
    <row r="375" ht="15.75" customHeight="1">
      <c r="E375" s="5">
        <f t="shared" si="3"/>
        <v>1987</v>
      </c>
      <c r="F375" s="5">
        <v>4292.804165892742</v>
      </c>
      <c r="G375" s="5"/>
      <c r="H375" s="5"/>
      <c r="I375" s="5"/>
      <c r="J375" s="5"/>
    </row>
    <row r="376" ht="15.75" customHeight="1">
      <c r="E376" s="5">
        <f t="shared" si="3"/>
        <v>1988</v>
      </c>
      <c r="F376" s="5">
        <v>4756.638593818551</v>
      </c>
      <c r="G376" s="5"/>
      <c r="H376" s="5"/>
      <c r="I376" s="5"/>
      <c r="J376" s="5"/>
    </row>
    <row r="377" ht="15.75" customHeight="1">
      <c r="E377" s="5">
        <f t="shared" si="3"/>
        <v>1989</v>
      </c>
      <c r="F377" s="5">
        <v>4953.85520222581</v>
      </c>
      <c r="G377" s="5"/>
      <c r="H377" s="5"/>
      <c r="I377" s="5"/>
      <c r="J377" s="5"/>
    </row>
    <row r="378" ht="15.75" customHeight="1">
      <c r="E378" s="5">
        <f t="shared" si="3"/>
        <v>1990</v>
      </c>
      <c r="F378" s="5">
        <v>5677.029331549193</v>
      </c>
      <c r="G378" s="5"/>
      <c r="H378" s="5"/>
      <c r="I378" s="5"/>
      <c r="J378" s="5"/>
    </row>
    <row r="379" ht="15.75" customHeight="1">
      <c r="E379" s="5">
        <f t="shared" si="3"/>
        <v>1991</v>
      </c>
      <c r="F379" s="5">
        <v>5888.775186858871</v>
      </c>
      <c r="G379" s="5"/>
      <c r="H379" s="5"/>
      <c r="I379" s="5"/>
      <c r="J379" s="5"/>
    </row>
    <row r="380" ht="15.75" customHeight="1">
      <c r="E380" s="5">
        <f t="shared" si="3"/>
        <v>1992</v>
      </c>
      <c r="F380" s="5">
        <v>6214.280184402419</v>
      </c>
      <c r="G380" s="5"/>
      <c r="H380" s="5"/>
      <c r="I380" s="5"/>
      <c r="J380" s="5"/>
    </row>
    <row r="381" ht="15.75" customHeight="1">
      <c r="E381" s="5">
        <f t="shared" si="3"/>
        <v>1993</v>
      </c>
      <c r="F381" s="5">
        <v>6061.102549491129</v>
      </c>
      <c r="G381" s="5"/>
      <c r="H381" s="5"/>
      <c r="I381" s="5"/>
      <c r="J381" s="5"/>
    </row>
    <row r="382" ht="15.75" customHeight="1">
      <c r="E382" s="5">
        <f t="shared" si="3"/>
        <v>1994</v>
      </c>
      <c r="F382" s="5">
        <v>6446.2255455129025</v>
      </c>
      <c r="G382" s="5"/>
      <c r="H382" s="5"/>
      <c r="I382" s="5"/>
      <c r="J382" s="5"/>
    </row>
    <row r="383" ht="15.75" customHeight="1">
      <c r="E383" s="5">
        <f t="shared" si="3"/>
        <v>1995</v>
      </c>
      <c r="F383" s="5">
        <v>7240.034870715324</v>
      </c>
      <c r="G383" s="5"/>
      <c r="H383" s="5"/>
      <c r="I383" s="5"/>
      <c r="J383" s="5"/>
    </row>
    <row r="384" ht="15.75" customHeight="1">
      <c r="E384" s="5">
        <f t="shared" si="3"/>
        <v>1996</v>
      </c>
      <c r="F384" s="5">
        <v>7513.610795955644</v>
      </c>
      <c r="G384" s="5"/>
      <c r="H384" s="5"/>
      <c r="I384" s="5"/>
      <c r="J384" s="5"/>
    </row>
    <row r="385" ht="15.75" customHeight="1">
      <c r="E385" s="5">
        <f t="shared" si="3"/>
        <v>1997</v>
      </c>
      <c r="F385" s="5">
        <v>7519.663272131454</v>
      </c>
      <c r="G385" s="5"/>
      <c r="H385" s="5"/>
      <c r="I385" s="5"/>
      <c r="J385" s="5"/>
    </row>
    <row r="386" ht="15.75" customHeight="1">
      <c r="E386" s="5">
        <f t="shared" si="3"/>
        <v>1998</v>
      </c>
      <c r="F386" s="5">
        <v>7529.862626312902</v>
      </c>
      <c r="G386" s="5"/>
      <c r="H386" s="5"/>
      <c r="I386" s="5"/>
      <c r="J386" s="5"/>
    </row>
    <row r="387" ht="15.75" customHeight="1">
      <c r="E387" s="5">
        <f t="shared" si="3"/>
        <v>1999</v>
      </c>
      <c r="F387" s="5">
        <v>7733.7251978929835</v>
      </c>
      <c r="G387" s="5"/>
      <c r="H387" s="5"/>
      <c r="I387" s="5"/>
      <c r="J387" s="5"/>
    </row>
    <row r="388" ht="15.75" customHeight="1">
      <c r="E388" s="5">
        <f t="shared" si="3"/>
        <v>2000</v>
      </c>
      <c r="F388" s="5">
        <v>7783.633223678224</v>
      </c>
      <c r="G388" s="5"/>
      <c r="H388" s="5"/>
      <c r="I388" s="5"/>
      <c r="J388" s="5"/>
    </row>
    <row r="389" ht="15.75" customHeight="1">
      <c r="E389" s="5">
        <f t="shared" si="3"/>
        <v>2001</v>
      </c>
      <c r="F389" s="5">
        <v>7707.026714643549</v>
      </c>
      <c r="G389" s="5"/>
      <c r="H389" s="5"/>
      <c r="I389" s="5"/>
      <c r="J389" s="5"/>
    </row>
    <row r="390" ht="15.75" customHeight="1">
      <c r="E390" s="5">
        <f t="shared" si="3"/>
        <v>2002</v>
      </c>
      <c r="F390" s="5">
        <v>8135.499757694355</v>
      </c>
      <c r="G390" s="5"/>
      <c r="H390" s="5"/>
      <c r="I390" s="5"/>
      <c r="J390" s="5"/>
    </row>
    <row r="391" ht="15.75" customHeight="1">
      <c r="E391" s="5">
        <f t="shared" si="3"/>
        <v>2003</v>
      </c>
      <c r="F391" s="5">
        <v>9265.982448115326</v>
      </c>
      <c r="G391" s="5"/>
      <c r="H391" s="5"/>
      <c r="I391" s="5"/>
      <c r="J391" s="5"/>
    </row>
    <row r="392" ht="15.75" customHeight="1">
      <c r="E392" s="5">
        <f t="shared" si="3"/>
        <v>2004</v>
      </c>
      <c r="F392" s="5">
        <v>10473.798766073398</v>
      </c>
      <c r="G392" s="5"/>
      <c r="H392" s="5"/>
      <c r="I392" s="5"/>
      <c r="J392" s="5"/>
    </row>
    <row r="393" ht="15.75" customHeight="1">
      <c r="E393" s="5">
        <f t="shared" si="3"/>
        <v>2005</v>
      </c>
      <c r="F393" s="5">
        <v>11297.92827924839</v>
      </c>
      <c r="G393" s="5"/>
      <c r="H393" s="5"/>
      <c r="I393" s="5"/>
      <c r="J393" s="5"/>
    </row>
    <row r="394" ht="15.75" customHeight="1">
      <c r="E394" s="5">
        <f t="shared" si="3"/>
        <v>2006</v>
      </c>
      <c r="F394" s="5">
        <v>12273.674971477423</v>
      </c>
      <c r="G394" s="5"/>
      <c r="H394" s="5"/>
      <c r="I394" s="5"/>
      <c r="J394" s="5"/>
    </row>
    <row r="395" ht="15.75" customHeight="1">
      <c r="E395" s="5">
        <f t="shared" si="3"/>
        <v>2007</v>
      </c>
      <c r="F395" s="5">
        <v>13809.271832764509</v>
      </c>
      <c r="G395" s="5"/>
      <c r="H395" s="5"/>
      <c r="I395" s="5"/>
      <c r="J395" s="5"/>
    </row>
    <row r="396" ht="15.75" customHeight="1">
      <c r="E396" s="5">
        <f t="shared" si="3"/>
        <v>2008</v>
      </c>
      <c r="F396" s="5">
        <v>14738.118081187093</v>
      </c>
      <c r="G396" s="5"/>
      <c r="H396" s="5"/>
      <c r="I396" s="5"/>
      <c r="J396" s="5"/>
    </row>
    <row r="397" ht="15.75" customHeight="1">
      <c r="E397" s="5">
        <f t="shared" si="3"/>
        <v>2009</v>
      </c>
      <c r="F397" s="5">
        <v>13407.493151858062</v>
      </c>
      <c r="G397" s="5"/>
      <c r="H397" s="5"/>
      <c r="I397" s="5"/>
      <c r="J397" s="5"/>
    </row>
    <row r="398" ht="15.75" customHeight="1">
      <c r="E398" s="5">
        <f t="shared" si="3"/>
        <v>2010</v>
      </c>
      <c r="F398" s="5">
        <v>14172.322305754038</v>
      </c>
      <c r="G398" s="5"/>
      <c r="H398" s="5"/>
      <c r="I398" s="5"/>
      <c r="J398" s="5"/>
    </row>
    <row r="399" ht="15.75" customHeight="1">
      <c r="E399" s="5">
        <f t="shared" si="3"/>
        <v>2011</v>
      </c>
      <c r="F399" s="5">
        <v>15380.852743819361</v>
      </c>
      <c r="G399" s="5"/>
      <c r="H399" s="5"/>
      <c r="I399" s="5"/>
      <c r="J399" s="5"/>
    </row>
    <row r="400" ht="15.75" customHeight="1">
      <c r="E400" s="5">
        <f t="shared" si="3"/>
        <v>2012</v>
      </c>
      <c r="F400" s="5">
        <v>15250.767055191933</v>
      </c>
      <c r="G400" s="5"/>
      <c r="H400" s="5"/>
      <c r="I400" s="5"/>
      <c r="J400" s="5"/>
    </row>
    <row r="401" ht="15.75" customHeight="1">
      <c r="E401" s="5">
        <f t="shared" si="3"/>
        <v>2013</v>
      </c>
      <c r="F401" s="5">
        <v>15685.253066433877</v>
      </c>
      <c r="G401" s="5"/>
      <c r="H401" s="5"/>
      <c r="I401" s="5"/>
      <c r="J401" s="5"/>
    </row>
    <row r="402" ht="15.75" customHeight="1">
      <c r="E402" s="5">
        <f t="shared" si="3"/>
        <v>2014</v>
      </c>
      <c r="F402" s="5">
        <v>15885.242005754837</v>
      </c>
      <c r="G402" s="5"/>
      <c r="H402" s="5"/>
      <c r="I402" s="5"/>
      <c r="J402" s="5"/>
      <c r="M402" s="11"/>
      <c r="N402" s="17"/>
    </row>
    <row r="403" ht="15.75" customHeight="1">
      <c r="E403" s="5">
        <f t="shared" si="3"/>
        <v>2015</v>
      </c>
      <c r="F403" s="5">
        <v>14660.677552592742</v>
      </c>
      <c r="G403" s="5"/>
      <c r="H403" s="5"/>
      <c r="I403" s="5"/>
      <c r="J403" s="5"/>
    </row>
    <row r="404" ht="15.75" customHeight="1">
      <c r="E404" s="5">
        <f t="shared" si="3"/>
        <v>2016</v>
      </c>
      <c r="F404" s="5">
        <v>14788.435059714511</v>
      </c>
      <c r="G404" s="5"/>
      <c r="H404" s="5"/>
      <c r="I404" s="5"/>
      <c r="J404" s="5"/>
    </row>
    <row r="405" ht="15.75" customHeight="1">
      <c r="E405" s="5">
        <f t="shared" si="3"/>
        <v>2017</v>
      </c>
      <c r="F405" s="5">
        <v>15626.32150938064</v>
      </c>
      <c r="G405" s="5"/>
      <c r="H405" s="5"/>
      <c r="I405" s="5"/>
      <c r="J405" s="5"/>
    </row>
    <row r="406" ht="15.75" customHeight="1">
      <c r="E406" s="5">
        <f t="shared" si="3"/>
        <v>2018</v>
      </c>
      <c r="F406" s="5">
        <v>16450.638812124198</v>
      </c>
      <c r="G406" s="5"/>
      <c r="H406" s="5"/>
      <c r="I406" s="5"/>
      <c r="J406" s="5"/>
    </row>
    <row r="407" ht="15.75" customHeight="1">
      <c r="E407" s="5">
        <f t="shared" si="3"/>
        <v>2019</v>
      </c>
      <c r="F407" s="5">
        <v>16268.727202635486</v>
      </c>
      <c r="G407" s="5"/>
      <c r="H407" s="5"/>
      <c r="I407" s="5"/>
      <c r="J407" s="5"/>
    </row>
    <row r="408" ht="15.75" customHeight="1">
      <c r="E408" s="5">
        <f t="shared" si="3"/>
        <v>2020</v>
      </c>
      <c r="F408" s="5">
        <v>15382.795880956457</v>
      </c>
      <c r="G408" s="5"/>
      <c r="H408" s="5"/>
      <c r="I408" s="5"/>
      <c r="J408" s="5"/>
    </row>
    <row r="409" ht="15.75" customHeight="1">
      <c r="E409" s="5">
        <f t="shared" si="3"/>
        <v>2021</v>
      </c>
      <c r="F409" s="5">
        <v>17385.357661151607</v>
      </c>
      <c r="G409" s="5"/>
      <c r="H409" s="5"/>
      <c r="I409" s="5"/>
      <c r="J409" s="5"/>
    </row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K33" s="2" t="s">
        <v>331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>
      <c r="J62" s="1" t="s">
        <v>2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J93" s="1"/>
      <c r="K93" s="1" t="s">
        <v>0</v>
      </c>
      <c r="L93" s="1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E2" s="2" t="s">
        <v>332</v>
      </c>
    </row>
    <row r="3" ht="15.75" customHeight="1"/>
    <row r="4" ht="15.75" customHeight="1">
      <c r="B4" s="18" t="s">
        <v>4</v>
      </c>
      <c r="C4" s="4" t="s">
        <v>333</v>
      </c>
      <c r="D4" s="19" t="s">
        <v>150</v>
      </c>
      <c r="E4" s="19" t="s">
        <v>334</v>
      </c>
      <c r="F4" s="20" t="s">
        <v>335</v>
      </c>
      <c r="I4" s="18" t="s">
        <v>4</v>
      </c>
      <c r="J4" s="21" t="s">
        <v>149</v>
      </c>
      <c r="K4" s="4" t="s">
        <v>150</v>
      </c>
    </row>
    <row r="5" ht="15.75" customHeight="1">
      <c r="B5" s="18" t="s">
        <v>6</v>
      </c>
      <c r="C5" s="22">
        <v>67861.9032975</v>
      </c>
      <c r="D5" s="22">
        <v>0.935999999999999</v>
      </c>
      <c r="E5" s="19">
        <f t="shared" ref="E5:E75" si="1">0.556 + 0.0000143 * (C5) - 0.000000000124 * (C5)^2</f>
        <v>0.9553757152</v>
      </c>
      <c r="F5" s="20">
        <f t="shared" ref="F5:F75" si="2">D5-E5</f>
        <v>-0.01937571518</v>
      </c>
      <c r="I5" s="18" t="s">
        <v>6</v>
      </c>
      <c r="J5" s="22"/>
      <c r="K5" s="22"/>
    </row>
    <row r="6" ht="15.75" customHeight="1">
      <c r="B6" s="18" t="s">
        <v>7</v>
      </c>
      <c r="C6" s="4">
        <v>53114.131445</v>
      </c>
      <c r="D6" s="4">
        <v>0.920499999999999</v>
      </c>
      <c r="E6" s="19">
        <f t="shared" si="1"/>
        <v>0.9657143207</v>
      </c>
      <c r="F6" s="20">
        <f t="shared" si="2"/>
        <v>-0.04521432073</v>
      </c>
      <c r="I6" s="18" t="s">
        <v>7</v>
      </c>
      <c r="J6" s="4">
        <v>53114.131445</v>
      </c>
      <c r="K6" s="4">
        <v>0.920499999999999</v>
      </c>
    </row>
    <row r="7" ht="15.75" customHeight="1">
      <c r="B7" s="18" t="s">
        <v>8</v>
      </c>
      <c r="C7" s="4">
        <v>46657.62891625</v>
      </c>
      <c r="D7" s="4">
        <v>0.924624999999999</v>
      </c>
      <c r="E7" s="19">
        <f t="shared" si="1"/>
        <v>0.9532642358</v>
      </c>
      <c r="F7" s="20">
        <f t="shared" si="2"/>
        <v>-0.02863923583</v>
      </c>
      <c r="I7" s="18" t="s">
        <v>8</v>
      </c>
      <c r="J7" s="4">
        <v>46657.62891625</v>
      </c>
      <c r="K7" s="4">
        <v>0.924624999999999</v>
      </c>
    </row>
    <row r="8" ht="15.75" customHeight="1">
      <c r="B8" s="18" t="s">
        <v>13</v>
      </c>
      <c r="C8" s="4">
        <v>48128.5306475</v>
      </c>
      <c r="D8" s="4">
        <v>0.917375</v>
      </c>
      <c r="E8" s="19">
        <f t="shared" si="1"/>
        <v>0.9570099109</v>
      </c>
      <c r="F8" s="20">
        <f t="shared" si="2"/>
        <v>-0.03963491094</v>
      </c>
      <c r="I8" s="18" t="s">
        <v>13</v>
      </c>
      <c r="J8" s="4">
        <v>48128.5306475</v>
      </c>
      <c r="K8" s="4">
        <v>0.917375</v>
      </c>
    </row>
    <row r="9" ht="15.75" customHeight="1">
      <c r="B9" s="18" t="s">
        <v>14</v>
      </c>
      <c r="C9" s="22">
        <v>62106.6484174999</v>
      </c>
      <c r="D9" s="22">
        <v>0.8975</v>
      </c>
      <c r="E9" s="19">
        <f t="shared" si="1"/>
        <v>0.9658278359</v>
      </c>
      <c r="F9" s="20">
        <f t="shared" si="2"/>
        <v>-0.06832783594</v>
      </c>
      <c r="I9" s="18" t="s">
        <v>14</v>
      </c>
      <c r="J9" s="22"/>
      <c r="K9" s="22"/>
    </row>
    <row r="10" ht="15.75" customHeight="1">
      <c r="B10" s="18" t="s">
        <v>16</v>
      </c>
      <c r="C10" s="4">
        <v>44893.72023625</v>
      </c>
      <c r="D10" s="4">
        <v>0.918874999999999</v>
      </c>
      <c r="E10" s="19">
        <f t="shared" si="1"/>
        <v>0.9480648809</v>
      </c>
      <c r="F10" s="20">
        <f t="shared" si="2"/>
        <v>-0.02918988091</v>
      </c>
      <c r="I10" s="18" t="s">
        <v>16</v>
      </c>
      <c r="J10" s="4">
        <v>44893.72023625</v>
      </c>
      <c r="K10" s="4">
        <v>0.918874999999999</v>
      </c>
    </row>
    <row r="11" ht="15.75" customHeight="1">
      <c r="B11" s="18" t="s">
        <v>17</v>
      </c>
      <c r="C11" s="4">
        <v>42932.594755</v>
      </c>
      <c r="D11" s="4">
        <v>0.912374999999999</v>
      </c>
      <c r="E11" s="19">
        <f t="shared" si="1"/>
        <v>0.9413783511</v>
      </c>
      <c r="F11" s="20">
        <f t="shared" si="2"/>
        <v>-0.02900335114</v>
      </c>
      <c r="I11" s="18" t="s">
        <v>17</v>
      </c>
      <c r="J11" s="4">
        <v>42932.594755</v>
      </c>
      <c r="K11" s="4">
        <v>0.912374999999999</v>
      </c>
    </row>
    <row r="12" ht="15.75" customHeight="1">
      <c r="B12" s="18" t="s">
        <v>18</v>
      </c>
      <c r="C12" s="4">
        <v>50601.4554137499</v>
      </c>
      <c r="D12" s="4">
        <v>0.894875</v>
      </c>
      <c r="E12" s="19">
        <f t="shared" si="1"/>
        <v>0.9620979085</v>
      </c>
      <c r="F12" s="20">
        <f t="shared" si="2"/>
        <v>-0.06722290846</v>
      </c>
      <c r="I12" s="18" t="s">
        <v>18</v>
      </c>
      <c r="J12" s="4">
        <v>50601.4554137499</v>
      </c>
      <c r="K12" s="4">
        <v>0.894875</v>
      </c>
    </row>
    <row r="13" ht="15.75" customHeight="1">
      <c r="B13" s="18" t="s">
        <v>19</v>
      </c>
      <c r="C13" s="4">
        <v>39980.122075</v>
      </c>
      <c r="D13" s="4">
        <v>0.909125</v>
      </c>
      <c r="E13" s="19">
        <f t="shared" si="1"/>
        <v>0.9295128857</v>
      </c>
      <c r="F13" s="20">
        <f t="shared" si="2"/>
        <v>-0.02038788569</v>
      </c>
      <c r="I13" s="18" t="s">
        <v>19</v>
      </c>
      <c r="J13" s="4">
        <v>39980.122075</v>
      </c>
      <c r="K13" s="4">
        <v>0.909125</v>
      </c>
    </row>
    <row r="14" ht="15.75" customHeight="1">
      <c r="B14" s="18" t="s">
        <v>21</v>
      </c>
      <c r="C14" s="4">
        <v>40625.1370199999</v>
      </c>
      <c r="D14" s="4">
        <v>0.9155</v>
      </c>
      <c r="E14" s="19">
        <f t="shared" si="1"/>
        <v>0.9322896414</v>
      </c>
      <c r="F14" s="20">
        <f t="shared" si="2"/>
        <v>-0.01678964141</v>
      </c>
      <c r="I14" s="18" t="s">
        <v>21</v>
      </c>
      <c r="J14" s="4">
        <v>40625.1370199999</v>
      </c>
      <c r="K14" s="4">
        <v>0.9155</v>
      </c>
    </row>
    <row r="15" ht="15.75" customHeight="1">
      <c r="B15" s="4" t="s">
        <v>22</v>
      </c>
      <c r="C15" s="22">
        <v>97355.25724875</v>
      </c>
      <c r="D15" s="22">
        <v>0.8975</v>
      </c>
      <c r="E15" s="19">
        <f t="shared" si="1"/>
        <v>0.7729024605</v>
      </c>
      <c r="F15" s="20">
        <f t="shared" si="2"/>
        <v>0.1245975395</v>
      </c>
      <c r="I15" s="18" t="s">
        <v>22</v>
      </c>
      <c r="J15" s="22"/>
      <c r="K15" s="22"/>
    </row>
    <row r="16" ht="15.75" customHeight="1">
      <c r="B16" s="18" t="s">
        <v>23</v>
      </c>
      <c r="C16" s="4">
        <v>38129.1171</v>
      </c>
      <c r="D16" s="4">
        <v>0.902375</v>
      </c>
      <c r="E16" s="19">
        <f t="shared" si="1"/>
        <v>0.9209715077</v>
      </c>
      <c r="F16" s="20">
        <f t="shared" si="2"/>
        <v>-0.01859650775</v>
      </c>
      <c r="I16" s="18" t="s">
        <v>23</v>
      </c>
      <c r="J16" s="4">
        <v>38129.1171</v>
      </c>
      <c r="K16" s="4">
        <v>0.902375</v>
      </c>
    </row>
    <row r="17" ht="15.75" customHeight="1">
      <c r="B17" s="18" t="s">
        <v>24</v>
      </c>
      <c r="C17" s="4">
        <v>37985.6957199999</v>
      </c>
      <c r="D17" s="4">
        <v>0.904125</v>
      </c>
      <c r="E17" s="19">
        <f t="shared" si="1"/>
        <v>0.920274227</v>
      </c>
      <c r="F17" s="20">
        <f t="shared" si="2"/>
        <v>-0.01614922696</v>
      </c>
      <c r="I17" s="18" t="s">
        <v>24</v>
      </c>
      <c r="J17" s="4">
        <v>37985.6957199999</v>
      </c>
      <c r="K17" s="4">
        <v>0.904125</v>
      </c>
    </row>
    <row r="18" ht="15.75" customHeight="1">
      <c r="B18" s="18" t="s">
        <v>26</v>
      </c>
      <c r="C18" s="4">
        <v>53419.361905</v>
      </c>
      <c r="D18" s="4">
        <v>0.9115</v>
      </c>
      <c r="E18" s="19">
        <f t="shared" si="1"/>
        <v>0.9660469752</v>
      </c>
      <c r="F18" s="20">
        <f t="shared" si="2"/>
        <v>-0.05454697518</v>
      </c>
      <c r="I18" s="18" t="s">
        <v>26</v>
      </c>
      <c r="J18" s="4">
        <v>53419.361905</v>
      </c>
      <c r="K18" s="4">
        <v>0.9115</v>
      </c>
    </row>
    <row r="19" ht="15.75" customHeight="1">
      <c r="B19" s="18" t="s">
        <v>29</v>
      </c>
      <c r="C19" s="4">
        <v>42673.7577525</v>
      </c>
      <c r="D19" s="4">
        <v>0.896625</v>
      </c>
      <c r="E19" s="19">
        <f t="shared" si="1"/>
        <v>0.9404245854</v>
      </c>
      <c r="F19" s="20">
        <f t="shared" si="2"/>
        <v>-0.04379958537</v>
      </c>
      <c r="I19" s="18" t="s">
        <v>29</v>
      </c>
      <c r="J19" s="4">
        <v>42673.7577525</v>
      </c>
      <c r="K19" s="4">
        <v>0.896625</v>
      </c>
    </row>
    <row r="20" ht="15.75" customHeight="1">
      <c r="B20" s="18" t="s">
        <v>31</v>
      </c>
      <c r="C20" s="4">
        <v>25233.2293225</v>
      </c>
      <c r="D20" s="4">
        <v>0.869</v>
      </c>
      <c r="E20" s="19">
        <f t="shared" si="1"/>
        <v>0.8378824124</v>
      </c>
      <c r="F20" s="20">
        <f t="shared" si="2"/>
        <v>0.03111758758</v>
      </c>
      <c r="I20" s="18" t="s">
        <v>31</v>
      </c>
      <c r="J20" s="4">
        <v>25233.2293225</v>
      </c>
      <c r="K20" s="4">
        <v>0.869</v>
      </c>
    </row>
    <row r="21" ht="15.75" customHeight="1">
      <c r="B21" s="18" t="s">
        <v>32</v>
      </c>
      <c r="C21" s="4">
        <v>35797.24785375</v>
      </c>
      <c r="D21" s="4">
        <v>0.876374999999999</v>
      </c>
      <c r="E21" s="19">
        <f t="shared" si="1"/>
        <v>0.909001718</v>
      </c>
      <c r="F21" s="20">
        <f t="shared" si="2"/>
        <v>-0.03262671802</v>
      </c>
      <c r="I21" s="18" t="s">
        <v>32</v>
      </c>
      <c r="J21" s="4">
        <v>35797.24785375</v>
      </c>
      <c r="K21" s="4">
        <v>0.876374999999999</v>
      </c>
    </row>
    <row r="22" ht="15.75" customHeight="1">
      <c r="B22" s="18" t="s">
        <v>34</v>
      </c>
      <c r="C22" s="4">
        <v>30388.23257</v>
      </c>
      <c r="D22" s="4">
        <v>0.869625</v>
      </c>
      <c r="E22" s="19">
        <f t="shared" si="1"/>
        <v>0.8760445856</v>
      </c>
      <c r="F22" s="20">
        <f t="shared" si="2"/>
        <v>-0.006419585589</v>
      </c>
      <c r="I22" s="18" t="s">
        <v>34</v>
      </c>
      <c r="J22" s="4">
        <v>30388.23257</v>
      </c>
      <c r="K22" s="4">
        <v>0.869625</v>
      </c>
    </row>
    <row r="23" ht="15.75" customHeight="1">
      <c r="B23" s="18" t="s">
        <v>37</v>
      </c>
      <c r="C23" s="4">
        <v>17903.3074731249</v>
      </c>
      <c r="D23" s="4">
        <v>0.85825</v>
      </c>
      <c r="E23" s="19">
        <f t="shared" si="1"/>
        <v>0.772271773</v>
      </c>
      <c r="F23" s="20">
        <f t="shared" si="2"/>
        <v>0.08597822703</v>
      </c>
      <c r="I23" s="18" t="s">
        <v>37</v>
      </c>
      <c r="J23" s="4">
        <v>17903.3074731249</v>
      </c>
      <c r="K23" s="4">
        <v>0.85825</v>
      </c>
    </row>
    <row r="24" ht="15.75" customHeight="1">
      <c r="B24" s="18" t="s">
        <v>42</v>
      </c>
      <c r="C24" s="4">
        <v>19360.628301</v>
      </c>
      <c r="D24" s="4">
        <v>0.828374999999999</v>
      </c>
      <c r="E24" s="19">
        <f t="shared" si="1"/>
        <v>0.7863775776</v>
      </c>
      <c r="F24" s="20">
        <f t="shared" si="2"/>
        <v>0.04199742239</v>
      </c>
      <c r="I24" s="18" t="s">
        <v>42</v>
      </c>
      <c r="J24" s="4">
        <v>19360.628301</v>
      </c>
      <c r="K24" s="4">
        <v>0.828374999999999</v>
      </c>
      <c r="P24" s="11" t="s">
        <v>12</v>
      </c>
      <c r="Q24" s="17">
        <f>SQRT(0.777)</f>
        <v>0.8814760348</v>
      </c>
    </row>
    <row r="25" ht="15.75" customHeight="1">
      <c r="B25" s="18" t="s">
        <v>44</v>
      </c>
      <c r="C25" s="4">
        <v>11712.977709</v>
      </c>
      <c r="D25" s="4">
        <v>0.819</v>
      </c>
      <c r="E25" s="19">
        <f t="shared" si="1"/>
        <v>0.7064835442</v>
      </c>
      <c r="F25" s="20">
        <f t="shared" si="2"/>
        <v>0.1125164558</v>
      </c>
      <c r="I25" s="18" t="s">
        <v>44</v>
      </c>
      <c r="J25" s="4">
        <v>11712.977709</v>
      </c>
      <c r="K25" s="4">
        <v>0.819</v>
      </c>
    </row>
    <row r="26" ht="15.75" customHeight="1">
      <c r="A26" s="23" t="s">
        <v>336</v>
      </c>
      <c r="B26" s="24" t="s">
        <v>55</v>
      </c>
      <c r="C26" s="4">
        <v>13247.8725185</v>
      </c>
      <c r="D26" s="4">
        <v>0.780249999999999</v>
      </c>
      <c r="E26" s="19">
        <f t="shared" si="1"/>
        <v>0.7236818174</v>
      </c>
      <c r="F26" s="20">
        <f t="shared" si="2"/>
        <v>0.05656818264</v>
      </c>
      <c r="I26" s="24" t="s">
        <v>55</v>
      </c>
      <c r="J26" s="4">
        <v>13247.8725185</v>
      </c>
      <c r="K26" s="4">
        <v>0.780249999999999</v>
      </c>
    </row>
    <row r="27" ht="15.75" customHeight="1">
      <c r="B27" s="18" t="s">
        <v>56</v>
      </c>
      <c r="C27" s="4">
        <v>9364.567489625</v>
      </c>
      <c r="D27" s="4">
        <v>0.774375</v>
      </c>
      <c r="E27" s="19">
        <f t="shared" si="1"/>
        <v>0.6790391197</v>
      </c>
      <c r="F27" s="20">
        <f t="shared" si="2"/>
        <v>0.09533588031</v>
      </c>
      <c r="I27" s="18" t="s">
        <v>56</v>
      </c>
      <c r="J27" s="4">
        <v>9364.567489625</v>
      </c>
      <c r="K27" s="4">
        <v>0.774375</v>
      </c>
    </row>
    <row r="28" ht="15.75" customHeight="1">
      <c r="B28" s="18" t="s">
        <v>57</v>
      </c>
      <c r="C28" s="4">
        <v>13400.6651356249</v>
      </c>
      <c r="D28" s="4">
        <v>0.79025</v>
      </c>
      <c r="E28" s="19">
        <f t="shared" si="1"/>
        <v>0.725361861</v>
      </c>
      <c r="F28" s="20">
        <f t="shared" si="2"/>
        <v>0.06488813899</v>
      </c>
      <c r="I28" s="18" t="s">
        <v>57</v>
      </c>
      <c r="J28" s="4">
        <v>13400.6651356249</v>
      </c>
      <c r="K28" s="4">
        <v>0.79025</v>
      </c>
    </row>
    <row r="29" ht="15.75" customHeight="1">
      <c r="B29" s="18" t="s">
        <v>58</v>
      </c>
      <c r="C29" s="4">
        <v>10890.057908375</v>
      </c>
      <c r="D29" s="4">
        <v>0.775</v>
      </c>
      <c r="E29" s="19">
        <f t="shared" si="1"/>
        <v>0.6970222513</v>
      </c>
      <c r="F29" s="20">
        <f t="shared" si="2"/>
        <v>0.0779777487</v>
      </c>
      <c r="I29" s="18" t="s">
        <v>58</v>
      </c>
      <c r="J29" s="4">
        <v>10890.057908375</v>
      </c>
      <c r="K29" s="4">
        <v>0.775</v>
      </c>
    </row>
    <row r="30" ht="15.75" customHeight="1">
      <c r="B30" s="18" t="s">
        <v>59</v>
      </c>
      <c r="C30" s="4">
        <v>8582.075982</v>
      </c>
      <c r="D30" s="4">
        <v>0.769125</v>
      </c>
      <c r="E30" s="19">
        <f t="shared" si="1"/>
        <v>0.6695908351</v>
      </c>
      <c r="F30" s="20">
        <f t="shared" si="2"/>
        <v>0.09953416495</v>
      </c>
      <c r="I30" s="18" t="s">
        <v>59</v>
      </c>
      <c r="J30" s="4">
        <v>8582.075982</v>
      </c>
      <c r="K30" s="4">
        <v>0.769125</v>
      </c>
    </row>
    <row r="31" ht="15.75" customHeight="1">
      <c r="B31" s="18" t="s">
        <v>61</v>
      </c>
      <c r="C31" s="4">
        <v>5383.28523875</v>
      </c>
      <c r="D31" s="4">
        <v>0.743499999999999</v>
      </c>
      <c r="E31" s="19">
        <f t="shared" si="1"/>
        <v>0.6293874887</v>
      </c>
      <c r="F31" s="20">
        <f t="shared" si="2"/>
        <v>0.1141125113</v>
      </c>
      <c r="I31" s="18" t="s">
        <v>61</v>
      </c>
      <c r="J31" s="4">
        <v>5383.28523875</v>
      </c>
      <c r="K31" s="4">
        <v>0.743499999999999</v>
      </c>
    </row>
    <row r="32" ht="15.75" customHeight="1">
      <c r="B32" s="18" t="s">
        <v>65</v>
      </c>
      <c r="C32" s="22">
        <v>3079.77364172499</v>
      </c>
      <c r="D32" s="22">
        <v>0.742625</v>
      </c>
      <c r="E32" s="19">
        <f t="shared" si="1"/>
        <v>0.5988646224</v>
      </c>
      <c r="F32" s="20">
        <f t="shared" si="2"/>
        <v>0.1437603776</v>
      </c>
      <c r="I32" s="18"/>
      <c r="J32" s="4"/>
      <c r="K32" s="4"/>
    </row>
    <row r="33" ht="15.75" customHeight="1">
      <c r="B33" s="18" t="s">
        <v>68</v>
      </c>
      <c r="C33" s="4">
        <v>7107.29059794999</v>
      </c>
      <c r="D33" s="4">
        <v>0.692625</v>
      </c>
      <c r="E33" s="19">
        <f t="shared" si="1"/>
        <v>0.6513705717</v>
      </c>
      <c r="F33" s="20">
        <f t="shared" si="2"/>
        <v>0.04125442833</v>
      </c>
      <c r="I33" s="18" t="s">
        <v>68</v>
      </c>
      <c r="J33" s="4">
        <v>7107.29059794999</v>
      </c>
      <c r="K33" s="4">
        <v>0.692625</v>
      </c>
    </row>
    <row r="34" ht="15.75" customHeight="1">
      <c r="B34" s="24" t="s">
        <v>69</v>
      </c>
      <c r="C34" s="4">
        <v>5993.968636525</v>
      </c>
      <c r="D34" s="4">
        <v>0.716625</v>
      </c>
      <c r="E34" s="19">
        <f t="shared" si="1"/>
        <v>0.6372587217</v>
      </c>
      <c r="F34" s="20">
        <f t="shared" si="2"/>
        <v>0.07936627834</v>
      </c>
      <c r="I34" s="24" t="s">
        <v>69</v>
      </c>
      <c r="J34" s="4">
        <v>5993.968636525</v>
      </c>
      <c r="K34" s="4">
        <v>0.716625</v>
      </c>
    </row>
    <row r="35" ht="15.75" customHeight="1">
      <c r="B35" s="18" t="s">
        <v>72</v>
      </c>
      <c r="C35" s="4">
        <v>5113.643665125</v>
      </c>
      <c r="D35" s="4">
        <v>0.732625</v>
      </c>
      <c r="E35" s="19">
        <f t="shared" si="1"/>
        <v>0.6258825848</v>
      </c>
      <c r="F35" s="20">
        <f t="shared" si="2"/>
        <v>0.1067424152</v>
      </c>
      <c r="I35" s="18" t="s">
        <v>72</v>
      </c>
      <c r="J35" s="4">
        <v>5113.643665125</v>
      </c>
      <c r="K35" s="4">
        <v>0.732625</v>
      </c>
    </row>
    <row r="36" ht="15.75" customHeight="1">
      <c r="B36" s="18" t="s">
        <v>74</v>
      </c>
      <c r="C36" s="4">
        <v>8535.753610125</v>
      </c>
      <c r="D36" s="4">
        <v>0.744375</v>
      </c>
      <c r="E36" s="19">
        <f t="shared" si="1"/>
        <v>0.6690267495</v>
      </c>
      <c r="F36" s="20">
        <f t="shared" si="2"/>
        <v>0.0753482505</v>
      </c>
      <c r="I36" s="18" t="s">
        <v>74</v>
      </c>
      <c r="J36" s="4">
        <v>8535.753610125</v>
      </c>
      <c r="K36" s="4">
        <v>0.744375</v>
      </c>
    </row>
    <row r="37" ht="15.75" customHeight="1">
      <c r="B37" s="18" t="s">
        <v>75</v>
      </c>
      <c r="C37" s="4">
        <v>7327.515220125</v>
      </c>
      <c r="D37" s="4">
        <v>0.725875</v>
      </c>
      <c r="E37" s="19">
        <f t="shared" si="1"/>
        <v>0.6541256002</v>
      </c>
      <c r="F37" s="20">
        <f t="shared" si="2"/>
        <v>0.07174939979</v>
      </c>
      <c r="I37" s="18" t="s">
        <v>75</v>
      </c>
      <c r="J37" s="4">
        <v>7327.515220125</v>
      </c>
      <c r="K37" s="4">
        <v>0.725875</v>
      </c>
    </row>
    <row r="38" ht="15.75" customHeight="1">
      <c r="B38" s="18" t="s">
        <v>76</v>
      </c>
      <c r="C38" s="4">
        <v>5158.595751</v>
      </c>
      <c r="D38" s="4">
        <v>0.724375</v>
      </c>
      <c r="E38" s="19">
        <f t="shared" si="1"/>
        <v>0.6264681416</v>
      </c>
      <c r="F38" s="20">
        <f t="shared" si="2"/>
        <v>0.09790685842</v>
      </c>
      <c r="I38" s="18" t="s">
        <v>76</v>
      </c>
      <c r="J38" s="4">
        <v>5158.595751</v>
      </c>
      <c r="K38" s="4">
        <v>0.724375</v>
      </c>
    </row>
    <row r="39" ht="15.75" customHeight="1">
      <c r="B39" s="18" t="s">
        <v>77</v>
      </c>
      <c r="C39" s="4">
        <v>3515.887099875</v>
      </c>
      <c r="D39" s="4">
        <v>0.709375</v>
      </c>
      <c r="E39" s="19">
        <f t="shared" si="1"/>
        <v>0.6047443642</v>
      </c>
      <c r="F39" s="20">
        <f t="shared" si="2"/>
        <v>0.1046306358</v>
      </c>
      <c r="I39" s="18" t="s">
        <v>77</v>
      </c>
      <c r="J39" s="4">
        <v>3515.887099875</v>
      </c>
      <c r="K39" s="4">
        <v>0.709375</v>
      </c>
    </row>
    <row r="40" ht="15.75" customHeight="1">
      <c r="B40" s="18" t="s">
        <v>79</v>
      </c>
      <c r="C40" s="4">
        <v>4730.70381325</v>
      </c>
      <c r="D40" s="4">
        <v>0.729</v>
      </c>
      <c r="E40" s="19">
        <f t="shared" si="1"/>
        <v>0.6208739993</v>
      </c>
      <c r="F40" s="20">
        <f t="shared" si="2"/>
        <v>0.1081260007</v>
      </c>
      <c r="I40" s="18" t="s">
        <v>79</v>
      </c>
      <c r="J40" s="4">
        <v>4730.70381325</v>
      </c>
      <c r="K40" s="4">
        <v>0.729</v>
      </c>
    </row>
    <row r="41" ht="15.75" customHeight="1">
      <c r="B41" s="18" t="s">
        <v>83</v>
      </c>
      <c r="C41" s="4">
        <v>4231.98328975</v>
      </c>
      <c r="D41" s="4">
        <v>0.7155</v>
      </c>
      <c r="E41" s="19">
        <f t="shared" si="1"/>
        <v>0.6142965604</v>
      </c>
      <c r="F41" s="20">
        <f t="shared" si="2"/>
        <v>0.1012034396</v>
      </c>
      <c r="I41" s="18" t="s">
        <v>83</v>
      </c>
      <c r="J41" s="4">
        <v>4231.98328975</v>
      </c>
      <c r="K41" s="4">
        <v>0.7155</v>
      </c>
    </row>
    <row r="42" ht="15.75" customHeight="1">
      <c r="B42" s="18" t="s">
        <v>88</v>
      </c>
      <c r="C42" s="4">
        <v>5145.229758425</v>
      </c>
      <c r="D42" s="4">
        <v>0.65875</v>
      </c>
      <c r="E42" s="19">
        <f t="shared" si="1"/>
        <v>0.6262940853</v>
      </c>
      <c r="F42" s="20">
        <f t="shared" si="2"/>
        <v>0.03245591472</v>
      </c>
      <c r="I42" s="18" t="s">
        <v>88</v>
      </c>
      <c r="J42" s="4">
        <v>5145.229758425</v>
      </c>
      <c r="K42" s="4">
        <v>0.65875</v>
      </c>
    </row>
    <row r="43" ht="15.75" customHeight="1">
      <c r="B43" s="18" t="s">
        <v>89</v>
      </c>
      <c r="C43" s="4">
        <v>5900.133393125</v>
      </c>
      <c r="D43" s="4">
        <v>0.69475</v>
      </c>
      <c r="E43" s="19">
        <f t="shared" si="1"/>
        <v>0.6360552723</v>
      </c>
      <c r="F43" s="20">
        <f t="shared" si="2"/>
        <v>0.05869472766</v>
      </c>
      <c r="I43" s="18" t="s">
        <v>89</v>
      </c>
      <c r="J43" s="4">
        <v>5900.133393125</v>
      </c>
      <c r="K43" s="4">
        <v>0.69475</v>
      </c>
    </row>
    <row r="44" ht="15.75" customHeight="1">
      <c r="B44" s="18" t="s">
        <v>90</v>
      </c>
      <c r="C44" s="4">
        <v>4572.745313375</v>
      </c>
      <c r="D44" s="4">
        <v>0.699625</v>
      </c>
      <c r="E44" s="19">
        <f t="shared" si="1"/>
        <v>0.618797418</v>
      </c>
      <c r="F44" s="20">
        <f t="shared" si="2"/>
        <v>0.08082758198</v>
      </c>
      <c r="I44" s="18" t="s">
        <v>90</v>
      </c>
      <c r="J44" s="4">
        <v>4572.745313375</v>
      </c>
      <c r="K44" s="4">
        <v>0.699625</v>
      </c>
    </row>
    <row r="45" ht="15.75" customHeight="1">
      <c r="B45" s="18" t="s">
        <v>91</v>
      </c>
      <c r="C45" s="4">
        <v>7008.80565875</v>
      </c>
      <c r="D45" s="4">
        <v>0.679875</v>
      </c>
      <c r="E45" s="19">
        <f t="shared" si="1"/>
        <v>0.6501346247</v>
      </c>
      <c r="F45" s="20">
        <f t="shared" si="2"/>
        <v>0.02974037532</v>
      </c>
      <c r="I45" s="18" t="s">
        <v>91</v>
      </c>
      <c r="J45" s="4">
        <v>7008.80565875</v>
      </c>
      <c r="K45" s="4">
        <v>0.679875</v>
      </c>
    </row>
    <row r="46" ht="15.75" customHeight="1">
      <c r="B46" s="18" t="s">
        <v>94</v>
      </c>
      <c r="C46" s="4">
        <v>2545.4126204125</v>
      </c>
      <c r="D46" s="4">
        <v>0.679999999999999</v>
      </c>
      <c r="E46" s="19">
        <f t="shared" si="1"/>
        <v>0.5915959889</v>
      </c>
      <c r="F46" s="20">
        <f t="shared" si="2"/>
        <v>0.08840401108</v>
      </c>
      <c r="I46" s="18" t="s">
        <v>94</v>
      </c>
      <c r="J46" s="4">
        <v>2545.4126204125</v>
      </c>
      <c r="K46" s="4">
        <v>0.679999999999999</v>
      </c>
    </row>
    <row r="47" ht="15.75" customHeight="1">
      <c r="B47" s="18" t="s">
        <v>95</v>
      </c>
      <c r="C47" s="4">
        <v>5548.031235875</v>
      </c>
      <c r="D47" s="4">
        <v>0.671499999999999</v>
      </c>
      <c r="E47" s="19">
        <f t="shared" si="1"/>
        <v>0.631520046</v>
      </c>
      <c r="F47" s="20">
        <f t="shared" si="2"/>
        <v>0.039979954</v>
      </c>
      <c r="G47" s="2">
        <f>MAX(F5:F75)</f>
        <v>0.1437603776</v>
      </c>
      <c r="I47" s="18" t="s">
        <v>95</v>
      </c>
      <c r="J47" s="4">
        <v>5548.031235875</v>
      </c>
      <c r="K47" s="4">
        <v>0.671499999999999</v>
      </c>
    </row>
    <row r="48" ht="15.75" customHeight="1">
      <c r="B48" s="18" t="s">
        <v>101</v>
      </c>
      <c r="C48" s="4">
        <v>5369.53503375</v>
      </c>
      <c r="D48" s="4">
        <v>0.678999999999999</v>
      </c>
      <c r="E48" s="19">
        <f t="shared" si="1"/>
        <v>0.6292091946</v>
      </c>
      <c r="F48" s="20">
        <f t="shared" si="2"/>
        <v>0.04979080542</v>
      </c>
      <c r="I48" s="18" t="s">
        <v>101</v>
      </c>
      <c r="J48" s="4">
        <v>5369.53503375</v>
      </c>
      <c r="K48" s="4">
        <v>0.678999999999999</v>
      </c>
    </row>
    <row r="49" ht="15.75" customHeight="1">
      <c r="B49" s="18" t="s">
        <v>102</v>
      </c>
      <c r="C49" s="4">
        <v>2823.33633424999</v>
      </c>
      <c r="D49" s="4">
        <v>0.618125</v>
      </c>
      <c r="E49" s="19">
        <f t="shared" si="1"/>
        <v>0.5953852773</v>
      </c>
      <c r="F49" s="20">
        <f t="shared" si="2"/>
        <v>0.0227397227</v>
      </c>
      <c r="I49" s="18" t="s">
        <v>102</v>
      </c>
      <c r="J49" s="4">
        <v>2823.33633424999</v>
      </c>
      <c r="K49" s="4">
        <v>0.618125</v>
      </c>
    </row>
    <row r="50" ht="15.75" customHeight="1">
      <c r="B50" s="18" t="s">
        <v>104</v>
      </c>
      <c r="C50" s="4">
        <v>1567.187708475</v>
      </c>
      <c r="D50" s="4">
        <v>0.6205</v>
      </c>
      <c r="E50" s="19">
        <f t="shared" si="1"/>
        <v>0.5781062306</v>
      </c>
      <c r="F50" s="20">
        <f t="shared" si="2"/>
        <v>0.04239376936</v>
      </c>
      <c r="I50" s="18" t="s">
        <v>104</v>
      </c>
      <c r="J50" s="4">
        <v>1567.187708475</v>
      </c>
      <c r="K50" s="4">
        <v>0.6205</v>
      </c>
    </row>
    <row r="51" ht="15.75" customHeight="1">
      <c r="B51" s="18" t="s">
        <v>105</v>
      </c>
      <c r="C51" s="4">
        <v>1437.1988236125</v>
      </c>
      <c r="D51" s="4">
        <v>0.579</v>
      </c>
      <c r="E51" s="19">
        <f t="shared" si="1"/>
        <v>0.5762958162</v>
      </c>
      <c r="F51" s="20">
        <f t="shared" si="2"/>
        <v>0.002704183839</v>
      </c>
      <c r="I51" s="18" t="s">
        <v>105</v>
      </c>
      <c r="J51" s="4">
        <v>1437.1988236125</v>
      </c>
      <c r="K51" s="4">
        <v>0.579</v>
      </c>
    </row>
    <row r="52" ht="15.75" customHeight="1">
      <c r="B52" s="18" t="s">
        <v>107</v>
      </c>
      <c r="C52" s="4">
        <v>1492.5268940375</v>
      </c>
      <c r="D52" s="4">
        <v>0.58675</v>
      </c>
      <c r="E52" s="19">
        <f t="shared" si="1"/>
        <v>0.5770669077</v>
      </c>
      <c r="F52" s="20">
        <f t="shared" si="2"/>
        <v>0.009683092345</v>
      </c>
      <c r="I52" s="18" t="s">
        <v>107</v>
      </c>
      <c r="J52" s="4">
        <v>1492.5268940375</v>
      </c>
      <c r="K52" s="4">
        <v>0.58675</v>
      </c>
    </row>
    <row r="53" ht="15.75" customHeight="1">
      <c r="B53" s="18" t="s">
        <v>108</v>
      </c>
      <c r="C53" s="4">
        <v>1561.58897197499</v>
      </c>
      <c r="D53" s="4">
        <v>0.582874999999999</v>
      </c>
      <c r="E53" s="19">
        <f t="shared" si="1"/>
        <v>0.5780283408</v>
      </c>
      <c r="F53" s="20">
        <f t="shared" si="2"/>
        <v>0.004846659155</v>
      </c>
      <c r="I53" s="18" t="s">
        <v>108</v>
      </c>
      <c r="J53" s="4">
        <v>1561.58897197499</v>
      </c>
      <c r="K53" s="4">
        <v>0.582874999999999</v>
      </c>
    </row>
    <row r="54" ht="15.75" customHeight="1">
      <c r="B54" s="18" t="s">
        <v>109</v>
      </c>
      <c r="C54" s="4">
        <v>3515.0417165125</v>
      </c>
      <c r="D54" s="4">
        <v>0.60275</v>
      </c>
      <c r="E54" s="19">
        <f t="shared" si="1"/>
        <v>0.6047330123</v>
      </c>
      <c r="F54" s="20">
        <f t="shared" si="2"/>
        <v>-0.001983012281</v>
      </c>
      <c r="I54" s="18" t="s">
        <v>109</v>
      </c>
      <c r="J54" s="4">
        <v>3515.0417165125</v>
      </c>
      <c r="K54" s="4">
        <v>0.60275</v>
      </c>
    </row>
    <row r="55" ht="15.75" customHeight="1">
      <c r="B55" s="18" t="s">
        <v>110</v>
      </c>
      <c r="C55" s="4">
        <v>2036.02844685</v>
      </c>
      <c r="D55" s="4">
        <v>0.596625</v>
      </c>
      <c r="E55" s="19">
        <f t="shared" si="1"/>
        <v>0.5846011757</v>
      </c>
      <c r="F55" s="20">
        <f t="shared" si="2"/>
        <v>0.01202382428</v>
      </c>
      <c r="I55" s="18" t="s">
        <v>110</v>
      </c>
      <c r="J55" s="4">
        <v>2036.02844685</v>
      </c>
      <c r="K55" s="4">
        <v>0.596625</v>
      </c>
    </row>
    <row r="56" ht="15.75" customHeight="1">
      <c r="B56" s="18" t="s">
        <v>114</v>
      </c>
      <c r="C56" s="4">
        <v>821.841798924999</v>
      </c>
      <c r="D56" s="4">
        <v>0.55075</v>
      </c>
      <c r="E56" s="19">
        <f t="shared" si="1"/>
        <v>0.5676685852</v>
      </c>
      <c r="F56" s="20">
        <f t="shared" si="2"/>
        <v>-0.01691858516</v>
      </c>
      <c r="I56" s="18" t="s">
        <v>114</v>
      </c>
      <c r="J56" s="4">
        <v>821.841798924999</v>
      </c>
      <c r="K56" s="4">
        <v>0.55075</v>
      </c>
    </row>
    <row r="57" ht="15.75" customHeight="1">
      <c r="B57" s="18" t="s">
        <v>117</v>
      </c>
      <c r="C57" s="4">
        <v>1327.45084625</v>
      </c>
      <c r="D57" s="4">
        <v>0.556375</v>
      </c>
      <c r="E57" s="19">
        <f t="shared" si="1"/>
        <v>0.5747640435</v>
      </c>
      <c r="F57" s="20">
        <f t="shared" si="2"/>
        <v>-0.01838904351</v>
      </c>
      <c r="I57" s="18" t="s">
        <v>117</v>
      </c>
      <c r="J57" s="4">
        <v>1327.45084625</v>
      </c>
      <c r="K57" s="4">
        <v>0.556375</v>
      </c>
    </row>
    <row r="58" ht="15.75" customHeight="1">
      <c r="B58" s="18" t="s">
        <v>120</v>
      </c>
      <c r="C58" s="4">
        <v>1362.47462882499</v>
      </c>
      <c r="D58" s="4">
        <v>0.535125</v>
      </c>
      <c r="E58" s="19">
        <f t="shared" si="1"/>
        <v>0.5752532014</v>
      </c>
      <c r="F58" s="20">
        <f t="shared" si="2"/>
        <v>-0.04012820139</v>
      </c>
      <c r="I58" s="18" t="s">
        <v>120</v>
      </c>
      <c r="J58" s="4">
        <v>1362.47462882499</v>
      </c>
      <c r="K58" s="4">
        <v>0.535125</v>
      </c>
    </row>
    <row r="59" ht="15.75" customHeight="1">
      <c r="B59" s="18" t="s">
        <v>121</v>
      </c>
      <c r="C59" s="4">
        <v>1400.790758775</v>
      </c>
      <c r="D59" s="4">
        <v>0.5465</v>
      </c>
      <c r="E59" s="19">
        <f t="shared" si="1"/>
        <v>0.5757879932</v>
      </c>
      <c r="F59" s="20">
        <f t="shared" si="2"/>
        <v>-0.02928799322</v>
      </c>
      <c r="I59" s="18" t="s">
        <v>121</v>
      </c>
      <c r="J59" s="4">
        <v>1400.790758775</v>
      </c>
      <c r="K59" s="4">
        <v>0.5465</v>
      </c>
    </row>
    <row r="60" ht="15.75" customHeight="1">
      <c r="B60" s="18" t="s">
        <v>123</v>
      </c>
      <c r="C60" s="4">
        <v>1050.7761653375</v>
      </c>
      <c r="D60" s="4">
        <v>0.525374999999999</v>
      </c>
      <c r="E60" s="19">
        <f t="shared" si="1"/>
        <v>0.570889187</v>
      </c>
      <c r="F60" s="20">
        <f t="shared" si="2"/>
        <v>-0.04551418698</v>
      </c>
      <c r="I60" s="18" t="s">
        <v>123</v>
      </c>
      <c r="J60" s="4">
        <v>1050.7761653375</v>
      </c>
      <c r="K60" s="4">
        <v>0.525374999999999</v>
      </c>
    </row>
    <row r="61" ht="15.75" customHeight="1">
      <c r="B61" s="24" t="s">
        <v>124</v>
      </c>
      <c r="C61" s="4">
        <v>2018.8461767375</v>
      </c>
      <c r="D61" s="4">
        <v>0.511124999999999</v>
      </c>
      <c r="E61" s="19">
        <f t="shared" si="1"/>
        <v>0.5843641086</v>
      </c>
      <c r="F61" s="20">
        <f t="shared" si="2"/>
        <v>-0.07323910858</v>
      </c>
      <c r="I61" s="24" t="s">
        <v>124</v>
      </c>
      <c r="J61" s="4">
        <v>2018.8461767375</v>
      </c>
      <c r="K61" s="4">
        <v>0.511124999999999</v>
      </c>
    </row>
    <row r="62" ht="15.75" customHeight="1">
      <c r="B62" s="18" t="s">
        <v>128</v>
      </c>
      <c r="C62" s="4">
        <v>1119.5928253</v>
      </c>
      <c r="D62" s="4">
        <v>0.50725</v>
      </c>
      <c r="E62" s="19">
        <f t="shared" si="1"/>
        <v>0.5718547449</v>
      </c>
      <c r="F62" s="20">
        <f t="shared" si="2"/>
        <v>-0.06460474488</v>
      </c>
      <c r="I62" s="18" t="s">
        <v>128</v>
      </c>
      <c r="J62" s="4">
        <v>1119.5928253</v>
      </c>
      <c r="K62" s="4">
        <v>0.50725</v>
      </c>
    </row>
    <row r="63" ht="15.75" customHeight="1">
      <c r="B63" s="18" t="s">
        <v>129</v>
      </c>
      <c r="C63" s="4">
        <v>678.6904793625</v>
      </c>
      <c r="D63" s="4">
        <v>0.498</v>
      </c>
      <c r="E63" s="19">
        <f t="shared" si="1"/>
        <v>0.5656481569</v>
      </c>
      <c r="F63" s="20">
        <f t="shared" si="2"/>
        <v>-0.06764815688</v>
      </c>
      <c r="I63" s="18" t="s">
        <v>129</v>
      </c>
      <c r="J63" s="4">
        <v>678.6904793625</v>
      </c>
      <c r="K63" s="4">
        <v>0.498</v>
      </c>
    </row>
    <row r="64" ht="15.75" customHeight="1">
      <c r="B64" s="18" t="s">
        <v>130</v>
      </c>
      <c r="C64" s="4">
        <v>1225.36449419999</v>
      </c>
      <c r="D64" s="4">
        <v>0.5025</v>
      </c>
      <c r="E64" s="19">
        <f t="shared" si="1"/>
        <v>0.573336524</v>
      </c>
      <c r="F64" s="20">
        <f t="shared" si="2"/>
        <v>-0.07083652402</v>
      </c>
      <c r="I64" s="18" t="s">
        <v>130</v>
      </c>
      <c r="J64" s="4">
        <v>1225.36449419999</v>
      </c>
      <c r="K64" s="4">
        <v>0.5025</v>
      </c>
    </row>
    <row r="65" ht="15.75" customHeight="1">
      <c r="B65" s="18" t="s">
        <v>131</v>
      </c>
      <c r="C65" s="4">
        <v>637.991057737499</v>
      </c>
      <c r="D65" s="4">
        <v>0.473875</v>
      </c>
      <c r="E65" s="19">
        <f t="shared" si="1"/>
        <v>0.5650728001</v>
      </c>
      <c r="F65" s="20">
        <f t="shared" si="2"/>
        <v>-0.09119780008</v>
      </c>
      <c r="I65" s="18" t="s">
        <v>131</v>
      </c>
      <c r="J65" s="4">
        <v>637.991057737499</v>
      </c>
      <c r="K65" s="4">
        <v>0.473875</v>
      </c>
    </row>
    <row r="66" ht="15.75" customHeight="1">
      <c r="B66" s="18" t="s">
        <v>132</v>
      </c>
      <c r="C66" s="4">
        <v>982.306632275</v>
      </c>
      <c r="D66" s="4">
        <v>0.488125</v>
      </c>
      <c r="E66" s="19">
        <f t="shared" si="1"/>
        <v>0.569927334</v>
      </c>
      <c r="F66" s="20">
        <f t="shared" si="2"/>
        <v>-0.08180233398</v>
      </c>
      <c r="I66" s="18" t="s">
        <v>132</v>
      </c>
      <c r="J66" s="4">
        <v>982.306632275</v>
      </c>
      <c r="K66" s="4">
        <v>0.488125</v>
      </c>
    </row>
    <row r="67" ht="15.75" customHeight="1">
      <c r="B67" s="18" t="s">
        <v>133</v>
      </c>
      <c r="C67" s="4">
        <v>692.303457325</v>
      </c>
      <c r="D67" s="4">
        <v>0.47975</v>
      </c>
      <c r="E67" s="19">
        <f t="shared" si="1"/>
        <v>0.5658405082</v>
      </c>
      <c r="F67" s="20">
        <f t="shared" si="2"/>
        <v>-0.08609050821</v>
      </c>
      <c r="I67" s="18" t="s">
        <v>133</v>
      </c>
      <c r="J67" s="4">
        <v>692.303457325</v>
      </c>
      <c r="K67" s="4">
        <v>0.47975</v>
      </c>
    </row>
    <row r="68" ht="15.75" customHeight="1">
      <c r="B68" s="18" t="s">
        <v>134</v>
      </c>
      <c r="C68" s="4">
        <v>917.7984239125</v>
      </c>
      <c r="D68" s="4">
        <v>0.49775</v>
      </c>
      <c r="E68" s="19">
        <f t="shared" si="1"/>
        <v>0.5690200656</v>
      </c>
      <c r="F68" s="20">
        <f t="shared" si="2"/>
        <v>-0.07127006557</v>
      </c>
      <c r="I68" s="18" t="s">
        <v>134</v>
      </c>
      <c r="J68" s="4">
        <v>917.7984239125</v>
      </c>
      <c r="K68" s="4">
        <v>0.49775</v>
      </c>
    </row>
    <row r="69" ht="15.75" customHeight="1">
      <c r="B69" s="18" t="s">
        <v>135</v>
      </c>
      <c r="C69" s="4">
        <v>448.4181783375</v>
      </c>
      <c r="D69" s="4">
        <v>0.460125</v>
      </c>
      <c r="E69" s="19">
        <f t="shared" si="1"/>
        <v>0.5623874462</v>
      </c>
      <c r="F69" s="20">
        <f t="shared" si="2"/>
        <v>-0.1022624462</v>
      </c>
      <c r="I69" s="18" t="s">
        <v>135</v>
      </c>
      <c r="J69" s="4">
        <v>448.4181783375</v>
      </c>
      <c r="K69" s="4">
        <v>0.460125</v>
      </c>
    </row>
    <row r="70" ht="15.75" customHeight="1">
      <c r="B70" s="18" t="s">
        <v>136</v>
      </c>
      <c r="C70" s="4">
        <v>1274.8522797875</v>
      </c>
      <c r="D70" s="4">
        <v>0.472875</v>
      </c>
      <c r="E70" s="19">
        <f t="shared" si="1"/>
        <v>0.5740288568</v>
      </c>
      <c r="F70" s="20">
        <f t="shared" si="2"/>
        <v>-0.1011538568</v>
      </c>
      <c r="I70" s="18" t="s">
        <v>136</v>
      </c>
      <c r="J70" s="4">
        <v>1274.8522797875</v>
      </c>
      <c r="K70" s="4">
        <v>0.472875</v>
      </c>
    </row>
    <row r="71" ht="15.75" customHeight="1">
      <c r="B71" s="18" t="s">
        <v>137</v>
      </c>
      <c r="C71" s="4">
        <v>1061.35643385</v>
      </c>
      <c r="D71" s="4">
        <v>0.475</v>
      </c>
      <c r="E71" s="19">
        <f t="shared" si="1"/>
        <v>0.5710377138</v>
      </c>
      <c r="F71" s="20">
        <f t="shared" si="2"/>
        <v>-0.0960377138</v>
      </c>
      <c r="I71" s="18" t="s">
        <v>137</v>
      </c>
      <c r="J71" s="4">
        <v>1061.35643385</v>
      </c>
      <c r="K71" s="4">
        <v>0.475</v>
      </c>
    </row>
    <row r="72" ht="15.75" customHeight="1">
      <c r="B72" s="18" t="s">
        <v>141</v>
      </c>
      <c r="C72" s="4">
        <v>408.2428120875</v>
      </c>
      <c r="D72" s="4">
        <v>0.4265</v>
      </c>
      <c r="E72" s="19">
        <f t="shared" si="1"/>
        <v>0.5618172061</v>
      </c>
      <c r="F72" s="20">
        <f t="shared" si="2"/>
        <v>-0.1353172061</v>
      </c>
      <c r="I72" s="18" t="s">
        <v>141</v>
      </c>
      <c r="J72" s="4">
        <v>408.2428120875</v>
      </c>
      <c r="K72" s="4">
        <v>0.4265</v>
      </c>
    </row>
    <row r="73" ht="15.75" customHeight="1">
      <c r="B73" s="18" t="s">
        <v>146</v>
      </c>
      <c r="C73" s="4">
        <v>217.8992037625</v>
      </c>
      <c r="D73" s="4">
        <v>0.391375</v>
      </c>
      <c r="E73" s="19">
        <f t="shared" si="1"/>
        <v>0.5591100711</v>
      </c>
      <c r="F73" s="20">
        <f t="shared" si="2"/>
        <v>-0.1677350711</v>
      </c>
      <c r="I73" s="18" t="s">
        <v>146</v>
      </c>
      <c r="J73" s="4">
        <v>217.8992037625</v>
      </c>
      <c r="K73" s="4">
        <v>0.391375</v>
      </c>
    </row>
    <row r="74" ht="15.75" customHeight="1">
      <c r="B74" s="24" t="s">
        <v>147</v>
      </c>
      <c r="C74" s="4">
        <v>415.916613075</v>
      </c>
      <c r="D74" s="4">
        <v>0.38125</v>
      </c>
      <c r="E74" s="19">
        <f t="shared" si="1"/>
        <v>0.5619261572</v>
      </c>
      <c r="F74" s="20">
        <f t="shared" si="2"/>
        <v>-0.1806761572</v>
      </c>
      <c r="I74" s="25" t="s">
        <v>147</v>
      </c>
      <c r="J74" s="4">
        <v>415.916613075</v>
      </c>
      <c r="K74" s="4">
        <v>0.38125</v>
      </c>
    </row>
    <row r="75" ht="15.75" customHeight="1">
      <c r="B75" s="18" t="s">
        <v>148</v>
      </c>
      <c r="C75" s="4">
        <v>479.8689208</v>
      </c>
      <c r="D75" s="4">
        <v>0.34975</v>
      </c>
      <c r="E75" s="19">
        <f t="shared" si="1"/>
        <v>0.5628335716</v>
      </c>
      <c r="F75" s="20">
        <f t="shared" si="2"/>
        <v>-0.2130835716</v>
      </c>
      <c r="I75" s="18" t="s">
        <v>148</v>
      </c>
      <c r="J75" s="4">
        <v>479.8689208</v>
      </c>
      <c r="K75" s="4">
        <v>0.34975</v>
      </c>
    </row>
    <row r="76" ht="15.75" customHeight="1">
      <c r="B76" s="5"/>
      <c r="C76" s="5"/>
      <c r="D76" s="5"/>
      <c r="E76" s="5"/>
      <c r="F76" s="5"/>
      <c r="G76" s="5"/>
      <c r="H76" s="5"/>
      <c r="N76" s="11"/>
      <c r="O76" s="17"/>
    </row>
    <row r="77" ht="15.75" customHeight="1">
      <c r="B77" s="5"/>
      <c r="C77" s="5"/>
      <c r="D77" s="5"/>
      <c r="E77" s="5"/>
      <c r="F77" s="5"/>
      <c r="G77" s="5"/>
      <c r="H77" s="5"/>
    </row>
    <row r="78" ht="15.75" customHeight="1">
      <c r="B78" s="5"/>
      <c r="C78" s="5"/>
      <c r="D78" s="5"/>
      <c r="E78" s="5"/>
      <c r="F78" s="5"/>
      <c r="G78" s="5"/>
      <c r="H78" s="5"/>
    </row>
    <row r="79" ht="15.75" customHeight="1">
      <c r="B79" s="5"/>
      <c r="C79" s="5" t="s">
        <v>337</v>
      </c>
      <c r="D79" s="5"/>
      <c r="E79" s="5"/>
      <c r="F79" s="5"/>
      <c r="G79" s="5"/>
      <c r="H79" s="5"/>
    </row>
    <row r="80" ht="15.75" customHeight="1">
      <c r="B80" s="5"/>
      <c r="C80" s="5">
        <v>97355.25724875</v>
      </c>
      <c r="D80" s="5"/>
      <c r="E80" s="5"/>
      <c r="F80" s="5"/>
      <c r="G80" s="5"/>
      <c r="H80" s="5"/>
    </row>
    <row r="81" ht="15.75" customHeight="1">
      <c r="B81" s="5"/>
      <c r="C81" s="15">
        <v>67861.9032975</v>
      </c>
      <c r="D81" s="5"/>
      <c r="E81" s="5"/>
      <c r="F81" s="5"/>
      <c r="G81" s="5"/>
      <c r="H81" s="5"/>
    </row>
    <row r="82" ht="15.75" customHeight="1">
      <c r="B82" s="5"/>
      <c r="C82" s="5">
        <v>62106.6484174999</v>
      </c>
      <c r="D82" s="5"/>
      <c r="E82" s="5"/>
      <c r="F82" s="5"/>
      <c r="G82" s="5"/>
      <c r="H82" s="5"/>
    </row>
    <row r="83" ht="15.75" customHeight="1">
      <c r="B83" s="5"/>
      <c r="C83" s="15">
        <v>3079.77364172499</v>
      </c>
      <c r="D83" s="5"/>
      <c r="E83" s="5"/>
      <c r="F83" s="5"/>
      <c r="G83" s="5"/>
      <c r="H83" s="5"/>
    </row>
    <row r="84" ht="15.75" customHeight="1">
      <c r="B84" s="5"/>
      <c r="C84" s="5"/>
      <c r="D84" s="5"/>
      <c r="E84" s="5"/>
      <c r="F84" s="5"/>
      <c r="G84" s="5"/>
      <c r="H84" s="5"/>
    </row>
    <row r="85" ht="15.75" customHeight="1">
      <c r="B85" s="5"/>
      <c r="C85" s="5"/>
      <c r="D85" s="5"/>
      <c r="E85" s="5"/>
      <c r="F85" s="5"/>
      <c r="G85" s="5"/>
      <c r="H85" s="5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/>
      <c r="B1" s="4" t="s">
        <v>4</v>
      </c>
      <c r="C1" s="4" t="s">
        <v>338</v>
      </c>
      <c r="D1" s="4" t="s">
        <v>339</v>
      </c>
      <c r="E1" s="4" t="s">
        <v>340</v>
      </c>
      <c r="F1" s="4" t="s">
        <v>341</v>
      </c>
      <c r="G1" s="4" t="s">
        <v>342</v>
      </c>
      <c r="H1" s="4" t="s">
        <v>343</v>
      </c>
      <c r="I1" s="4" t="s">
        <v>344</v>
      </c>
      <c r="J1" s="4" t="s">
        <v>345</v>
      </c>
      <c r="K1" s="4" t="s">
        <v>346</v>
      </c>
      <c r="L1" s="4" t="s">
        <v>347</v>
      </c>
      <c r="M1" s="4" t="s">
        <v>348</v>
      </c>
      <c r="N1" s="4" t="s">
        <v>349</v>
      </c>
      <c r="O1" s="4" t="s">
        <v>350</v>
      </c>
      <c r="P1" s="4" t="s">
        <v>351</v>
      </c>
      <c r="Q1" s="4" t="s">
        <v>352</v>
      </c>
      <c r="R1" s="4" t="s">
        <v>353</v>
      </c>
      <c r="S1" s="5"/>
      <c r="T1" s="5"/>
      <c r="U1" s="5"/>
      <c r="V1" s="5"/>
      <c r="W1" s="5"/>
      <c r="X1" s="5"/>
      <c r="Y1" s="5"/>
      <c r="Z1" s="5"/>
    </row>
    <row r="2" ht="15.75" customHeight="1">
      <c r="A2" s="5">
        <v>1.0</v>
      </c>
      <c r="B2" s="4" t="s">
        <v>6</v>
      </c>
      <c r="C2" s="4">
        <v>0.838</v>
      </c>
      <c r="D2" s="4">
        <v>0.913</v>
      </c>
      <c r="E2" s="4">
        <v>0.941</v>
      </c>
      <c r="F2" s="4">
        <v>0.953</v>
      </c>
      <c r="G2" s="4">
        <v>0.962</v>
      </c>
      <c r="H2" s="4">
        <v>0.961</v>
      </c>
      <c r="I2" s="4">
        <v>0.959</v>
      </c>
      <c r="J2" s="4">
        <v>0.961</v>
      </c>
      <c r="K2" s="4">
        <v>28242.94374</v>
      </c>
      <c r="L2" s="4">
        <v>38131.46061</v>
      </c>
      <c r="M2" s="4">
        <v>87693.79007</v>
      </c>
      <c r="N2" s="4">
        <v>74355.51586</v>
      </c>
      <c r="O2" s="4">
        <v>82267.80932</v>
      </c>
      <c r="P2" s="4">
        <v>75719.7529</v>
      </c>
      <c r="Q2" s="4">
        <v>67329.67779</v>
      </c>
      <c r="R2" s="4">
        <v>89154.27609</v>
      </c>
      <c r="S2" s="5"/>
      <c r="T2" s="5"/>
      <c r="U2" s="5"/>
      <c r="V2" s="5"/>
      <c r="W2" s="5"/>
      <c r="X2" s="5"/>
      <c r="Y2" s="5"/>
      <c r="Z2" s="5"/>
    </row>
    <row r="3" ht="15.75" customHeight="1">
      <c r="A3" s="5">
        <f t="shared" ref="A3:A72" si="1">A2+1</f>
        <v>2</v>
      </c>
      <c r="B3" s="4" t="s">
        <v>7</v>
      </c>
      <c r="C3" s="4">
        <v>0.811</v>
      </c>
      <c r="D3" s="4">
        <v>0.871</v>
      </c>
      <c r="E3" s="4">
        <v>0.902</v>
      </c>
      <c r="F3" s="4">
        <v>0.945</v>
      </c>
      <c r="G3" s="4">
        <v>0.959</v>
      </c>
      <c r="H3" s="4">
        <v>0.96</v>
      </c>
      <c r="I3" s="4">
        <v>0.957</v>
      </c>
      <c r="J3" s="4">
        <v>0.959</v>
      </c>
      <c r="K3" s="4">
        <v>25384.91502</v>
      </c>
      <c r="L3" s="4">
        <v>32096.37226</v>
      </c>
      <c r="M3" s="4">
        <v>43237.07295</v>
      </c>
      <c r="N3" s="4">
        <v>52951.68151</v>
      </c>
      <c r="O3" s="4">
        <v>74461.48</v>
      </c>
      <c r="P3" s="4">
        <v>68853.71522</v>
      </c>
      <c r="Q3" s="4">
        <v>59200.17794</v>
      </c>
      <c r="R3" s="4">
        <v>68727.63666</v>
      </c>
      <c r="S3" s="5"/>
      <c r="T3" s="5"/>
      <c r="U3" s="5"/>
      <c r="V3" s="5"/>
      <c r="W3" s="5"/>
      <c r="X3" s="5"/>
      <c r="Y3" s="5"/>
      <c r="Z3" s="5"/>
    </row>
    <row r="4" ht="15.75" customHeight="1">
      <c r="A4" s="5">
        <f t="shared" si="1"/>
        <v>3</v>
      </c>
      <c r="B4" s="4" t="s">
        <v>8</v>
      </c>
      <c r="C4" s="4">
        <v>0.865</v>
      </c>
      <c r="D4" s="4">
        <v>0.896</v>
      </c>
      <c r="E4" s="4">
        <v>0.923</v>
      </c>
      <c r="F4" s="4">
        <v>0.933</v>
      </c>
      <c r="G4" s="4">
        <v>0.941</v>
      </c>
      <c r="H4" s="4">
        <v>0.941</v>
      </c>
      <c r="I4" s="4">
        <v>0.947</v>
      </c>
      <c r="J4" s="4">
        <v>0.951</v>
      </c>
      <c r="K4" s="4">
        <v>18249.70948</v>
      </c>
      <c r="L4" s="4">
        <v>21853.78167</v>
      </c>
      <c r="M4" s="4">
        <v>52134.30885</v>
      </c>
      <c r="N4" s="4">
        <v>56710.44572</v>
      </c>
      <c r="O4" s="4">
        <v>57207.87151</v>
      </c>
      <c r="P4" s="4">
        <v>54941.43418</v>
      </c>
      <c r="Q4" s="4">
        <v>51720.37076</v>
      </c>
      <c r="R4" s="4">
        <v>60443.10916</v>
      </c>
      <c r="S4" s="5"/>
      <c r="T4" s="5"/>
      <c r="U4" s="5"/>
      <c r="V4" s="5"/>
      <c r="W4" s="5"/>
      <c r="X4" s="5"/>
      <c r="Y4" s="5"/>
      <c r="Z4" s="5"/>
    </row>
    <row r="5" ht="15.75" customHeight="1">
      <c r="A5" s="5">
        <f t="shared" si="1"/>
        <v>4</v>
      </c>
      <c r="B5" s="4" t="s">
        <v>13</v>
      </c>
      <c r="C5" s="4">
        <v>0.81</v>
      </c>
      <c r="D5" s="4">
        <v>0.904</v>
      </c>
      <c r="E5" s="4">
        <v>0.91</v>
      </c>
      <c r="F5" s="4">
        <v>0.937</v>
      </c>
      <c r="G5" s="4">
        <v>0.942</v>
      </c>
      <c r="H5" s="4">
        <v>0.947</v>
      </c>
      <c r="I5" s="4">
        <v>0.942</v>
      </c>
      <c r="J5" s="4">
        <v>0.947</v>
      </c>
      <c r="K5" s="4">
        <v>30593.67244</v>
      </c>
      <c r="L5" s="4">
        <v>29624.91267</v>
      </c>
      <c r="M5" s="4">
        <v>52869.04429</v>
      </c>
      <c r="N5" s="4">
        <v>51545.48361</v>
      </c>
      <c r="O5" s="4">
        <v>54589.06039</v>
      </c>
      <c r="P5" s="4">
        <v>51939.42974</v>
      </c>
      <c r="Q5" s="4">
        <v>52837.90398</v>
      </c>
      <c r="R5" s="4">
        <v>61028.73806</v>
      </c>
      <c r="S5" s="5"/>
      <c r="T5" s="5"/>
      <c r="U5" s="5"/>
      <c r="V5" s="5"/>
      <c r="W5" s="5"/>
      <c r="X5" s="5"/>
      <c r="Y5" s="5"/>
      <c r="Z5" s="5"/>
    </row>
    <row r="6" ht="15.75" customHeight="1">
      <c r="A6" s="5">
        <f t="shared" si="1"/>
        <v>5</v>
      </c>
      <c r="B6" s="4" t="s">
        <v>14</v>
      </c>
      <c r="C6" s="4">
        <v>0.737</v>
      </c>
      <c r="D6" s="4">
        <v>0.847</v>
      </c>
      <c r="E6" s="4">
        <v>0.904</v>
      </c>
      <c r="F6" s="4">
        <v>0.925</v>
      </c>
      <c r="G6" s="4">
        <v>0.937</v>
      </c>
      <c r="H6" s="4">
        <v>0.942</v>
      </c>
      <c r="I6" s="4">
        <v>0.943</v>
      </c>
      <c r="J6" s="4">
        <v>0.945</v>
      </c>
      <c r="K6" s="4">
        <v>14031.30257</v>
      </c>
      <c r="L6" s="4">
        <v>26334.56721</v>
      </c>
      <c r="M6" s="4">
        <v>48663.60044</v>
      </c>
      <c r="N6" s="4">
        <v>62053.98444</v>
      </c>
      <c r="O6" s="4">
        <v>79250.38785</v>
      </c>
      <c r="P6" s="4">
        <v>80927.07467</v>
      </c>
      <c r="Q6" s="4">
        <v>85420.19086</v>
      </c>
      <c r="R6" s="4">
        <v>100172.0793</v>
      </c>
      <c r="S6" s="5"/>
      <c r="T6" s="5"/>
      <c r="U6" s="5"/>
      <c r="V6" s="5"/>
      <c r="W6" s="5"/>
      <c r="X6" s="5"/>
      <c r="Y6" s="5"/>
      <c r="Z6" s="5"/>
    </row>
    <row r="7" ht="15.75" customHeight="1">
      <c r="A7" s="5">
        <f t="shared" si="1"/>
        <v>6</v>
      </c>
      <c r="B7" s="4" t="s">
        <v>16</v>
      </c>
      <c r="C7" s="4">
        <v>0.847</v>
      </c>
      <c r="D7" s="4">
        <v>0.893</v>
      </c>
      <c r="E7" s="4">
        <v>0.917</v>
      </c>
      <c r="F7" s="4">
        <v>0.932</v>
      </c>
      <c r="G7" s="4">
        <v>0.939</v>
      </c>
      <c r="H7" s="4">
        <v>0.943</v>
      </c>
      <c r="I7" s="4">
        <v>0.939</v>
      </c>
      <c r="J7" s="4">
        <v>0.941</v>
      </c>
      <c r="K7" s="4">
        <v>21290.86038</v>
      </c>
      <c r="L7" s="4">
        <v>26214.49855</v>
      </c>
      <c r="M7" s="4">
        <v>50999.74512</v>
      </c>
      <c r="N7" s="4">
        <v>45193.40322</v>
      </c>
      <c r="O7" s="4">
        <v>53044.53244</v>
      </c>
      <c r="P7" s="4">
        <v>52476.27325</v>
      </c>
      <c r="Q7" s="4">
        <v>52162.57012</v>
      </c>
      <c r="R7" s="4">
        <v>57767.87881</v>
      </c>
      <c r="S7" s="5"/>
      <c r="T7" s="5"/>
      <c r="U7" s="5"/>
      <c r="V7" s="5"/>
      <c r="W7" s="5"/>
      <c r="X7" s="5"/>
      <c r="Y7" s="5"/>
      <c r="Z7" s="5"/>
    </row>
    <row r="8" ht="15.75" customHeight="1">
      <c r="A8" s="5">
        <f t="shared" si="1"/>
        <v>7</v>
      </c>
      <c r="B8" s="4" t="s">
        <v>17</v>
      </c>
      <c r="C8" s="4">
        <v>0.814</v>
      </c>
      <c r="D8" s="4">
        <v>0.891</v>
      </c>
      <c r="E8" s="4">
        <v>0.911</v>
      </c>
      <c r="F8" s="4">
        <v>0.93</v>
      </c>
      <c r="G8" s="4">
        <v>0.936</v>
      </c>
      <c r="H8" s="4">
        <v>0.939</v>
      </c>
      <c r="I8" s="4">
        <v>0.938</v>
      </c>
      <c r="J8" s="4">
        <v>0.94</v>
      </c>
      <c r="K8" s="4">
        <v>28364.64508</v>
      </c>
      <c r="L8" s="4">
        <v>24345.91482</v>
      </c>
      <c r="M8" s="4">
        <v>46505.30318</v>
      </c>
      <c r="N8" s="4">
        <v>42801.90812</v>
      </c>
      <c r="O8" s="4">
        <v>49987.62616</v>
      </c>
      <c r="P8" s="4">
        <v>48629.85823</v>
      </c>
      <c r="Q8" s="4">
        <v>49170.75215</v>
      </c>
      <c r="R8" s="4">
        <v>53654.7503</v>
      </c>
      <c r="S8" s="5"/>
      <c r="T8" s="5"/>
      <c r="U8" s="5"/>
      <c r="V8" s="5"/>
      <c r="W8" s="5"/>
      <c r="X8" s="5"/>
      <c r="Y8" s="5"/>
      <c r="Z8" s="5"/>
    </row>
    <row r="9" ht="15.75" customHeight="1">
      <c r="A9" s="5">
        <f t="shared" si="1"/>
        <v>8</v>
      </c>
      <c r="B9" s="4" t="s">
        <v>18</v>
      </c>
      <c r="C9" s="4">
        <v>0.727</v>
      </c>
      <c r="D9" s="4">
        <v>0.831</v>
      </c>
      <c r="E9" s="4">
        <v>0.91</v>
      </c>
      <c r="F9" s="4">
        <v>0.93</v>
      </c>
      <c r="G9" s="4">
        <v>0.94</v>
      </c>
      <c r="H9" s="4">
        <v>0.943</v>
      </c>
      <c r="I9" s="4">
        <v>0.939</v>
      </c>
      <c r="J9" s="4">
        <v>0.939</v>
      </c>
      <c r="K9" s="4">
        <v>11861.75616</v>
      </c>
      <c r="L9" s="4">
        <v>23852.32703</v>
      </c>
      <c r="M9" s="4">
        <v>47236.96023</v>
      </c>
      <c r="N9" s="4">
        <v>55646.61875</v>
      </c>
      <c r="O9" s="4">
        <v>66859.33834</v>
      </c>
      <c r="P9" s="4">
        <v>65831.18943</v>
      </c>
      <c r="Q9" s="4">
        <v>60729.45035</v>
      </c>
      <c r="R9" s="4">
        <v>72794.00302</v>
      </c>
      <c r="S9" s="5"/>
      <c r="T9" s="5"/>
      <c r="U9" s="5"/>
      <c r="V9" s="5"/>
      <c r="W9" s="5"/>
      <c r="X9" s="5"/>
      <c r="Y9" s="5"/>
      <c r="Z9" s="5"/>
    </row>
    <row r="10" ht="15.75" customHeight="1">
      <c r="A10" s="5">
        <f t="shared" si="1"/>
        <v>9</v>
      </c>
      <c r="B10" s="4" t="s">
        <v>19</v>
      </c>
      <c r="C10" s="4">
        <v>0.816</v>
      </c>
      <c r="D10" s="4">
        <v>0.887</v>
      </c>
      <c r="E10" s="4">
        <v>0.912</v>
      </c>
      <c r="F10" s="4">
        <v>0.924</v>
      </c>
      <c r="G10" s="4">
        <v>0.933</v>
      </c>
      <c r="H10" s="4">
        <v>0.936</v>
      </c>
      <c r="I10" s="4">
        <v>0.928</v>
      </c>
      <c r="J10" s="4">
        <v>0.937</v>
      </c>
      <c r="K10" s="4">
        <v>20600.37528</v>
      </c>
      <c r="L10" s="4">
        <v>23098.88651</v>
      </c>
      <c r="M10" s="4">
        <v>44184.94635</v>
      </c>
      <c r="N10" s="4">
        <v>41008.29672</v>
      </c>
      <c r="O10" s="4">
        <v>47544.98115</v>
      </c>
      <c r="P10" s="4">
        <v>46638.68131</v>
      </c>
      <c r="Q10" s="4">
        <v>45517.79493</v>
      </c>
      <c r="R10" s="4">
        <v>51247.01435</v>
      </c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>
        <f t="shared" si="1"/>
        <v>10</v>
      </c>
      <c r="B11" s="4" t="s">
        <v>21</v>
      </c>
      <c r="C11" s="4">
        <v>0.86</v>
      </c>
      <c r="D11" s="4">
        <v>0.89</v>
      </c>
      <c r="E11" s="4">
        <v>0.911</v>
      </c>
      <c r="F11" s="4">
        <v>0.926</v>
      </c>
      <c r="G11" s="4">
        <v>0.933</v>
      </c>
      <c r="H11" s="4">
        <v>0.937</v>
      </c>
      <c r="I11" s="4">
        <v>0.931</v>
      </c>
      <c r="J11" s="4">
        <v>0.936</v>
      </c>
      <c r="K11" s="4">
        <v>21448.36196</v>
      </c>
      <c r="L11" s="4">
        <v>24271.00206</v>
      </c>
      <c r="M11" s="4">
        <v>47562.08343</v>
      </c>
      <c r="N11" s="4">
        <v>43596.13554</v>
      </c>
      <c r="O11" s="4">
        <v>46548.63841</v>
      </c>
      <c r="P11" s="4">
        <v>46328.67184</v>
      </c>
      <c r="Q11" s="4">
        <v>43258.26387</v>
      </c>
      <c r="R11" s="4">
        <v>51987.93905</v>
      </c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>
        <f t="shared" si="1"/>
        <v>11</v>
      </c>
      <c r="B12" s="4" t="s">
        <v>22</v>
      </c>
      <c r="C12" s="4">
        <v>0.786</v>
      </c>
      <c r="D12" s="4">
        <v>0.864</v>
      </c>
      <c r="E12" s="4">
        <v>0.912</v>
      </c>
      <c r="F12" s="4">
        <v>0.915</v>
      </c>
      <c r="G12" s="4">
        <v>0.922</v>
      </c>
      <c r="H12" s="4">
        <v>0.927</v>
      </c>
      <c r="I12" s="4">
        <v>0.924</v>
      </c>
      <c r="J12" s="4">
        <v>0.93</v>
      </c>
      <c r="K12" s="4">
        <v>33465.47821</v>
      </c>
      <c r="L12" s="4">
        <v>48659.59888</v>
      </c>
      <c r="M12" s="4">
        <v>110885.9914</v>
      </c>
      <c r="N12" s="4">
        <v>105462.0126</v>
      </c>
      <c r="O12" s="4">
        <v>116786.5117</v>
      </c>
      <c r="P12" s="4">
        <v>112621.8213</v>
      </c>
      <c r="Q12" s="4">
        <v>117370.4969</v>
      </c>
      <c r="R12" s="4">
        <v>133590.147</v>
      </c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>
        <f t="shared" si="1"/>
        <v>12</v>
      </c>
      <c r="B13" s="4" t="s">
        <v>23</v>
      </c>
      <c r="C13" s="4">
        <v>0.804</v>
      </c>
      <c r="D13" s="4">
        <v>0.862</v>
      </c>
      <c r="E13" s="4">
        <v>0.912</v>
      </c>
      <c r="F13" s="4">
        <v>0.924</v>
      </c>
      <c r="G13" s="4">
        <v>0.929</v>
      </c>
      <c r="H13" s="4">
        <v>0.935</v>
      </c>
      <c r="I13" s="4">
        <v>0.924</v>
      </c>
      <c r="J13" s="4">
        <v>0.929</v>
      </c>
      <c r="K13" s="4">
        <v>19095.467</v>
      </c>
      <c r="L13" s="4">
        <v>28290.9725</v>
      </c>
      <c r="M13" s="4">
        <v>39693.19387</v>
      </c>
      <c r="N13" s="4">
        <v>45071.07432</v>
      </c>
      <c r="O13" s="4">
        <v>43306.3083</v>
      </c>
      <c r="P13" s="4">
        <v>42747.08046</v>
      </c>
      <c r="Q13" s="4">
        <v>40318.55757</v>
      </c>
      <c r="R13" s="4">
        <v>46510.28278</v>
      </c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>
        <f t="shared" si="1"/>
        <v>13</v>
      </c>
      <c r="B14" s="4" t="s">
        <v>24</v>
      </c>
      <c r="C14" s="4">
        <v>0.845</v>
      </c>
      <c r="D14" s="4">
        <v>0.877</v>
      </c>
      <c r="E14" s="4">
        <v>0.898</v>
      </c>
      <c r="F14" s="4">
        <v>0.918</v>
      </c>
      <c r="G14" s="4">
        <v>0.923</v>
      </c>
      <c r="H14" s="4">
        <v>0.924</v>
      </c>
      <c r="I14" s="4">
        <v>0.923</v>
      </c>
      <c r="J14" s="4">
        <v>0.925</v>
      </c>
      <c r="K14" s="4">
        <v>25371.46417</v>
      </c>
      <c r="L14" s="4">
        <v>39169.35957</v>
      </c>
      <c r="M14" s="4">
        <v>44968.15623</v>
      </c>
      <c r="N14" s="4">
        <v>34960.63938</v>
      </c>
      <c r="O14" s="4">
        <v>39727.1166</v>
      </c>
      <c r="P14" s="4">
        <v>40458.00188</v>
      </c>
      <c r="Q14" s="4">
        <v>39918.16756</v>
      </c>
      <c r="R14" s="4">
        <v>39312.66037</v>
      </c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>
        <f t="shared" si="1"/>
        <v>14</v>
      </c>
      <c r="B15" s="4" t="s">
        <v>26</v>
      </c>
      <c r="C15" s="4">
        <v>0.872</v>
      </c>
      <c r="D15" s="4">
        <v>0.891</v>
      </c>
      <c r="E15" s="4">
        <v>0.911</v>
      </c>
      <c r="F15" s="4">
        <v>0.92</v>
      </c>
      <c r="G15" s="4">
        <v>0.927</v>
      </c>
      <c r="H15" s="4">
        <v>0.93</v>
      </c>
      <c r="I15" s="4">
        <v>0.92</v>
      </c>
      <c r="J15" s="4">
        <v>0.921</v>
      </c>
      <c r="K15" s="4">
        <v>23888.60001</v>
      </c>
      <c r="L15" s="4">
        <v>36329.95607</v>
      </c>
      <c r="M15" s="4">
        <v>48650.64313</v>
      </c>
      <c r="N15" s="4">
        <v>56762.72945</v>
      </c>
      <c r="O15" s="4">
        <v>62823.30944</v>
      </c>
      <c r="P15" s="4">
        <v>65120.39466</v>
      </c>
      <c r="Q15" s="4">
        <v>63530.63348</v>
      </c>
      <c r="R15" s="4">
        <v>70248.629</v>
      </c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>
        <f t="shared" si="1"/>
        <v>15</v>
      </c>
      <c r="B16" s="4" t="s">
        <v>29</v>
      </c>
      <c r="C16" s="4">
        <v>0.825</v>
      </c>
      <c r="D16" s="4">
        <v>0.871</v>
      </c>
      <c r="E16" s="4">
        <v>0.902</v>
      </c>
      <c r="F16" s="4">
        <v>0.91</v>
      </c>
      <c r="G16" s="4">
        <v>0.917</v>
      </c>
      <c r="H16" s="4">
        <v>0.919</v>
      </c>
      <c r="I16" s="4">
        <v>0.913</v>
      </c>
      <c r="J16" s="4">
        <v>0.916</v>
      </c>
      <c r="K16" s="4">
        <v>21680.98962</v>
      </c>
      <c r="L16" s="4">
        <v>24625.60072</v>
      </c>
      <c r="M16" s="4">
        <v>46903.76159</v>
      </c>
      <c r="N16" s="4">
        <v>44195.81759</v>
      </c>
      <c r="O16" s="4">
        <v>51466.55656</v>
      </c>
      <c r="P16" s="4">
        <v>50070.40335</v>
      </c>
      <c r="Q16" s="4">
        <v>48809.22688</v>
      </c>
      <c r="R16" s="4">
        <v>53637.70571</v>
      </c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>
        <f t="shared" si="1"/>
        <v>16</v>
      </c>
      <c r="B17" s="4" t="s">
        <v>31</v>
      </c>
      <c r="C17" s="4">
        <v>0.757</v>
      </c>
      <c r="D17" s="4">
        <v>0.825</v>
      </c>
      <c r="E17" s="4">
        <v>0.868</v>
      </c>
      <c r="F17" s="4">
        <v>0.889</v>
      </c>
      <c r="G17" s="4">
        <v>0.901</v>
      </c>
      <c r="H17" s="4">
        <v>0.908</v>
      </c>
      <c r="I17" s="4">
        <v>0.899</v>
      </c>
      <c r="J17" s="4">
        <v>0.905</v>
      </c>
      <c r="K17" s="4">
        <v>13804.87679</v>
      </c>
      <c r="L17" s="4">
        <v>14749.68742</v>
      </c>
      <c r="M17" s="4">
        <v>30532.48051</v>
      </c>
      <c r="N17" s="4">
        <v>25754.36103</v>
      </c>
      <c r="O17" s="4">
        <v>30379.72111</v>
      </c>
      <c r="P17" s="4">
        <v>29581.51855</v>
      </c>
      <c r="Q17" s="4">
        <v>26959.67544</v>
      </c>
      <c r="R17" s="4">
        <v>30103.51373</v>
      </c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>
        <f t="shared" si="1"/>
        <v>17</v>
      </c>
      <c r="B18" s="4" t="s">
        <v>32</v>
      </c>
      <c r="C18" s="4">
        <v>0.791</v>
      </c>
      <c r="D18" s="4">
        <v>0.844</v>
      </c>
      <c r="E18" s="4">
        <v>0.877</v>
      </c>
      <c r="F18" s="4">
        <v>0.892</v>
      </c>
      <c r="G18" s="4">
        <v>0.901</v>
      </c>
      <c r="H18" s="4">
        <v>0.905</v>
      </c>
      <c r="I18" s="4">
        <v>0.898</v>
      </c>
      <c r="J18" s="4">
        <v>0.903</v>
      </c>
      <c r="K18" s="4">
        <v>21865.55525</v>
      </c>
      <c r="L18" s="4">
        <v>22416.42542</v>
      </c>
      <c r="M18" s="4">
        <v>40676.06479</v>
      </c>
      <c r="N18" s="4">
        <v>36652.92231</v>
      </c>
      <c r="O18" s="4">
        <v>41557.85486</v>
      </c>
      <c r="P18" s="4">
        <v>40494.89829</v>
      </c>
      <c r="Q18" s="4">
        <v>39055.28293</v>
      </c>
      <c r="R18" s="4">
        <v>43658.97898</v>
      </c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>
        <f t="shared" si="1"/>
        <v>18</v>
      </c>
      <c r="B19" s="4" t="s">
        <v>34</v>
      </c>
      <c r="C19" s="4">
        <v>0.778</v>
      </c>
      <c r="D19" s="4">
        <v>0.841</v>
      </c>
      <c r="E19" s="4">
        <v>0.882</v>
      </c>
      <c r="F19" s="4">
        <v>0.882</v>
      </c>
      <c r="G19" s="4">
        <v>0.893</v>
      </c>
      <c r="H19" s="4">
        <v>0.897</v>
      </c>
      <c r="I19" s="4">
        <v>0.889</v>
      </c>
      <c r="J19" s="4">
        <v>0.895</v>
      </c>
      <c r="K19" s="4">
        <v>20825.78422</v>
      </c>
      <c r="L19" s="4">
        <v>20137.59122</v>
      </c>
      <c r="M19" s="4">
        <v>36035.645</v>
      </c>
      <c r="N19" s="4">
        <v>30242.38614</v>
      </c>
      <c r="O19" s="4">
        <v>34622.16967</v>
      </c>
      <c r="P19" s="4">
        <v>33673.75096</v>
      </c>
      <c r="Q19" s="4">
        <v>31911.03579</v>
      </c>
      <c r="R19" s="4">
        <v>35657.49756</v>
      </c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>
        <f t="shared" si="1"/>
        <v>19</v>
      </c>
      <c r="B20" s="4" t="s">
        <v>37</v>
      </c>
      <c r="C20" s="4">
        <v>0.759</v>
      </c>
      <c r="D20" s="4">
        <v>0.81</v>
      </c>
      <c r="E20" s="4">
        <v>0.869</v>
      </c>
      <c r="F20" s="4">
        <v>0.88</v>
      </c>
      <c r="G20" s="4">
        <v>0.886</v>
      </c>
      <c r="H20" s="4">
        <v>0.889</v>
      </c>
      <c r="I20" s="4">
        <v>0.886</v>
      </c>
      <c r="J20" s="4">
        <v>0.887</v>
      </c>
      <c r="K20" s="4">
        <v>9600.185235</v>
      </c>
      <c r="L20" s="4">
        <v>12072.92936</v>
      </c>
      <c r="M20" s="4">
        <v>26716.64883</v>
      </c>
      <c r="N20" s="4">
        <v>18083.87791</v>
      </c>
      <c r="O20" s="4">
        <v>19756.99046</v>
      </c>
      <c r="P20" s="4">
        <v>19144.28439</v>
      </c>
      <c r="Q20" s="4">
        <v>17658.9473</v>
      </c>
      <c r="R20" s="4">
        <v>20192.5963</v>
      </c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>
        <f t="shared" si="1"/>
        <v>20</v>
      </c>
      <c r="B21" s="4" t="s">
        <v>42</v>
      </c>
      <c r="C21" s="4">
        <v>0.701</v>
      </c>
      <c r="D21" s="4">
        <v>0.791</v>
      </c>
      <c r="E21" s="4">
        <v>0.829</v>
      </c>
      <c r="F21" s="4">
        <v>0.85</v>
      </c>
      <c r="G21" s="4">
        <v>0.86</v>
      </c>
      <c r="H21" s="4">
        <v>0.867</v>
      </c>
      <c r="I21" s="4">
        <v>0.863</v>
      </c>
      <c r="J21" s="4">
        <v>0.866</v>
      </c>
      <c r="K21" s="4">
        <v>7884.617988</v>
      </c>
      <c r="L21" s="4">
        <v>11526.37207</v>
      </c>
      <c r="M21" s="4">
        <v>22520.64231</v>
      </c>
      <c r="N21" s="4">
        <v>19250.10654</v>
      </c>
      <c r="O21" s="4">
        <v>23562.55452</v>
      </c>
      <c r="P21" s="4">
        <v>23330.81729</v>
      </c>
      <c r="Q21" s="4">
        <v>22242.40642</v>
      </c>
      <c r="R21" s="4">
        <v>24567.50927</v>
      </c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>
        <f t="shared" si="1"/>
        <v>21</v>
      </c>
      <c r="B22" s="4" t="s">
        <v>44</v>
      </c>
      <c r="C22" s="4">
        <v>0.706</v>
      </c>
      <c r="D22" s="4">
        <v>0.763</v>
      </c>
      <c r="E22" s="4">
        <v>0.813</v>
      </c>
      <c r="F22" s="4">
        <v>0.846</v>
      </c>
      <c r="G22" s="4">
        <v>0.856</v>
      </c>
      <c r="H22" s="4">
        <v>0.861</v>
      </c>
      <c r="I22" s="4">
        <v>0.852</v>
      </c>
      <c r="J22" s="4">
        <v>0.855</v>
      </c>
      <c r="K22" s="4">
        <v>2481.766875</v>
      </c>
      <c r="L22" s="4">
        <v>5097.114937</v>
      </c>
      <c r="M22" s="4">
        <v>12767.78121</v>
      </c>
      <c r="N22" s="4">
        <v>13569.9478</v>
      </c>
      <c r="O22" s="4">
        <v>15795.70846</v>
      </c>
      <c r="P22" s="4">
        <v>14631.94688</v>
      </c>
      <c r="Q22" s="4">
        <v>13094.45953</v>
      </c>
      <c r="R22" s="4">
        <v>16265.09598</v>
      </c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>
        <f t="shared" si="1"/>
        <v>22</v>
      </c>
      <c r="B23" s="4" t="s">
        <v>55</v>
      </c>
      <c r="C23" s="4">
        <v>0.66</v>
      </c>
      <c r="D23" s="4">
        <v>0.712</v>
      </c>
      <c r="E23" s="4">
        <v>0.79</v>
      </c>
      <c r="F23" s="4">
        <v>0.816</v>
      </c>
      <c r="G23" s="4">
        <v>0.815</v>
      </c>
      <c r="H23" s="4">
        <v>0.821</v>
      </c>
      <c r="I23" s="4">
        <v>0.818</v>
      </c>
      <c r="J23" s="4">
        <v>0.81</v>
      </c>
      <c r="K23" s="4">
        <v>4001.522284</v>
      </c>
      <c r="L23" s="4">
        <v>6120.942704</v>
      </c>
      <c r="M23" s="4">
        <v>15711.55871</v>
      </c>
      <c r="N23" s="4">
        <v>18389.53103</v>
      </c>
      <c r="O23" s="4">
        <v>16164.16133</v>
      </c>
      <c r="P23" s="4">
        <v>15690.9631</v>
      </c>
      <c r="Q23" s="4">
        <v>13871.79822</v>
      </c>
      <c r="R23" s="4">
        <v>16032.50277</v>
      </c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>
        <f t="shared" si="1"/>
        <v>23</v>
      </c>
      <c r="B24" s="4" t="s">
        <v>56</v>
      </c>
      <c r="C24" s="4">
        <v>0.66</v>
      </c>
      <c r="D24" s="4">
        <v>0.71</v>
      </c>
      <c r="E24" s="4">
        <v>0.772</v>
      </c>
      <c r="F24" s="4">
        <v>0.798</v>
      </c>
      <c r="G24" s="4">
        <v>0.811</v>
      </c>
      <c r="H24" s="4">
        <v>0.819</v>
      </c>
      <c r="I24" s="4">
        <v>0.816</v>
      </c>
      <c r="J24" s="4">
        <v>0.809</v>
      </c>
      <c r="K24" s="4">
        <v>1808.495959</v>
      </c>
      <c r="L24" s="4">
        <v>3773.033793</v>
      </c>
      <c r="M24" s="4">
        <v>8147.243985</v>
      </c>
      <c r="N24" s="4">
        <v>11529.95453</v>
      </c>
      <c r="O24" s="4">
        <v>12383.14997</v>
      </c>
      <c r="P24" s="4">
        <v>12669.34107</v>
      </c>
      <c r="Q24" s="4">
        <v>12132.87688</v>
      </c>
      <c r="R24" s="4">
        <v>12472.44373</v>
      </c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>
        <f t="shared" si="1"/>
        <v>24</v>
      </c>
      <c r="B25" s="4" t="s">
        <v>57</v>
      </c>
      <c r="C25" s="4">
        <v>0.701</v>
      </c>
      <c r="D25" s="4">
        <v>0.753</v>
      </c>
      <c r="E25" s="4">
        <v>0.787</v>
      </c>
      <c r="F25" s="4">
        <v>0.811</v>
      </c>
      <c r="G25" s="4">
        <v>0.819</v>
      </c>
      <c r="H25" s="4">
        <v>0.821</v>
      </c>
      <c r="I25" s="4">
        <v>0.821</v>
      </c>
      <c r="J25" s="4">
        <v>0.809</v>
      </c>
      <c r="K25" s="4">
        <v>2983.254365</v>
      </c>
      <c r="L25" s="4">
        <v>6932.47355</v>
      </c>
      <c r="M25" s="4">
        <v>12015.70985</v>
      </c>
      <c r="N25" s="4">
        <v>15655.937</v>
      </c>
      <c r="O25" s="4">
        <v>18825.28381</v>
      </c>
      <c r="P25" s="4">
        <v>17859.9315</v>
      </c>
      <c r="Q25" s="4">
        <v>15619.54266</v>
      </c>
      <c r="R25" s="4">
        <v>17313.18835</v>
      </c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>
        <f t="shared" si="1"/>
        <v>25</v>
      </c>
      <c r="B26" s="4" t="s">
        <v>58</v>
      </c>
      <c r="C26" s="4">
        <v>0.669</v>
      </c>
      <c r="D26" s="4">
        <v>0.721</v>
      </c>
      <c r="E26" s="4">
        <v>0.773</v>
      </c>
      <c r="F26" s="4">
        <v>0.8</v>
      </c>
      <c r="G26" s="4">
        <v>0.814</v>
      </c>
      <c r="H26" s="4">
        <v>0.817</v>
      </c>
      <c r="I26" s="4">
        <v>0.801</v>
      </c>
      <c r="J26" s="4">
        <v>0.805</v>
      </c>
      <c r="K26" s="4">
        <v>2626.14328</v>
      </c>
      <c r="L26" s="4">
        <v>4099.00654</v>
      </c>
      <c r="M26" s="4">
        <v>8124.558307</v>
      </c>
      <c r="N26" s="4">
        <v>13669.55944</v>
      </c>
      <c r="O26" s="4">
        <v>15588.33733</v>
      </c>
      <c r="P26" s="4">
        <v>15826.08235</v>
      </c>
      <c r="Q26" s="4">
        <v>12569.17154</v>
      </c>
      <c r="R26" s="4">
        <v>14617.60448</v>
      </c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>
        <f t="shared" si="1"/>
        <v>26</v>
      </c>
      <c r="B27" s="4" t="s">
        <v>59</v>
      </c>
      <c r="C27" s="4">
        <v>0.64</v>
      </c>
      <c r="D27" s="4">
        <v>0.721</v>
      </c>
      <c r="E27" s="4">
        <v>0.769</v>
      </c>
      <c r="F27" s="4">
        <v>0.797</v>
      </c>
      <c r="G27" s="4">
        <v>0.807</v>
      </c>
      <c r="H27" s="4">
        <v>0.81</v>
      </c>
      <c r="I27" s="4">
        <v>0.806</v>
      </c>
      <c r="J27" s="4">
        <v>0.803</v>
      </c>
      <c r="K27" s="4">
        <v>2513.218167</v>
      </c>
      <c r="L27" s="4">
        <v>4087.562593</v>
      </c>
      <c r="M27" s="4">
        <v>8880.109965</v>
      </c>
      <c r="N27" s="4">
        <v>9699.584021</v>
      </c>
      <c r="O27" s="4">
        <v>11074.06409</v>
      </c>
      <c r="P27" s="4">
        <v>11132.02393</v>
      </c>
      <c r="Q27" s="4">
        <v>10160.78325</v>
      </c>
      <c r="R27" s="4">
        <v>11109.26184</v>
      </c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>
        <f t="shared" si="1"/>
        <v>27</v>
      </c>
      <c r="B28" s="4" t="s">
        <v>61</v>
      </c>
      <c r="C28" s="4">
        <v>0.576</v>
      </c>
      <c r="D28" s="4">
        <v>0.653</v>
      </c>
      <c r="E28" s="4">
        <v>0.737</v>
      </c>
      <c r="F28" s="4">
        <v>0.781</v>
      </c>
      <c r="G28" s="4">
        <v>0.795</v>
      </c>
      <c r="H28" s="4">
        <v>0.804</v>
      </c>
      <c r="I28" s="4">
        <v>0.802</v>
      </c>
      <c r="J28" s="4">
        <v>0.8</v>
      </c>
      <c r="K28" s="4">
        <v>1545.274687</v>
      </c>
      <c r="L28" s="4">
        <v>2004.107209</v>
      </c>
      <c r="M28" s="4">
        <v>4996.372886</v>
      </c>
      <c r="N28" s="4">
        <v>5708.796925</v>
      </c>
      <c r="O28" s="4">
        <v>7124.564544</v>
      </c>
      <c r="P28" s="4">
        <v>7630.03961</v>
      </c>
      <c r="Q28" s="4">
        <v>6990.935503</v>
      </c>
      <c r="R28" s="4">
        <v>7066.190546</v>
      </c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>
        <f t="shared" si="1"/>
        <v>28</v>
      </c>
      <c r="B29" s="4" t="s">
        <v>65</v>
      </c>
      <c r="C29" s="4">
        <v>0.636</v>
      </c>
      <c r="D29" s="4">
        <v>0.688</v>
      </c>
      <c r="E29" s="4">
        <v>0.737</v>
      </c>
      <c r="F29" s="4">
        <v>0.764</v>
      </c>
      <c r="G29" s="4">
        <v>0.776</v>
      </c>
      <c r="H29" s="4">
        <v>0.778</v>
      </c>
      <c r="I29" s="4">
        <v>0.78</v>
      </c>
      <c r="J29" s="4">
        <v>0.782</v>
      </c>
      <c r="K29" s="4">
        <v>463.6187388</v>
      </c>
      <c r="L29" s="4">
        <v>869.696285</v>
      </c>
      <c r="M29" s="4">
        <v>2893.934899</v>
      </c>
      <c r="N29" s="4">
        <v>4060.131785</v>
      </c>
      <c r="O29" s="4">
        <v>4360.583634</v>
      </c>
      <c r="P29" s="4">
        <v>4082.69462</v>
      </c>
      <c r="Q29" s="4">
        <v>3893.841515</v>
      </c>
      <c r="R29" s="4">
        <v>4013.687657</v>
      </c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>
        <f t="shared" si="1"/>
        <v>29</v>
      </c>
      <c r="B30" s="4" t="s">
        <v>68</v>
      </c>
      <c r="C30" s="4">
        <v>0.484</v>
      </c>
      <c r="D30" s="4">
        <v>0.584</v>
      </c>
      <c r="E30" s="4">
        <v>0.691</v>
      </c>
      <c r="F30" s="4">
        <v>0.733</v>
      </c>
      <c r="G30" s="4">
        <v>0.755</v>
      </c>
      <c r="H30" s="4">
        <v>0.762</v>
      </c>
      <c r="I30" s="4">
        <v>0.764</v>
      </c>
      <c r="J30" s="4">
        <v>0.768</v>
      </c>
      <c r="K30" s="4">
        <v>317.884673</v>
      </c>
      <c r="L30" s="4">
        <v>959.3724836</v>
      </c>
      <c r="M30" s="4">
        <v>4550.453108</v>
      </c>
      <c r="N30" s="4">
        <v>8016.431435</v>
      </c>
      <c r="O30" s="4">
        <v>9905.342004</v>
      </c>
      <c r="P30" s="4">
        <v>10143.8382</v>
      </c>
      <c r="Q30" s="4">
        <v>10408.66976</v>
      </c>
      <c r="R30" s="4">
        <v>12556.33312</v>
      </c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>
        <f t="shared" si="1"/>
        <v>30</v>
      </c>
      <c r="B31" s="4" t="s">
        <v>69</v>
      </c>
      <c r="C31" s="4">
        <v>0.577</v>
      </c>
      <c r="D31" s="4">
        <v>0.646</v>
      </c>
      <c r="E31" s="4">
        <v>0.708</v>
      </c>
      <c r="F31" s="4">
        <v>0.736</v>
      </c>
      <c r="G31" s="4">
        <v>0.764</v>
      </c>
      <c r="H31" s="4">
        <v>0.771</v>
      </c>
      <c r="I31" s="4">
        <v>0.764</v>
      </c>
      <c r="J31" s="4">
        <v>0.767</v>
      </c>
      <c r="K31" s="4">
        <v>992.2389642</v>
      </c>
      <c r="L31" s="4">
        <v>2845.839167</v>
      </c>
      <c r="M31" s="4">
        <v>5509.566837</v>
      </c>
      <c r="N31" s="4">
        <v>6838.936594</v>
      </c>
      <c r="O31" s="4">
        <v>7947.158207</v>
      </c>
      <c r="P31" s="4">
        <v>8173.338007</v>
      </c>
      <c r="Q31" s="4">
        <v>7167.919159</v>
      </c>
      <c r="R31" s="4">
        <v>8476.752157</v>
      </c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>
        <f t="shared" si="1"/>
        <v>31</v>
      </c>
      <c r="B32" s="4" t="s">
        <v>72</v>
      </c>
      <c r="C32" s="4">
        <v>0.621</v>
      </c>
      <c r="D32" s="4">
        <v>0.676</v>
      </c>
      <c r="E32" s="4">
        <v>0.725</v>
      </c>
      <c r="F32" s="4">
        <v>0.759</v>
      </c>
      <c r="G32" s="4">
        <v>0.776</v>
      </c>
      <c r="H32" s="4">
        <v>0.78</v>
      </c>
      <c r="I32" s="4">
        <v>0.762</v>
      </c>
      <c r="J32" s="4">
        <v>0.762</v>
      </c>
      <c r="K32" s="4">
        <v>1194.548302</v>
      </c>
      <c r="L32" s="4">
        <v>1941.31826</v>
      </c>
      <c r="M32" s="4">
        <v>5047.249307</v>
      </c>
      <c r="N32" s="4">
        <v>6180.194957</v>
      </c>
      <c r="O32" s="4">
        <v>6912.110297</v>
      </c>
      <c r="P32" s="4">
        <v>6955.809959</v>
      </c>
      <c r="Q32" s="4">
        <v>6056.343903</v>
      </c>
      <c r="R32" s="4">
        <v>6621.574336</v>
      </c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>
        <f t="shared" si="1"/>
        <v>32</v>
      </c>
      <c r="B33" s="4" t="s">
        <v>74</v>
      </c>
      <c r="C33" s="4">
        <v>0.662</v>
      </c>
      <c r="D33" s="4">
        <v>0.709</v>
      </c>
      <c r="E33" s="4">
        <v>0.746</v>
      </c>
      <c r="F33" s="4">
        <v>0.768</v>
      </c>
      <c r="G33" s="4">
        <v>0.777</v>
      </c>
      <c r="H33" s="4">
        <v>0.779</v>
      </c>
      <c r="I33" s="4">
        <v>0.756</v>
      </c>
      <c r="J33" s="4">
        <v>0.758</v>
      </c>
      <c r="K33" s="4">
        <v>3196.918925</v>
      </c>
      <c r="L33" s="4">
        <v>7232.878809</v>
      </c>
      <c r="M33" s="4">
        <v>9399.970908</v>
      </c>
      <c r="N33" s="4">
        <v>9753.380048</v>
      </c>
      <c r="O33" s="4">
        <v>9857.028829</v>
      </c>
      <c r="P33" s="4">
        <v>10145.17018</v>
      </c>
      <c r="Q33" s="4">
        <v>8655.000682</v>
      </c>
      <c r="R33" s="4">
        <v>10045.6805</v>
      </c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>
        <f t="shared" si="1"/>
        <v>33</v>
      </c>
      <c r="B34" s="4" t="s">
        <v>75</v>
      </c>
      <c r="C34" s="4">
        <v>0.61</v>
      </c>
      <c r="D34" s="4">
        <v>0.679</v>
      </c>
      <c r="E34" s="4">
        <v>0.723</v>
      </c>
      <c r="F34" s="4">
        <v>0.753</v>
      </c>
      <c r="G34" s="4">
        <v>0.764</v>
      </c>
      <c r="H34" s="4">
        <v>0.766</v>
      </c>
      <c r="I34" s="4">
        <v>0.758</v>
      </c>
      <c r="J34" s="4">
        <v>0.754</v>
      </c>
      <c r="K34" s="4">
        <v>2592.627166</v>
      </c>
      <c r="L34" s="4">
        <v>3726.81142</v>
      </c>
      <c r="M34" s="4">
        <v>11249.46454</v>
      </c>
      <c r="N34" s="4">
        <v>8783.225984</v>
      </c>
      <c r="O34" s="4">
        <v>9121.083403</v>
      </c>
      <c r="P34" s="4">
        <v>8845.259118</v>
      </c>
      <c r="Q34" s="4">
        <v>6794.489159</v>
      </c>
      <c r="R34" s="4">
        <v>7507.160971</v>
      </c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>
        <f t="shared" si="1"/>
        <v>34</v>
      </c>
      <c r="B35" s="4" t="s">
        <v>76</v>
      </c>
      <c r="C35" s="4">
        <v>0.61</v>
      </c>
      <c r="D35" s="4">
        <v>0.666</v>
      </c>
      <c r="E35" s="4">
        <v>0.726</v>
      </c>
      <c r="F35" s="4">
        <v>0.754</v>
      </c>
      <c r="G35" s="4">
        <v>0.763</v>
      </c>
      <c r="H35" s="4">
        <v>0.768</v>
      </c>
      <c r="I35" s="4">
        <v>0.756</v>
      </c>
      <c r="J35" s="4">
        <v>0.752</v>
      </c>
      <c r="K35" s="4">
        <v>1467.547436</v>
      </c>
      <c r="L35" s="4">
        <v>2547.143528</v>
      </c>
      <c r="M35" s="4">
        <v>6394.198705</v>
      </c>
      <c r="N35" s="4">
        <v>6228.426299</v>
      </c>
      <c r="O35" s="4">
        <v>6782.03792</v>
      </c>
      <c r="P35" s="4">
        <v>6438.060183</v>
      </c>
      <c r="Q35" s="4">
        <v>5307.215228</v>
      </c>
      <c r="R35" s="4">
        <v>6104.136709</v>
      </c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>
        <f t="shared" si="1"/>
        <v>35</v>
      </c>
      <c r="B36" s="4" t="s">
        <v>77</v>
      </c>
      <c r="C36" s="4">
        <v>0.591</v>
      </c>
      <c r="D36" s="4">
        <v>0.649</v>
      </c>
      <c r="E36" s="4">
        <v>0.721</v>
      </c>
      <c r="F36" s="4">
        <v>0.74</v>
      </c>
      <c r="G36" s="4">
        <v>0.745</v>
      </c>
      <c r="H36" s="4">
        <v>0.748</v>
      </c>
      <c r="I36" s="4">
        <v>0.736</v>
      </c>
      <c r="J36" s="4">
        <v>0.745</v>
      </c>
      <c r="K36" s="4">
        <v>2431.553531</v>
      </c>
      <c r="L36" s="4">
        <v>1780.375874</v>
      </c>
      <c r="M36" s="4">
        <v>4495.920448</v>
      </c>
      <c r="N36" s="4">
        <v>4197.421361</v>
      </c>
      <c r="O36" s="4">
        <v>4171.795011</v>
      </c>
      <c r="P36" s="4">
        <v>4022.150184</v>
      </c>
      <c r="Q36" s="4">
        <v>3337.252512</v>
      </c>
      <c r="R36" s="4">
        <v>3690.627878</v>
      </c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>
        <f t="shared" si="1"/>
        <v>36</v>
      </c>
      <c r="B37" s="4" t="s">
        <v>79</v>
      </c>
      <c r="C37" s="4">
        <v>0.651</v>
      </c>
      <c r="D37" s="4">
        <v>0.687</v>
      </c>
      <c r="E37" s="4">
        <v>0.736</v>
      </c>
      <c r="F37" s="4">
        <v>0.765</v>
      </c>
      <c r="G37" s="4">
        <v>0.762</v>
      </c>
      <c r="H37" s="4">
        <v>0.76</v>
      </c>
      <c r="I37" s="4">
        <v>0.731</v>
      </c>
      <c r="J37" s="4">
        <v>0.74</v>
      </c>
      <c r="K37" s="4">
        <v>1458.326872</v>
      </c>
      <c r="L37" s="4">
        <v>1451.530885</v>
      </c>
      <c r="M37" s="4">
        <v>4640.246344</v>
      </c>
      <c r="N37" s="4">
        <v>6130.586676</v>
      </c>
      <c r="O37" s="4">
        <v>6321.349401</v>
      </c>
      <c r="P37" s="4">
        <v>6233.258167</v>
      </c>
      <c r="Q37" s="4">
        <v>5645.19929</v>
      </c>
      <c r="R37" s="4">
        <v>5965.132871</v>
      </c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>
        <f t="shared" si="1"/>
        <v>37</v>
      </c>
      <c r="B38" s="4" t="s">
        <v>83</v>
      </c>
      <c r="C38" s="4">
        <v>0.642</v>
      </c>
      <c r="D38" s="4">
        <v>0.681</v>
      </c>
      <c r="E38" s="4">
        <v>0.714</v>
      </c>
      <c r="F38" s="4">
        <v>0.729</v>
      </c>
      <c r="G38" s="4">
        <v>0.745</v>
      </c>
      <c r="H38" s="4">
        <v>0.746</v>
      </c>
      <c r="I38" s="4">
        <v>0.737</v>
      </c>
      <c r="J38" s="4">
        <v>0.73</v>
      </c>
      <c r="K38" s="4">
        <v>1713.189885</v>
      </c>
      <c r="L38" s="4">
        <v>2015.881172</v>
      </c>
      <c r="M38" s="4">
        <v>3469.165917</v>
      </c>
      <c r="N38" s="4">
        <v>5105.262627</v>
      </c>
      <c r="O38" s="4">
        <v>6073.336388</v>
      </c>
      <c r="P38" s="4">
        <v>5968.300559</v>
      </c>
      <c r="Q38" s="4">
        <v>4864.117047</v>
      </c>
      <c r="R38" s="4">
        <v>4646.612723</v>
      </c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>
        <f t="shared" si="1"/>
        <v>38</v>
      </c>
      <c r="B39" s="4" t="s">
        <v>88</v>
      </c>
      <c r="C39" s="4">
        <v>0.509</v>
      </c>
      <c r="D39" s="4">
        <v>0.577</v>
      </c>
      <c r="E39" s="4">
        <v>0.656</v>
      </c>
      <c r="F39" s="4">
        <v>0.684</v>
      </c>
      <c r="G39" s="4">
        <v>0.701</v>
      </c>
      <c r="H39" s="4">
        <v>0.708</v>
      </c>
      <c r="I39" s="4">
        <v>0.721</v>
      </c>
      <c r="J39" s="4">
        <v>0.714</v>
      </c>
      <c r="K39" s="4">
        <v>530.8175214</v>
      </c>
      <c r="L39" s="4">
        <v>938.893298</v>
      </c>
      <c r="M39" s="4">
        <v>4589.873241</v>
      </c>
      <c r="N39" s="4">
        <v>5668.429765</v>
      </c>
      <c r="O39" s="4">
        <v>6094.908859</v>
      </c>
      <c r="P39" s="4">
        <v>6477.296726</v>
      </c>
      <c r="Q39" s="4">
        <v>6863.074346</v>
      </c>
      <c r="R39" s="4">
        <v>9998.544311</v>
      </c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>
        <f t="shared" si="1"/>
        <v>39</v>
      </c>
      <c r="B40" s="4" t="s">
        <v>89</v>
      </c>
      <c r="C40" s="4">
        <v>0.632</v>
      </c>
      <c r="D40" s="4">
        <v>0.633</v>
      </c>
      <c r="E40" s="4">
        <v>0.675</v>
      </c>
      <c r="F40" s="4">
        <v>0.716</v>
      </c>
      <c r="G40" s="4">
        <v>0.726</v>
      </c>
      <c r="H40" s="4">
        <v>0.736</v>
      </c>
      <c r="I40" s="4">
        <v>0.727</v>
      </c>
      <c r="J40" s="4">
        <v>0.713</v>
      </c>
      <c r="K40" s="4">
        <v>3160.878365</v>
      </c>
      <c r="L40" s="4">
        <v>3241.674475</v>
      </c>
      <c r="M40" s="4">
        <v>8059.587017</v>
      </c>
      <c r="N40" s="4">
        <v>6204.929901</v>
      </c>
      <c r="O40" s="4">
        <v>7048.522211</v>
      </c>
      <c r="P40" s="4">
        <v>6688.787271</v>
      </c>
      <c r="Q40" s="4">
        <v>5741.643129</v>
      </c>
      <c r="R40" s="4">
        <v>7055.044776</v>
      </c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>
        <f t="shared" si="1"/>
        <v>40</v>
      </c>
      <c r="B41" s="4" t="s">
        <v>90</v>
      </c>
      <c r="C41" s="4">
        <v>0.659</v>
      </c>
      <c r="D41" s="4">
        <v>0.664</v>
      </c>
      <c r="E41" s="4">
        <v>0.704</v>
      </c>
      <c r="F41" s="4">
        <v>0.713</v>
      </c>
      <c r="G41" s="4">
        <v>0.716</v>
      </c>
      <c r="H41" s="4">
        <v>0.719</v>
      </c>
      <c r="I41" s="4">
        <v>0.713</v>
      </c>
      <c r="J41" s="4">
        <v>0.709</v>
      </c>
      <c r="K41" s="4">
        <v>1919.802037</v>
      </c>
      <c r="L41" s="4">
        <v>3447.303896</v>
      </c>
      <c r="M41" s="4">
        <v>4835.793638</v>
      </c>
      <c r="N41" s="4">
        <v>5077.550622</v>
      </c>
      <c r="O41" s="4">
        <v>5594.493935</v>
      </c>
      <c r="P41" s="4">
        <v>5626.171177</v>
      </c>
      <c r="Q41" s="4">
        <v>4897.265897</v>
      </c>
      <c r="R41" s="4">
        <v>5183.581305</v>
      </c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>
        <f t="shared" si="1"/>
        <v>41</v>
      </c>
      <c r="B42" s="4" t="s">
        <v>91</v>
      </c>
      <c r="C42" s="4">
        <v>0.61</v>
      </c>
      <c r="D42" s="4">
        <v>0.635</v>
      </c>
      <c r="E42" s="4">
        <v>0.664</v>
      </c>
      <c r="F42" s="4">
        <v>0.699</v>
      </c>
      <c r="G42" s="4">
        <v>0.706</v>
      </c>
      <c r="H42" s="4">
        <v>0.709</v>
      </c>
      <c r="I42" s="4">
        <v>0.71</v>
      </c>
      <c r="J42" s="4">
        <v>0.706</v>
      </c>
      <c r="K42" s="4">
        <v>6055.060248</v>
      </c>
      <c r="L42" s="4">
        <v>3991.157022</v>
      </c>
      <c r="M42" s="4">
        <v>8399.596703</v>
      </c>
      <c r="N42" s="4">
        <v>7090.45461</v>
      </c>
      <c r="O42" s="4">
        <v>7694.906045</v>
      </c>
      <c r="P42" s="4">
        <v>7523.862278</v>
      </c>
      <c r="Q42" s="4">
        <v>6680.08267</v>
      </c>
      <c r="R42" s="4">
        <v>8635.325694</v>
      </c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>
        <f t="shared" si="1"/>
        <v>42</v>
      </c>
      <c r="B43" s="4" t="s">
        <v>94</v>
      </c>
      <c r="C43" s="4">
        <v>0.598</v>
      </c>
      <c r="D43" s="4">
        <v>0.633</v>
      </c>
      <c r="E43" s="4">
        <v>0.674</v>
      </c>
      <c r="F43" s="4">
        <v>0.698</v>
      </c>
      <c r="G43" s="4">
        <v>0.71</v>
      </c>
      <c r="H43" s="4">
        <v>0.718</v>
      </c>
      <c r="I43" s="4">
        <v>0.71</v>
      </c>
      <c r="J43" s="4">
        <v>0.699</v>
      </c>
      <c r="K43" s="4">
        <v>820.4871803</v>
      </c>
      <c r="L43" s="4">
        <v>1073.263222</v>
      </c>
      <c r="M43" s="4">
        <v>2201.775071</v>
      </c>
      <c r="N43" s="4">
        <v>2974.299531</v>
      </c>
      <c r="O43" s="4">
        <v>3194.674521</v>
      </c>
      <c r="P43" s="4">
        <v>3413.847924</v>
      </c>
      <c r="Q43" s="4">
        <v>3224.422551</v>
      </c>
      <c r="R43" s="4">
        <v>3460.530963</v>
      </c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>
        <f t="shared" si="1"/>
        <v>43</v>
      </c>
      <c r="B44" s="4" t="s">
        <v>95</v>
      </c>
      <c r="C44" s="4">
        <v>0.586</v>
      </c>
      <c r="D44" s="4">
        <v>0.585</v>
      </c>
      <c r="E44" s="4">
        <v>0.66</v>
      </c>
      <c r="F44" s="4">
        <v>0.702</v>
      </c>
      <c r="G44" s="4">
        <v>0.716</v>
      </c>
      <c r="H44" s="4">
        <v>0.717</v>
      </c>
      <c r="I44" s="4">
        <v>0.713</v>
      </c>
      <c r="J44" s="4">
        <v>0.693</v>
      </c>
      <c r="K44" s="4">
        <v>2825.673142</v>
      </c>
      <c r="L44" s="4">
        <v>3351.696517</v>
      </c>
      <c r="M44" s="4">
        <v>6041.754284</v>
      </c>
      <c r="N44" s="4">
        <v>5869.732943</v>
      </c>
      <c r="O44" s="4">
        <v>6947.800812</v>
      </c>
      <c r="P44" s="4">
        <v>6679.167674</v>
      </c>
      <c r="Q44" s="4">
        <v>5863.203241</v>
      </c>
      <c r="R44" s="4">
        <v>6805.221274</v>
      </c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>
        <f t="shared" si="1"/>
        <v>44</v>
      </c>
      <c r="B45" s="4" t="s">
        <v>101</v>
      </c>
      <c r="C45" s="4">
        <v>0.593</v>
      </c>
      <c r="D45" s="4">
        <v>0.64</v>
      </c>
      <c r="E45" s="4">
        <v>0.707</v>
      </c>
      <c r="F45" s="4">
        <v>0.708</v>
      </c>
      <c r="G45" s="4">
        <v>0.706</v>
      </c>
      <c r="H45" s="4">
        <v>0.705</v>
      </c>
      <c r="I45" s="4">
        <v>0.69</v>
      </c>
      <c r="J45" s="4">
        <v>0.683</v>
      </c>
      <c r="K45" s="4">
        <v>3009.491262</v>
      </c>
      <c r="L45" s="4">
        <v>4642.147035</v>
      </c>
      <c r="M45" s="4">
        <v>5397.291575</v>
      </c>
      <c r="N45" s="4">
        <v>6142.478833</v>
      </c>
      <c r="O45" s="4">
        <v>6059.162553</v>
      </c>
      <c r="P45" s="4">
        <v>6210.565543</v>
      </c>
      <c r="Q45" s="4">
        <v>5266.87616</v>
      </c>
      <c r="R45" s="4">
        <v>6228.267309</v>
      </c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>
        <f t="shared" si="1"/>
        <v>45</v>
      </c>
      <c r="B46" s="4" t="s">
        <v>102</v>
      </c>
      <c r="C46" s="4">
        <v>0.447</v>
      </c>
      <c r="D46" s="4">
        <v>0.521</v>
      </c>
      <c r="E46" s="4">
        <v>0.603</v>
      </c>
      <c r="F46" s="4">
        <v>0.654</v>
      </c>
      <c r="G46" s="4">
        <v>0.676</v>
      </c>
      <c r="H46" s="4">
        <v>0.682</v>
      </c>
      <c r="I46" s="4">
        <v>0.679</v>
      </c>
      <c r="J46" s="4">
        <v>0.683</v>
      </c>
      <c r="K46" s="4">
        <v>1219.430664</v>
      </c>
      <c r="L46" s="4">
        <v>1348.049805</v>
      </c>
      <c r="M46" s="4">
        <v>2835.217773</v>
      </c>
      <c r="N46" s="4">
        <v>3139.243652</v>
      </c>
      <c r="O46" s="4">
        <v>3492.67334</v>
      </c>
      <c r="P46" s="4">
        <v>3498.573975</v>
      </c>
      <c r="Q46" s="4">
        <v>3258.121338</v>
      </c>
      <c r="R46" s="4">
        <v>3795.380127</v>
      </c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>
        <f t="shared" si="1"/>
        <v>46</v>
      </c>
      <c r="B47" s="4" t="s">
        <v>104</v>
      </c>
      <c r="C47" s="4">
        <v>0.49</v>
      </c>
      <c r="D47" s="4">
        <v>0.566</v>
      </c>
      <c r="E47" s="4">
        <v>0.614</v>
      </c>
      <c r="F47" s="4">
        <v>0.647</v>
      </c>
      <c r="G47" s="4">
        <v>0.662</v>
      </c>
      <c r="H47" s="4">
        <v>0.664</v>
      </c>
      <c r="I47" s="4">
        <v>0.654</v>
      </c>
      <c r="J47" s="4">
        <v>0.667</v>
      </c>
      <c r="K47" s="4">
        <v>238.7650098</v>
      </c>
      <c r="L47" s="4">
        <v>996.897852</v>
      </c>
      <c r="M47" s="4">
        <v>1495.737186</v>
      </c>
      <c r="N47" s="4">
        <v>2025.324776</v>
      </c>
      <c r="O47" s="4">
        <v>1981.85912</v>
      </c>
      <c r="P47" s="4">
        <v>1890.273065</v>
      </c>
      <c r="Q47" s="4">
        <v>1863.109257</v>
      </c>
      <c r="R47" s="4">
        <v>2045.535402</v>
      </c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>
        <f t="shared" si="1"/>
        <v>47</v>
      </c>
      <c r="B48" s="4" t="s">
        <v>105</v>
      </c>
      <c r="C48" s="4">
        <v>0.397</v>
      </c>
      <c r="D48" s="4">
        <v>0.485</v>
      </c>
      <c r="E48" s="4">
        <v>0.553</v>
      </c>
      <c r="F48" s="4">
        <v>0.602</v>
      </c>
      <c r="G48" s="4">
        <v>0.635</v>
      </c>
      <c r="H48" s="4">
        <v>0.644</v>
      </c>
      <c r="I48" s="4">
        <v>0.655</v>
      </c>
      <c r="J48" s="4">
        <v>0.661</v>
      </c>
      <c r="K48" s="4">
        <v>294.9046567</v>
      </c>
      <c r="L48" s="4">
        <v>413.1001853</v>
      </c>
      <c r="M48" s="4">
        <v>776.8595769</v>
      </c>
      <c r="N48" s="4">
        <v>1236.00506</v>
      </c>
      <c r="O48" s="4">
        <v>1963.411855</v>
      </c>
      <c r="P48" s="4">
        <v>2122.078851</v>
      </c>
      <c r="Q48" s="4">
        <v>2233.305524</v>
      </c>
      <c r="R48" s="4">
        <v>2457.92488</v>
      </c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>
        <f t="shared" si="1"/>
        <v>48</v>
      </c>
      <c r="B49" s="4" t="s">
        <v>107</v>
      </c>
      <c r="C49" s="4">
        <v>0.434</v>
      </c>
      <c r="D49" s="4">
        <v>0.491</v>
      </c>
      <c r="E49" s="4">
        <v>0.575</v>
      </c>
      <c r="F49" s="4">
        <v>0.629</v>
      </c>
      <c r="G49" s="4">
        <v>0.645</v>
      </c>
      <c r="H49" s="4">
        <v>0.645</v>
      </c>
      <c r="I49" s="4">
        <v>0.642</v>
      </c>
      <c r="J49" s="4">
        <v>0.633</v>
      </c>
      <c r="K49" s="4">
        <v>368.7497594</v>
      </c>
      <c r="L49" s="4">
        <v>442.0347789</v>
      </c>
      <c r="M49" s="4">
        <v>1350.634322</v>
      </c>
      <c r="N49" s="4">
        <v>1590.173918</v>
      </c>
      <c r="O49" s="4">
        <v>1974.377788</v>
      </c>
      <c r="P49" s="4">
        <v>2047.232704</v>
      </c>
      <c r="Q49" s="4">
        <v>1910.421473</v>
      </c>
      <c r="R49" s="4">
        <v>2256.590409</v>
      </c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>
        <f t="shared" si="1"/>
        <v>49</v>
      </c>
      <c r="B50" s="4" t="s">
        <v>108</v>
      </c>
      <c r="C50" s="4">
        <v>0.46</v>
      </c>
      <c r="D50" s="4">
        <v>0.507</v>
      </c>
      <c r="E50" s="4">
        <v>0.574</v>
      </c>
      <c r="F50" s="4">
        <v>0.607</v>
      </c>
      <c r="G50" s="4">
        <v>0.62</v>
      </c>
      <c r="H50" s="4">
        <v>0.631</v>
      </c>
      <c r="I50" s="4">
        <v>0.632</v>
      </c>
      <c r="J50" s="4">
        <v>0.632</v>
      </c>
      <c r="K50" s="4">
        <v>381.2508376</v>
      </c>
      <c r="L50" s="4">
        <v>253.3891282</v>
      </c>
      <c r="M50" s="4">
        <v>1258.94923</v>
      </c>
      <c r="N50" s="4">
        <v>1711.290666</v>
      </c>
      <c r="O50" s="4">
        <v>2180.04157</v>
      </c>
      <c r="P50" s="4">
        <v>2167.911589</v>
      </c>
      <c r="Q50" s="4">
        <v>2176.579459</v>
      </c>
      <c r="R50" s="4">
        <v>2363.299296</v>
      </c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>
        <f t="shared" si="1"/>
        <v>50</v>
      </c>
      <c r="B51" s="4" t="s">
        <v>109</v>
      </c>
      <c r="C51" s="4">
        <v>0.484</v>
      </c>
      <c r="D51" s="4">
        <v>0.55</v>
      </c>
      <c r="E51" s="4">
        <v>0.605</v>
      </c>
      <c r="F51" s="4">
        <v>0.639</v>
      </c>
      <c r="G51" s="4">
        <v>0.64</v>
      </c>
      <c r="H51" s="4">
        <v>0.642</v>
      </c>
      <c r="I51" s="4">
        <v>0.635</v>
      </c>
      <c r="J51" s="4">
        <v>0.627</v>
      </c>
      <c r="K51" s="4">
        <v>845.3069621</v>
      </c>
      <c r="L51" s="4">
        <v>1664.298958</v>
      </c>
      <c r="M51" s="4">
        <v>2852.547327</v>
      </c>
      <c r="N51" s="4">
        <v>3994.636913</v>
      </c>
      <c r="O51" s="4">
        <v>4485.731255</v>
      </c>
      <c r="P51" s="4">
        <v>4647.693347</v>
      </c>
      <c r="Q51" s="4">
        <v>4604.576679</v>
      </c>
      <c r="R51" s="4">
        <v>5025.542291</v>
      </c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>
        <f t="shared" si="1"/>
        <v>51</v>
      </c>
      <c r="B52" s="4" t="s">
        <v>110</v>
      </c>
      <c r="C52" s="4">
        <v>0.516</v>
      </c>
      <c r="D52" s="4">
        <v>0.556</v>
      </c>
      <c r="E52" s="4">
        <v>0.597</v>
      </c>
      <c r="F52" s="4">
        <v>0.613</v>
      </c>
      <c r="G52" s="4">
        <v>0.617</v>
      </c>
      <c r="H52" s="4">
        <v>0.632</v>
      </c>
      <c r="I52" s="4">
        <v>0.621</v>
      </c>
      <c r="J52" s="4">
        <v>0.621</v>
      </c>
      <c r="K52" s="4">
        <v>974.2294838</v>
      </c>
      <c r="L52" s="4">
        <v>1079.607485</v>
      </c>
      <c r="M52" s="4">
        <v>1874.271704</v>
      </c>
      <c r="N52" s="4">
        <v>2257.222712</v>
      </c>
      <c r="O52" s="4">
        <v>2457.688921</v>
      </c>
      <c r="P52" s="4">
        <v>2519.370194</v>
      </c>
      <c r="Q52" s="4">
        <v>2354.119614</v>
      </c>
      <c r="R52" s="4">
        <v>2771.717461</v>
      </c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>
        <f t="shared" si="1"/>
        <v>52</v>
      </c>
      <c r="B53" s="4" t="s">
        <v>114</v>
      </c>
      <c r="C53" s="4">
        <v>0.399</v>
      </c>
      <c r="D53" s="4">
        <v>0.467</v>
      </c>
      <c r="E53" s="4">
        <v>0.543</v>
      </c>
      <c r="F53" s="4">
        <v>0.579</v>
      </c>
      <c r="G53" s="4">
        <v>0.601</v>
      </c>
      <c r="H53" s="4">
        <v>0.611</v>
      </c>
      <c r="I53" s="4">
        <v>0.604</v>
      </c>
      <c r="J53" s="4">
        <v>0.602</v>
      </c>
      <c r="K53" s="4">
        <v>184.9237558</v>
      </c>
      <c r="L53" s="4">
        <v>223.7118919</v>
      </c>
      <c r="M53" s="4">
        <v>589.1654349</v>
      </c>
      <c r="N53" s="4">
        <v>882.3074488</v>
      </c>
      <c r="O53" s="4">
        <v>1161.534374</v>
      </c>
      <c r="P53" s="4">
        <v>1185.682675</v>
      </c>
      <c r="Q53" s="4">
        <v>1139.190277</v>
      </c>
      <c r="R53" s="4">
        <v>1208.218534</v>
      </c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>
        <f t="shared" si="1"/>
        <v>53</v>
      </c>
      <c r="B54" s="4" t="s">
        <v>117</v>
      </c>
      <c r="C54" s="4">
        <v>0.509</v>
      </c>
      <c r="D54" s="4">
        <v>0.452</v>
      </c>
      <c r="E54" s="4">
        <v>0.512</v>
      </c>
      <c r="F54" s="4">
        <v>0.582</v>
      </c>
      <c r="G54" s="4">
        <v>0.602</v>
      </c>
      <c r="H54" s="4">
        <v>0.601</v>
      </c>
      <c r="I54" s="4">
        <v>0.6</v>
      </c>
      <c r="J54" s="4">
        <v>0.593</v>
      </c>
      <c r="K54" s="4">
        <v>868.4901749</v>
      </c>
      <c r="L54" s="4">
        <v>565.2843897</v>
      </c>
      <c r="M54" s="4">
        <v>937.8403384</v>
      </c>
      <c r="N54" s="4">
        <v>1410.329174</v>
      </c>
      <c r="O54" s="4">
        <v>2269.177012</v>
      </c>
      <c r="P54" s="4">
        <v>1421.868596</v>
      </c>
      <c r="Q54" s="4">
        <v>1372.696674</v>
      </c>
      <c r="R54" s="4">
        <v>1773.920411</v>
      </c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>
        <f t="shared" si="1"/>
        <v>54</v>
      </c>
      <c r="B55" s="4" t="s">
        <v>120</v>
      </c>
      <c r="C55" s="4">
        <v>0.452</v>
      </c>
      <c r="D55" s="4">
        <v>0.442</v>
      </c>
      <c r="E55" s="4">
        <v>0.513</v>
      </c>
      <c r="F55" s="4">
        <v>0.56</v>
      </c>
      <c r="G55" s="4">
        <v>0.577</v>
      </c>
      <c r="H55" s="4">
        <v>0.583</v>
      </c>
      <c r="I55" s="4">
        <v>0.578</v>
      </c>
      <c r="J55" s="4">
        <v>0.576</v>
      </c>
      <c r="K55" s="4">
        <v>1077.333497</v>
      </c>
      <c r="L55" s="4">
        <v>700.1632136</v>
      </c>
      <c r="M55" s="4">
        <v>1383.813759</v>
      </c>
      <c r="N55" s="4">
        <v>1399.675331</v>
      </c>
      <c r="O55" s="4">
        <v>1594.05999</v>
      </c>
      <c r="P55" s="4">
        <v>1538.687947</v>
      </c>
      <c r="Q55" s="4">
        <v>1539.130559</v>
      </c>
      <c r="R55" s="4">
        <v>1666.932734</v>
      </c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>
        <f t="shared" si="1"/>
        <v>55</v>
      </c>
      <c r="B56" s="4" t="s">
        <v>121</v>
      </c>
      <c r="C56" s="4">
        <v>0.474</v>
      </c>
      <c r="D56" s="4">
        <v>0.481</v>
      </c>
      <c r="E56" s="4">
        <v>0.545</v>
      </c>
      <c r="F56" s="4">
        <v>0.561</v>
      </c>
      <c r="G56" s="4">
        <v>0.577</v>
      </c>
      <c r="H56" s="4">
        <v>0.581</v>
      </c>
      <c r="I56" s="4">
        <v>0.578</v>
      </c>
      <c r="J56" s="4">
        <v>0.575</v>
      </c>
      <c r="K56" s="4">
        <v>370.100147</v>
      </c>
      <c r="L56" s="4">
        <v>411.8215792</v>
      </c>
      <c r="M56" s="4">
        <v>1093.638961</v>
      </c>
      <c r="N56" s="4">
        <v>1496.652856</v>
      </c>
      <c r="O56" s="4">
        <v>1845.78294</v>
      </c>
      <c r="P56" s="4">
        <v>1970.105143</v>
      </c>
      <c r="Q56" s="4">
        <v>1936.424589</v>
      </c>
      <c r="R56" s="4">
        <v>2081.799855</v>
      </c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>
        <f t="shared" si="1"/>
        <v>56</v>
      </c>
      <c r="B57" s="4" t="s">
        <v>123</v>
      </c>
      <c r="C57" s="4">
        <v>0.412</v>
      </c>
      <c r="D57" s="4">
        <v>0.418</v>
      </c>
      <c r="E57" s="4">
        <v>0.529</v>
      </c>
      <c r="F57" s="4">
        <v>0.562</v>
      </c>
      <c r="G57" s="4">
        <v>0.572</v>
      </c>
      <c r="H57" s="4">
        <v>0.575</v>
      </c>
      <c r="I57" s="4">
        <v>0.57</v>
      </c>
      <c r="J57" s="4">
        <v>0.565</v>
      </c>
      <c r="K57" s="4">
        <v>427.4064535</v>
      </c>
      <c r="L57" s="4">
        <v>364.0312943</v>
      </c>
      <c r="M57" s="4">
        <v>1469.36145</v>
      </c>
      <c r="N57" s="4">
        <v>1307.909649</v>
      </c>
      <c r="O57" s="4">
        <v>1475.204538</v>
      </c>
      <c r="P57" s="4">
        <v>1268.120941</v>
      </c>
      <c r="Q57" s="4">
        <v>956.8313639</v>
      </c>
      <c r="R57" s="4">
        <v>1137.343633</v>
      </c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>
        <f t="shared" si="1"/>
        <v>57</v>
      </c>
      <c r="B58" s="4" t="s">
        <v>124</v>
      </c>
      <c r="C58" s="4">
        <v>0.37</v>
      </c>
      <c r="D58" s="4">
        <v>0.447</v>
      </c>
      <c r="E58" s="4">
        <v>0.499</v>
      </c>
      <c r="F58" s="4">
        <v>0.541</v>
      </c>
      <c r="G58" s="4">
        <v>0.554</v>
      </c>
      <c r="H58" s="4">
        <v>0.56</v>
      </c>
      <c r="I58" s="4">
        <v>0.56</v>
      </c>
      <c r="J58" s="4">
        <v>0.558</v>
      </c>
      <c r="K58" s="4">
        <v>833.053995</v>
      </c>
      <c r="L58" s="4">
        <v>639.2791999</v>
      </c>
      <c r="M58" s="4">
        <v>1879.236413</v>
      </c>
      <c r="N58" s="4">
        <v>2502.084291</v>
      </c>
      <c r="O58" s="4">
        <v>2584.298769</v>
      </c>
      <c r="P58" s="4">
        <v>2593.80465</v>
      </c>
      <c r="Q58" s="4">
        <v>2446.066306</v>
      </c>
      <c r="R58" s="4">
        <v>2672.94579</v>
      </c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>
        <f t="shared" si="1"/>
        <v>58</v>
      </c>
      <c r="B59" s="4" t="s">
        <v>128</v>
      </c>
      <c r="C59" s="4">
        <v>0.4</v>
      </c>
      <c r="D59" s="4">
        <v>0.441</v>
      </c>
      <c r="E59" s="4">
        <v>0.505</v>
      </c>
      <c r="F59" s="4">
        <v>0.534</v>
      </c>
      <c r="G59" s="4">
        <v>0.545</v>
      </c>
      <c r="H59" s="4">
        <v>0.546</v>
      </c>
      <c r="I59" s="4">
        <v>0.543</v>
      </c>
      <c r="J59" s="4">
        <v>0.544</v>
      </c>
      <c r="K59" s="4">
        <v>346.6685155</v>
      </c>
      <c r="L59" s="4">
        <v>531.3064961</v>
      </c>
      <c r="M59" s="4">
        <v>911.0904448</v>
      </c>
      <c r="N59" s="4">
        <v>1282.443153</v>
      </c>
      <c r="O59" s="4">
        <v>1620.742857</v>
      </c>
      <c r="P59" s="4">
        <v>1437.165907</v>
      </c>
      <c r="Q59" s="4">
        <v>1322.315036</v>
      </c>
      <c r="R59" s="4">
        <v>1505.010193</v>
      </c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>
        <f t="shared" si="1"/>
        <v>59</v>
      </c>
      <c r="B60" s="4" t="s">
        <v>129</v>
      </c>
      <c r="C60" s="4">
        <v>0.41</v>
      </c>
      <c r="D60" s="4">
        <v>0.446</v>
      </c>
      <c r="E60" s="4">
        <v>0.477</v>
      </c>
      <c r="F60" s="4">
        <v>0.514</v>
      </c>
      <c r="G60" s="4">
        <v>0.528</v>
      </c>
      <c r="H60" s="4">
        <v>0.535</v>
      </c>
      <c r="I60" s="4">
        <v>0.535</v>
      </c>
      <c r="J60" s="4">
        <v>0.539</v>
      </c>
      <c r="K60" s="4">
        <v>420.1366828</v>
      </c>
      <c r="L60" s="4">
        <v>297.8994971</v>
      </c>
      <c r="M60" s="4">
        <v>521.8407125</v>
      </c>
      <c r="N60" s="4">
        <v>559.4457465</v>
      </c>
      <c r="O60" s="4">
        <v>883.8678323</v>
      </c>
      <c r="P60" s="4">
        <v>875.9326592</v>
      </c>
      <c r="Q60" s="4">
        <v>897.1945754</v>
      </c>
      <c r="R60" s="4">
        <v>973.2061291</v>
      </c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>
        <f t="shared" si="1"/>
        <v>60</v>
      </c>
      <c r="B61" s="4" t="s">
        <v>130</v>
      </c>
      <c r="C61" s="4">
        <v>0.429</v>
      </c>
      <c r="D61" s="4">
        <v>0.47</v>
      </c>
      <c r="E61" s="4">
        <v>0.433</v>
      </c>
      <c r="F61" s="4">
        <v>0.529</v>
      </c>
      <c r="G61" s="4">
        <v>0.541</v>
      </c>
      <c r="H61" s="4">
        <v>0.543</v>
      </c>
      <c r="I61" s="4">
        <v>0.54</v>
      </c>
      <c r="J61" s="4">
        <v>0.535</v>
      </c>
      <c r="K61" s="4">
        <v>447.0962904</v>
      </c>
      <c r="L61" s="4">
        <v>814.9993042</v>
      </c>
      <c r="M61" s="4">
        <v>1204.862304</v>
      </c>
      <c r="N61" s="4">
        <v>1404.155214</v>
      </c>
      <c r="O61" s="4">
        <v>1494.224962</v>
      </c>
      <c r="P61" s="4">
        <v>1324.844005</v>
      </c>
      <c r="Q61" s="4">
        <v>1283.14083</v>
      </c>
      <c r="R61" s="4">
        <v>1829.593044</v>
      </c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>
        <f t="shared" si="1"/>
        <v>61</v>
      </c>
      <c r="B62" s="4" t="s">
        <v>131</v>
      </c>
      <c r="C62" s="4">
        <v>0.319</v>
      </c>
      <c r="D62" s="4">
        <v>0.34</v>
      </c>
      <c r="E62" s="4">
        <v>0.489</v>
      </c>
      <c r="F62" s="4">
        <v>0.515</v>
      </c>
      <c r="G62" s="4">
        <v>0.528</v>
      </c>
      <c r="H62" s="4">
        <v>0.534</v>
      </c>
      <c r="I62" s="4">
        <v>0.532</v>
      </c>
      <c r="J62" s="4">
        <v>0.534</v>
      </c>
      <c r="K62" s="4">
        <v>348.387822</v>
      </c>
      <c r="L62" s="4">
        <v>254.9423708</v>
      </c>
      <c r="M62" s="4">
        <v>593.8026075</v>
      </c>
      <c r="N62" s="4">
        <v>733.4411218</v>
      </c>
      <c r="O62" s="4">
        <v>769.4373107</v>
      </c>
      <c r="P62" s="4">
        <v>806.8799811</v>
      </c>
      <c r="Q62" s="4">
        <v>774.6892594</v>
      </c>
      <c r="R62" s="4">
        <v>822.3479886</v>
      </c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>
        <f t="shared" si="1"/>
        <v>62</v>
      </c>
      <c r="B63" s="4" t="s">
        <v>132</v>
      </c>
      <c r="C63" s="4">
        <v>0.359</v>
      </c>
      <c r="D63" s="4">
        <v>0.416</v>
      </c>
      <c r="E63" s="4">
        <v>0.492</v>
      </c>
      <c r="F63" s="4">
        <v>0.529</v>
      </c>
      <c r="G63" s="4">
        <v>0.53</v>
      </c>
      <c r="H63" s="4">
        <v>0.53</v>
      </c>
      <c r="I63" s="4">
        <v>0.524</v>
      </c>
      <c r="J63" s="4">
        <v>0.525</v>
      </c>
      <c r="K63" s="4">
        <v>381.8050394</v>
      </c>
      <c r="L63" s="4">
        <v>502.9979648</v>
      </c>
      <c r="M63" s="4">
        <v>1009.489494</v>
      </c>
      <c r="N63" s="4">
        <v>1041.652523</v>
      </c>
      <c r="O63" s="4">
        <v>1194.438214</v>
      </c>
      <c r="P63" s="4">
        <v>1170.965533</v>
      </c>
      <c r="Q63" s="4">
        <v>1237.949295</v>
      </c>
      <c r="R63" s="4">
        <v>1319.154995</v>
      </c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>
        <f t="shared" si="1"/>
        <v>63</v>
      </c>
      <c r="B64" s="4" t="s">
        <v>133</v>
      </c>
      <c r="C64" s="4">
        <v>0.329</v>
      </c>
      <c r="D64" s="4">
        <v>0.394</v>
      </c>
      <c r="E64" s="4">
        <v>0.502</v>
      </c>
      <c r="F64" s="4">
        <v>0.517</v>
      </c>
      <c r="G64" s="4">
        <v>0.522</v>
      </c>
      <c r="H64" s="4">
        <v>0.525</v>
      </c>
      <c r="I64" s="4">
        <v>0.524</v>
      </c>
      <c r="J64" s="4">
        <v>0.525</v>
      </c>
      <c r="K64" s="4">
        <v>244.754047</v>
      </c>
      <c r="L64" s="4">
        <v>257.8296057</v>
      </c>
      <c r="M64" s="4">
        <v>824.7376784</v>
      </c>
      <c r="N64" s="4">
        <v>864.1800623</v>
      </c>
      <c r="O64" s="4">
        <v>793.1280811</v>
      </c>
      <c r="P64" s="4">
        <v>823.1389505</v>
      </c>
      <c r="Q64" s="4">
        <v>846.7672013</v>
      </c>
      <c r="R64" s="4">
        <v>883.8920323</v>
      </c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>
        <f t="shared" si="1"/>
        <v>64</v>
      </c>
      <c r="B65" s="4" t="s">
        <v>134</v>
      </c>
      <c r="C65" s="4">
        <v>0.479</v>
      </c>
      <c r="D65" s="4">
        <v>0.452</v>
      </c>
      <c r="E65" s="4">
        <v>0.467</v>
      </c>
      <c r="F65" s="4">
        <v>0.503</v>
      </c>
      <c r="G65" s="4">
        <v>0.522</v>
      </c>
      <c r="H65" s="4">
        <v>0.524</v>
      </c>
      <c r="I65" s="4">
        <v>0.521</v>
      </c>
      <c r="J65" s="4">
        <v>0.514</v>
      </c>
      <c r="K65" s="4">
        <v>331.5264587</v>
      </c>
      <c r="L65" s="4">
        <v>443.9517409</v>
      </c>
      <c r="M65" s="4">
        <v>1104.800538</v>
      </c>
      <c r="N65" s="4">
        <v>1113.871328</v>
      </c>
      <c r="O65" s="4">
        <v>1161.7271</v>
      </c>
      <c r="P65" s="4">
        <v>1102.56487</v>
      </c>
      <c r="Q65" s="4">
        <v>989.8471707</v>
      </c>
      <c r="R65" s="4">
        <v>1094.098185</v>
      </c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>
        <f t="shared" si="1"/>
        <v>65</v>
      </c>
      <c r="B66" s="4" t="s">
        <v>135</v>
      </c>
      <c r="C66" s="4">
        <v>0.303</v>
      </c>
      <c r="D66" s="4">
        <v>0.374</v>
      </c>
      <c r="E66" s="4">
        <v>0.456</v>
      </c>
      <c r="F66" s="4">
        <v>0.491</v>
      </c>
      <c r="G66" s="4">
        <v>0.51</v>
      </c>
      <c r="H66" s="4">
        <v>0.519</v>
      </c>
      <c r="I66" s="4">
        <v>0.516</v>
      </c>
      <c r="J66" s="4">
        <v>0.512</v>
      </c>
      <c r="K66" s="4">
        <v>197.1527885</v>
      </c>
      <c r="L66" s="4">
        <v>155.2628413</v>
      </c>
      <c r="M66" s="4">
        <v>472.8533786</v>
      </c>
      <c r="N66" s="4">
        <v>376.2462048</v>
      </c>
      <c r="O66" s="4">
        <v>537.9322041</v>
      </c>
      <c r="P66" s="4">
        <v>584.3628673</v>
      </c>
      <c r="Q66" s="4">
        <v>628.699482</v>
      </c>
      <c r="R66" s="4">
        <v>634.8356601</v>
      </c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>
        <f t="shared" si="1"/>
        <v>66</v>
      </c>
      <c r="B67" s="4" t="s">
        <v>136</v>
      </c>
      <c r="C67" s="4">
        <v>0.373</v>
      </c>
      <c r="D67" s="4">
        <v>0.388</v>
      </c>
      <c r="E67" s="4">
        <v>0.468</v>
      </c>
      <c r="F67" s="4">
        <v>0.505</v>
      </c>
      <c r="G67" s="4">
        <v>0.512</v>
      </c>
      <c r="H67" s="4">
        <v>0.513</v>
      </c>
      <c r="I67" s="4">
        <v>0.513</v>
      </c>
      <c r="J67" s="4">
        <v>0.511</v>
      </c>
      <c r="K67" s="4">
        <v>980.7545188</v>
      </c>
      <c r="L67" s="4">
        <v>619.6421035</v>
      </c>
      <c r="M67" s="4">
        <v>1286.604868</v>
      </c>
      <c r="N67" s="4">
        <v>1238.126396</v>
      </c>
      <c r="O67" s="4">
        <v>1484.239673</v>
      </c>
      <c r="P67" s="4">
        <v>1462.354333</v>
      </c>
      <c r="Q67" s="4">
        <v>1490.203137</v>
      </c>
      <c r="R67" s="4">
        <v>1636.893209</v>
      </c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>
        <f t="shared" si="1"/>
        <v>67</v>
      </c>
      <c r="B68" s="4" t="s">
        <v>137</v>
      </c>
      <c r="C68" s="4">
        <v>0.336</v>
      </c>
      <c r="D68" s="4">
        <v>0.424</v>
      </c>
      <c r="E68" s="4">
        <v>0.486</v>
      </c>
      <c r="F68" s="4">
        <v>0.508</v>
      </c>
      <c r="G68" s="4">
        <v>0.514</v>
      </c>
      <c r="H68" s="4">
        <v>0.514</v>
      </c>
      <c r="I68" s="4">
        <v>0.51</v>
      </c>
      <c r="J68" s="4">
        <v>0.508</v>
      </c>
      <c r="K68" s="4">
        <v>1301.819092</v>
      </c>
      <c r="L68" s="4">
        <v>378.1611633</v>
      </c>
      <c r="M68" s="4">
        <v>1706.415649</v>
      </c>
      <c r="N68" s="4">
        <v>2226.421631</v>
      </c>
      <c r="O68" s="4">
        <v>769.8691406</v>
      </c>
      <c r="P68" s="4">
        <v>748.0109253</v>
      </c>
      <c r="Q68" s="4">
        <v>608.3325195</v>
      </c>
      <c r="R68" s="4">
        <v>751.8213501</v>
      </c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>
        <f t="shared" si="1"/>
        <v>68</v>
      </c>
      <c r="B69" s="4" t="s">
        <v>141</v>
      </c>
      <c r="C69" s="4">
        <v>0.312</v>
      </c>
      <c r="D69" s="4">
        <v>0.318</v>
      </c>
      <c r="E69" s="4">
        <v>0.427</v>
      </c>
      <c r="F69" s="4">
        <v>0.453</v>
      </c>
      <c r="G69" s="4">
        <v>0.47</v>
      </c>
      <c r="H69" s="4">
        <v>0.48</v>
      </c>
      <c r="I69" s="4">
        <v>0.475</v>
      </c>
      <c r="J69" s="4">
        <v>0.477</v>
      </c>
      <c r="K69" s="4">
        <v>150.1934224</v>
      </c>
      <c r="L69" s="4">
        <v>138.7139416</v>
      </c>
      <c r="M69" s="4">
        <v>400.5200022</v>
      </c>
      <c r="N69" s="4">
        <v>576.7402317</v>
      </c>
      <c r="O69" s="4">
        <v>519.6500156</v>
      </c>
      <c r="P69" s="4">
        <v>506.6068944</v>
      </c>
      <c r="Q69" s="4">
        <v>493.4787775</v>
      </c>
      <c r="R69" s="4">
        <v>480.0392113</v>
      </c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>
        <f t="shared" si="1"/>
        <v>69</v>
      </c>
      <c r="B70" s="4" t="s">
        <v>146</v>
      </c>
      <c r="C70" s="4">
        <v>0.29</v>
      </c>
      <c r="D70" s="4">
        <v>0.297</v>
      </c>
      <c r="E70" s="4">
        <v>0.405</v>
      </c>
      <c r="F70" s="4">
        <v>0.428</v>
      </c>
      <c r="G70" s="4">
        <v>0.428</v>
      </c>
      <c r="H70" s="4">
        <v>0.431</v>
      </c>
      <c r="I70" s="4">
        <v>0.426</v>
      </c>
      <c r="J70" s="4">
        <v>0.426</v>
      </c>
      <c r="K70" s="4">
        <v>206.4449283</v>
      </c>
      <c r="L70" s="4">
        <v>138.0046172</v>
      </c>
      <c r="M70" s="4">
        <v>222.6605892</v>
      </c>
      <c r="N70" s="4">
        <v>289.3596333</v>
      </c>
      <c r="O70" s="4">
        <v>231.4464765</v>
      </c>
      <c r="P70" s="4">
        <v>216.9729681</v>
      </c>
      <c r="Q70" s="4">
        <v>216.8267413</v>
      </c>
      <c r="R70" s="4">
        <v>221.4776762</v>
      </c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>
        <f t="shared" si="1"/>
        <v>70</v>
      </c>
      <c r="B71" s="4" t="s">
        <v>147</v>
      </c>
      <c r="C71" s="4">
        <v>0.338</v>
      </c>
      <c r="D71" s="4">
        <v>0.329</v>
      </c>
      <c r="E71" s="4">
        <v>0.372</v>
      </c>
      <c r="F71" s="4">
        <v>0.384</v>
      </c>
      <c r="G71" s="4">
        <v>0.405</v>
      </c>
      <c r="H71" s="4">
        <v>0.411</v>
      </c>
      <c r="I71" s="4">
        <v>0.407</v>
      </c>
      <c r="J71" s="4">
        <v>0.404</v>
      </c>
      <c r="K71" s="4">
        <v>512.8508564</v>
      </c>
      <c r="L71" s="4">
        <v>243.8775801</v>
      </c>
      <c r="M71" s="4">
        <v>459.7769465</v>
      </c>
      <c r="N71" s="4">
        <v>351.8797536</v>
      </c>
      <c r="O71" s="4">
        <v>435.9322636</v>
      </c>
      <c r="P71" s="4">
        <v>426.4087626</v>
      </c>
      <c r="Q71" s="4">
        <v>435.4692516</v>
      </c>
      <c r="R71" s="4">
        <v>461.1374902</v>
      </c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>
        <f t="shared" si="1"/>
        <v>71</v>
      </c>
      <c r="B72" s="4" t="s">
        <v>148</v>
      </c>
      <c r="C72" s="4">
        <v>0.216</v>
      </c>
      <c r="D72" s="4">
        <v>0.262</v>
      </c>
      <c r="E72" s="4">
        <v>0.338</v>
      </c>
      <c r="F72" s="4">
        <v>0.376</v>
      </c>
      <c r="G72" s="4">
        <v>0.399</v>
      </c>
      <c r="H72" s="4">
        <v>0.406</v>
      </c>
      <c r="I72" s="4">
        <v>0.401</v>
      </c>
      <c r="J72" s="4">
        <v>0.4</v>
      </c>
      <c r="K72" s="4">
        <v>419.6038769</v>
      </c>
      <c r="L72" s="4">
        <v>192.8777195</v>
      </c>
      <c r="M72" s="4">
        <v>471.6126517</v>
      </c>
      <c r="N72" s="4">
        <v>481.1112995</v>
      </c>
      <c r="O72" s="4">
        <v>567.3308067</v>
      </c>
      <c r="P72" s="4">
        <v>550.9635555</v>
      </c>
      <c r="Q72" s="4">
        <v>564.8220018</v>
      </c>
      <c r="R72" s="4">
        <v>590.6294548</v>
      </c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4" t="s">
        <v>354</v>
      </c>
      <c r="C77" s="4" t="s">
        <v>338</v>
      </c>
      <c r="D77" s="4" t="s">
        <v>339</v>
      </c>
      <c r="E77" s="4" t="s">
        <v>340</v>
      </c>
      <c r="F77" s="4" t="s">
        <v>341</v>
      </c>
      <c r="G77" s="4" t="s">
        <v>342</v>
      </c>
      <c r="H77" s="4" t="s">
        <v>343</v>
      </c>
      <c r="I77" s="4" t="s">
        <v>344</v>
      </c>
      <c r="J77" s="4" t="s">
        <v>345</v>
      </c>
      <c r="K77" s="4" t="s">
        <v>346</v>
      </c>
      <c r="L77" s="4" t="s">
        <v>347</v>
      </c>
      <c r="M77" s="4" t="s">
        <v>348</v>
      </c>
      <c r="N77" s="4" t="s">
        <v>349</v>
      </c>
      <c r="O77" s="4" t="s">
        <v>350</v>
      </c>
      <c r="P77" s="4" t="s">
        <v>351</v>
      </c>
      <c r="Q77" s="4" t="s">
        <v>352</v>
      </c>
      <c r="R77" s="4" t="s">
        <v>353</v>
      </c>
      <c r="S77" s="16" t="s">
        <v>355</v>
      </c>
      <c r="T77" s="5"/>
      <c r="U77" s="5"/>
      <c r="V77" s="5"/>
      <c r="W77" s="5"/>
      <c r="X77" s="5"/>
      <c r="Y77" s="5"/>
      <c r="Z77" s="5"/>
    </row>
    <row r="78" ht="15.75" customHeight="1">
      <c r="A78" s="5"/>
      <c r="B78" s="4" t="s">
        <v>356</v>
      </c>
      <c r="C78" s="4">
        <v>71.0</v>
      </c>
      <c r="D78" s="4">
        <v>71.0</v>
      </c>
      <c r="E78" s="4">
        <v>71.0</v>
      </c>
      <c r="F78" s="4">
        <v>71.0</v>
      </c>
      <c r="G78" s="4">
        <v>71.0</v>
      </c>
      <c r="H78" s="4">
        <v>71.0</v>
      </c>
      <c r="I78" s="4">
        <v>71.0</v>
      </c>
      <c r="J78" s="4">
        <v>71.0</v>
      </c>
      <c r="K78" s="4">
        <v>71.0</v>
      </c>
      <c r="L78" s="4">
        <v>71.0</v>
      </c>
      <c r="M78" s="4">
        <v>71.0</v>
      </c>
      <c r="N78" s="4">
        <v>71.0</v>
      </c>
      <c r="O78" s="4">
        <v>71.0</v>
      </c>
      <c r="P78" s="4">
        <v>71.0</v>
      </c>
      <c r="Q78" s="4">
        <v>71.0</v>
      </c>
      <c r="R78" s="4">
        <v>71.0</v>
      </c>
      <c r="S78" s="16" t="s">
        <v>357</v>
      </c>
      <c r="T78" s="5"/>
      <c r="U78" s="5"/>
      <c r="V78" s="5"/>
      <c r="W78" s="5"/>
      <c r="X78" s="5"/>
      <c r="Y78" s="5"/>
      <c r="Z78" s="5"/>
    </row>
    <row r="79" ht="15.75" customHeight="1">
      <c r="A79" s="5"/>
      <c r="B79" s="4" t="s">
        <v>358</v>
      </c>
      <c r="C79" s="4">
        <v>0.586802816901408</v>
      </c>
      <c r="D79" s="4">
        <v>0.635183098591549</v>
      </c>
      <c r="E79" s="4">
        <v>0.689971830985915</v>
      </c>
      <c r="F79" s="4">
        <v>0.71756338028169</v>
      </c>
      <c r="G79" s="4">
        <v>0.728704225352112</v>
      </c>
      <c r="H79" s="4">
        <v>0.732887323943662</v>
      </c>
      <c r="I79" s="4">
        <v>0.727901408450704</v>
      </c>
      <c r="J79" s="4">
        <v>0.727408450704225</v>
      </c>
      <c r="K79" s="4">
        <v>6817.39493245633</v>
      </c>
      <c r="L79" s="4">
        <v>8733.03630988309</v>
      </c>
      <c r="M79" s="4">
        <v>16443.3464980929</v>
      </c>
      <c r="N79" s="4">
        <v>16511.7819186239</v>
      </c>
      <c r="O79" s="4">
        <v>18714.3970530028</v>
      </c>
      <c r="P79" s="4">
        <v>18302.8948450563</v>
      </c>
      <c r="Q79" s="4">
        <v>17462.0855668084</v>
      </c>
      <c r="R79" s="4">
        <v>20011.1089463619</v>
      </c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4" t="s">
        <v>359</v>
      </c>
      <c r="C80" s="4">
        <v>0.176282291446605</v>
      </c>
      <c r="D80" s="4">
        <v>0.185431952082478</v>
      </c>
      <c r="E80" s="4">
        <v>0.170761736415809</v>
      </c>
      <c r="F80" s="4">
        <v>0.163374917850618</v>
      </c>
      <c r="G80" s="4">
        <v>0.161316139867935</v>
      </c>
      <c r="H80" s="4">
        <v>0.160810585054571</v>
      </c>
      <c r="I80" s="4">
        <v>0.160214602056971</v>
      </c>
      <c r="J80" s="4">
        <v>0.161979061915403</v>
      </c>
      <c r="K80" s="4">
        <v>9620.32937367302</v>
      </c>
      <c r="L80" s="4">
        <v>12227.2604326131</v>
      </c>
      <c r="M80" s="4">
        <v>22835.5397926873</v>
      </c>
      <c r="N80" s="4">
        <v>22166.2161660357</v>
      </c>
      <c r="O80" s="4">
        <v>25359.661451127</v>
      </c>
      <c r="P80" s="4">
        <v>24629.2065905839</v>
      </c>
      <c r="Q80" s="4">
        <v>24262.8734913815</v>
      </c>
      <c r="R80" s="4">
        <v>28114.4289206963</v>
      </c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4" t="s">
        <v>360</v>
      </c>
      <c r="C81" s="4">
        <v>0.216</v>
      </c>
      <c r="D81" s="4">
        <v>0.262</v>
      </c>
      <c r="E81" s="4">
        <v>0.338</v>
      </c>
      <c r="F81" s="4">
        <v>0.376</v>
      </c>
      <c r="G81" s="4">
        <v>0.399</v>
      </c>
      <c r="H81" s="4">
        <v>0.406</v>
      </c>
      <c r="I81" s="4">
        <v>0.401</v>
      </c>
      <c r="J81" s="4">
        <v>0.4</v>
      </c>
      <c r="K81" s="4">
        <v>150.1934224</v>
      </c>
      <c r="L81" s="4">
        <v>138.0046172</v>
      </c>
      <c r="M81" s="4">
        <v>222.6605892</v>
      </c>
      <c r="N81" s="4">
        <v>289.3596333</v>
      </c>
      <c r="O81" s="4">
        <v>231.4464765</v>
      </c>
      <c r="P81" s="4">
        <v>216.9729681</v>
      </c>
      <c r="Q81" s="4">
        <v>216.8267413</v>
      </c>
      <c r="R81" s="4">
        <v>221.4776762</v>
      </c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26">
        <v>0.25</v>
      </c>
      <c r="C82" s="4">
        <v>0.4405</v>
      </c>
      <c r="D82" s="4">
        <v>0.4685</v>
      </c>
      <c r="E82" s="4">
        <v>0.536</v>
      </c>
      <c r="F82" s="4">
        <v>0.5705</v>
      </c>
      <c r="G82" s="4">
        <v>0.589</v>
      </c>
      <c r="H82" s="4">
        <v>0.592</v>
      </c>
      <c r="I82" s="4">
        <v>0.589</v>
      </c>
      <c r="J82" s="4">
        <v>0.5845</v>
      </c>
      <c r="K82" s="4">
        <v>437.25137195</v>
      </c>
      <c r="L82" s="4">
        <v>548.2954429</v>
      </c>
      <c r="M82" s="4">
        <v>1318.619595</v>
      </c>
      <c r="N82" s="4">
        <v>1453.491015</v>
      </c>
      <c r="O82" s="4">
        <v>1904.5973975</v>
      </c>
      <c r="P82" s="4">
        <v>1714.48050599999</v>
      </c>
      <c r="Q82" s="4">
        <v>1701.119908</v>
      </c>
      <c r="R82" s="4">
        <v>1937.56422299999</v>
      </c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26">
        <v>0.5</v>
      </c>
      <c r="C83" s="4">
        <v>0.61</v>
      </c>
      <c r="D83" s="4">
        <v>0.649</v>
      </c>
      <c r="E83" s="4">
        <v>0.708</v>
      </c>
      <c r="F83" s="4">
        <v>0.733</v>
      </c>
      <c r="G83" s="4">
        <v>0.745</v>
      </c>
      <c r="H83" s="4">
        <v>0.748</v>
      </c>
      <c r="I83" s="4">
        <v>0.736</v>
      </c>
      <c r="J83" s="4">
        <v>0.74</v>
      </c>
      <c r="K83" s="4">
        <v>1545.274687</v>
      </c>
      <c r="L83" s="4">
        <v>2015.881172</v>
      </c>
      <c r="M83" s="4">
        <v>4996.372886</v>
      </c>
      <c r="N83" s="4">
        <v>6130.586676</v>
      </c>
      <c r="O83" s="4">
        <v>6782.03792</v>
      </c>
      <c r="P83" s="4">
        <v>6477.296726</v>
      </c>
      <c r="Q83" s="4">
        <v>5741.643129</v>
      </c>
      <c r="R83" s="4">
        <v>6621.574336</v>
      </c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26">
        <v>0.75</v>
      </c>
      <c r="C84" s="4">
        <v>0.732</v>
      </c>
      <c r="D84" s="4">
        <v>0.8175</v>
      </c>
      <c r="E84" s="4">
        <v>0.8685</v>
      </c>
      <c r="F84" s="4">
        <v>0.881</v>
      </c>
      <c r="G84" s="4">
        <v>0.8895</v>
      </c>
      <c r="H84" s="4">
        <v>0.893</v>
      </c>
      <c r="I84" s="4">
        <v>0.8875</v>
      </c>
      <c r="J84" s="4">
        <v>0.891</v>
      </c>
      <c r="K84" s="4">
        <v>10730.9706975</v>
      </c>
      <c r="L84" s="4">
        <v>13411.30839</v>
      </c>
      <c r="M84" s="4">
        <v>28624.56467</v>
      </c>
      <c r="N84" s="4">
        <v>22502.233785</v>
      </c>
      <c r="O84" s="4">
        <v>26971.137815</v>
      </c>
      <c r="P84" s="4">
        <v>26456.16792</v>
      </c>
      <c r="Q84" s="4">
        <v>24601.04093</v>
      </c>
      <c r="R84" s="4">
        <v>27335.5115</v>
      </c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4" t="s">
        <v>361</v>
      </c>
      <c r="C85" s="4">
        <v>0.872</v>
      </c>
      <c r="D85" s="4">
        <v>0.913</v>
      </c>
      <c r="E85" s="4">
        <v>0.941</v>
      </c>
      <c r="F85" s="4">
        <v>0.953</v>
      </c>
      <c r="G85" s="4">
        <v>0.962</v>
      </c>
      <c r="H85" s="4">
        <v>0.961</v>
      </c>
      <c r="I85" s="4">
        <v>0.959</v>
      </c>
      <c r="J85" s="4">
        <v>0.961</v>
      </c>
      <c r="K85" s="4">
        <v>33465.47821</v>
      </c>
      <c r="L85" s="4">
        <v>48659.59888</v>
      </c>
      <c r="M85" s="4">
        <v>110885.9914</v>
      </c>
      <c r="N85" s="4">
        <v>105462.0126</v>
      </c>
      <c r="O85" s="4">
        <v>116786.5117</v>
      </c>
      <c r="P85" s="4">
        <v>112621.8213</v>
      </c>
      <c r="Q85" s="4">
        <v>117370.4969</v>
      </c>
      <c r="R85" s="4">
        <v>133590.147</v>
      </c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4" t="s">
        <v>354</v>
      </c>
      <c r="C89" s="4" t="s">
        <v>338</v>
      </c>
      <c r="D89" s="4" t="s">
        <v>339</v>
      </c>
      <c r="E89" s="4" t="s">
        <v>340</v>
      </c>
      <c r="F89" s="4" t="s">
        <v>341</v>
      </c>
      <c r="G89" s="4" t="s">
        <v>342</v>
      </c>
      <c r="H89" s="4" t="s">
        <v>343</v>
      </c>
      <c r="I89" s="4" t="s">
        <v>344</v>
      </c>
      <c r="J89" s="4" t="s">
        <v>345</v>
      </c>
      <c r="K89" s="4" t="s">
        <v>346</v>
      </c>
      <c r="L89" s="4" t="s">
        <v>347</v>
      </c>
      <c r="M89" s="4" t="s">
        <v>348</v>
      </c>
      <c r="N89" s="4" t="s">
        <v>349</v>
      </c>
      <c r="O89" s="4" t="s">
        <v>350</v>
      </c>
      <c r="P89" s="4" t="s">
        <v>351</v>
      </c>
      <c r="Q89" s="4" t="s">
        <v>352</v>
      </c>
      <c r="R89" s="4" t="s">
        <v>353</v>
      </c>
      <c r="S89" s="5" t="s">
        <v>362</v>
      </c>
      <c r="T89" s="5"/>
      <c r="U89" s="5"/>
      <c r="V89" s="5"/>
      <c r="W89" s="5"/>
      <c r="X89" s="5"/>
      <c r="Y89" s="5"/>
      <c r="Z89" s="5"/>
    </row>
    <row r="90" ht="15.75" customHeight="1">
      <c r="A90" s="5"/>
      <c r="B90" s="4" t="s">
        <v>356</v>
      </c>
      <c r="C90" s="4">
        <f t="shared" ref="C90:R90" si="2">COUNT(C2:C72)</f>
        <v>71</v>
      </c>
      <c r="D90" s="4">
        <f t="shared" si="2"/>
        <v>71</v>
      </c>
      <c r="E90" s="4">
        <f t="shared" si="2"/>
        <v>71</v>
      </c>
      <c r="F90" s="4">
        <f t="shared" si="2"/>
        <v>71</v>
      </c>
      <c r="G90" s="4">
        <f t="shared" si="2"/>
        <v>71</v>
      </c>
      <c r="H90" s="4">
        <f t="shared" si="2"/>
        <v>71</v>
      </c>
      <c r="I90" s="4">
        <f t="shared" si="2"/>
        <v>71</v>
      </c>
      <c r="J90" s="4">
        <f t="shared" si="2"/>
        <v>71</v>
      </c>
      <c r="K90" s="4">
        <f t="shared" si="2"/>
        <v>71</v>
      </c>
      <c r="L90" s="4">
        <f t="shared" si="2"/>
        <v>71</v>
      </c>
      <c r="M90" s="4">
        <f t="shared" si="2"/>
        <v>71</v>
      </c>
      <c r="N90" s="4">
        <f t="shared" si="2"/>
        <v>71</v>
      </c>
      <c r="O90" s="4">
        <f t="shared" si="2"/>
        <v>71</v>
      </c>
      <c r="P90" s="4">
        <f t="shared" si="2"/>
        <v>71</v>
      </c>
      <c r="Q90" s="4">
        <f t="shared" si="2"/>
        <v>71</v>
      </c>
      <c r="R90" s="4">
        <f t="shared" si="2"/>
        <v>71</v>
      </c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4" t="s">
        <v>358</v>
      </c>
      <c r="C91" s="4">
        <f t="shared" ref="C91:R91" si="3">AVERAGE(C2:C72)</f>
        <v>0.5868028169</v>
      </c>
      <c r="D91" s="4">
        <f t="shared" si="3"/>
        <v>0.6351830986</v>
      </c>
      <c r="E91" s="4">
        <f t="shared" si="3"/>
        <v>0.689971831</v>
      </c>
      <c r="F91" s="4">
        <f t="shared" si="3"/>
        <v>0.7175633803</v>
      </c>
      <c r="G91" s="4">
        <f t="shared" si="3"/>
        <v>0.7287042254</v>
      </c>
      <c r="H91" s="4">
        <f t="shared" si="3"/>
        <v>0.7328873239</v>
      </c>
      <c r="I91" s="4">
        <f t="shared" si="3"/>
        <v>0.7279014085</v>
      </c>
      <c r="J91" s="4">
        <f t="shared" si="3"/>
        <v>0.7274084507</v>
      </c>
      <c r="K91" s="4">
        <f t="shared" si="3"/>
        <v>6817.394932</v>
      </c>
      <c r="L91" s="4">
        <f t="shared" si="3"/>
        <v>8733.03631</v>
      </c>
      <c r="M91" s="4">
        <f t="shared" si="3"/>
        <v>16443.3465</v>
      </c>
      <c r="N91" s="4">
        <f t="shared" si="3"/>
        <v>16511.78192</v>
      </c>
      <c r="O91" s="4">
        <f t="shared" si="3"/>
        <v>18714.39705</v>
      </c>
      <c r="P91" s="4">
        <f t="shared" si="3"/>
        <v>18302.89485</v>
      </c>
      <c r="Q91" s="4">
        <f t="shared" si="3"/>
        <v>17462.08557</v>
      </c>
      <c r="R91" s="4">
        <f t="shared" si="3"/>
        <v>20011.10895</v>
      </c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4" t="s">
        <v>359</v>
      </c>
      <c r="C92" s="4">
        <f t="shared" ref="C92:R92" si="4">_xlfn.STDEV.P(C2:C72)</f>
        <v>0.1750364646</v>
      </c>
      <c r="D92" s="4">
        <f t="shared" si="4"/>
        <v>0.1841214625</v>
      </c>
      <c r="E92" s="4">
        <f t="shared" si="4"/>
        <v>0.1695549246</v>
      </c>
      <c r="F92" s="4">
        <f t="shared" si="4"/>
        <v>0.1622203103</v>
      </c>
      <c r="G92" s="4">
        <f t="shared" si="4"/>
        <v>0.1601760822</v>
      </c>
      <c r="H92" s="4">
        <f t="shared" si="4"/>
        <v>0.1596741002</v>
      </c>
      <c r="I92" s="4">
        <f t="shared" si="4"/>
        <v>0.1590823292</v>
      </c>
      <c r="J92" s="4">
        <f t="shared" si="4"/>
        <v>0.1608343192</v>
      </c>
      <c r="K92" s="4">
        <f t="shared" si="4"/>
        <v>9552.340328</v>
      </c>
      <c r="L92" s="4">
        <f t="shared" si="4"/>
        <v>12140.84762</v>
      </c>
      <c r="M92" s="4">
        <f t="shared" si="4"/>
        <v>22674.15586</v>
      </c>
      <c r="N92" s="4">
        <f t="shared" si="4"/>
        <v>22009.5625</v>
      </c>
      <c r="O92" s="4">
        <f t="shared" si="4"/>
        <v>25180.43898</v>
      </c>
      <c r="P92" s="4">
        <f t="shared" si="4"/>
        <v>24455.14641</v>
      </c>
      <c r="Q92" s="4">
        <f t="shared" si="4"/>
        <v>24091.40227</v>
      </c>
      <c r="R92" s="4">
        <f t="shared" si="4"/>
        <v>27915.73789</v>
      </c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4" t="s">
        <v>360</v>
      </c>
      <c r="C93" s="4">
        <f t="shared" ref="C93:R93" si="5">MIN(C2:C72)</f>
        <v>0.216</v>
      </c>
      <c r="D93" s="4">
        <f t="shared" si="5"/>
        <v>0.262</v>
      </c>
      <c r="E93" s="4">
        <f t="shared" si="5"/>
        <v>0.338</v>
      </c>
      <c r="F93" s="4">
        <f t="shared" si="5"/>
        <v>0.376</v>
      </c>
      <c r="G93" s="4">
        <f t="shared" si="5"/>
        <v>0.399</v>
      </c>
      <c r="H93" s="4">
        <f t="shared" si="5"/>
        <v>0.406</v>
      </c>
      <c r="I93" s="4">
        <f t="shared" si="5"/>
        <v>0.401</v>
      </c>
      <c r="J93" s="4">
        <f t="shared" si="5"/>
        <v>0.4</v>
      </c>
      <c r="K93" s="4">
        <f t="shared" si="5"/>
        <v>150.1934224</v>
      </c>
      <c r="L93" s="4">
        <f t="shared" si="5"/>
        <v>138.0046172</v>
      </c>
      <c r="M93" s="4">
        <f t="shared" si="5"/>
        <v>222.6605892</v>
      </c>
      <c r="N93" s="4">
        <f t="shared" si="5"/>
        <v>289.3596333</v>
      </c>
      <c r="O93" s="4">
        <f t="shared" si="5"/>
        <v>231.4464765</v>
      </c>
      <c r="P93" s="4">
        <f t="shared" si="5"/>
        <v>216.9729681</v>
      </c>
      <c r="Q93" s="4">
        <f t="shared" si="5"/>
        <v>216.8267413</v>
      </c>
      <c r="R93" s="4">
        <f t="shared" si="5"/>
        <v>221.4776762</v>
      </c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26">
        <v>0.25</v>
      </c>
      <c r="C94" s="4">
        <f t="shared" ref="C94:R94" si="6">QUARTILE(C2:C72, 1)</f>
        <v>0.4405</v>
      </c>
      <c r="D94" s="4">
        <f t="shared" si="6"/>
        <v>0.4685</v>
      </c>
      <c r="E94" s="4">
        <f t="shared" si="6"/>
        <v>0.536</v>
      </c>
      <c r="F94" s="4">
        <f t="shared" si="6"/>
        <v>0.5705</v>
      </c>
      <c r="G94" s="4">
        <f t="shared" si="6"/>
        <v>0.589</v>
      </c>
      <c r="H94" s="4">
        <f t="shared" si="6"/>
        <v>0.592</v>
      </c>
      <c r="I94" s="4">
        <f t="shared" si="6"/>
        <v>0.589</v>
      </c>
      <c r="J94" s="4">
        <f t="shared" si="6"/>
        <v>0.5845</v>
      </c>
      <c r="K94" s="4">
        <f t="shared" si="6"/>
        <v>437.251372</v>
      </c>
      <c r="L94" s="4">
        <f t="shared" si="6"/>
        <v>548.2954429</v>
      </c>
      <c r="M94" s="4">
        <f t="shared" si="6"/>
        <v>1318.619595</v>
      </c>
      <c r="N94" s="4">
        <f t="shared" si="6"/>
        <v>1453.491015</v>
      </c>
      <c r="O94" s="4">
        <f t="shared" si="6"/>
        <v>1904.597398</v>
      </c>
      <c r="P94" s="4">
        <f t="shared" si="6"/>
        <v>1714.480506</v>
      </c>
      <c r="Q94" s="4">
        <f t="shared" si="6"/>
        <v>1701.119908</v>
      </c>
      <c r="R94" s="4">
        <f t="shared" si="6"/>
        <v>1937.564223</v>
      </c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26">
        <v>0.5</v>
      </c>
      <c r="C95" s="4">
        <f t="shared" ref="C95:R95" si="7">QUARTILE(C2:C72, 2)</f>
        <v>0.61</v>
      </c>
      <c r="D95" s="4">
        <f t="shared" si="7"/>
        <v>0.649</v>
      </c>
      <c r="E95" s="4">
        <f t="shared" si="7"/>
        <v>0.708</v>
      </c>
      <c r="F95" s="4">
        <f t="shared" si="7"/>
        <v>0.733</v>
      </c>
      <c r="G95" s="4">
        <f t="shared" si="7"/>
        <v>0.745</v>
      </c>
      <c r="H95" s="4">
        <f t="shared" si="7"/>
        <v>0.748</v>
      </c>
      <c r="I95" s="4">
        <f t="shared" si="7"/>
        <v>0.736</v>
      </c>
      <c r="J95" s="4">
        <f t="shared" si="7"/>
        <v>0.74</v>
      </c>
      <c r="K95" s="4">
        <f t="shared" si="7"/>
        <v>1545.274687</v>
      </c>
      <c r="L95" s="4">
        <f t="shared" si="7"/>
        <v>2015.881172</v>
      </c>
      <c r="M95" s="4">
        <f t="shared" si="7"/>
        <v>4996.372886</v>
      </c>
      <c r="N95" s="4">
        <f t="shared" si="7"/>
        <v>6130.586676</v>
      </c>
      <c r="O95" s="4">
        <f t="shared" si="7"/>
        <v>6782.03792</v>
      </c>
      <c r="P95" s="4">
        <f t="shared" si="7"/>
        <v>6477.296726</v>
      </c>
      <c r="Q95" s="4">
        <f t="shared" si="7"/>
        <v>5741.643129</v>
      </c>
      <c r="R95" s="4">
        <f t="shared" si="7"/>
        <v>6621.574336</v>
      </c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26">
        <v>0.75</v>
      </c>
      <c r="C96" s="4">
        <f t="shared" ref="C96:R96" si="8">QUARTILE(C2:C72, 3)</f>
        <v>0.732</v>
      </c>
      <c r="D96" s="4">
        <f t="shared" si="8"/>
        <v>0.8175</v>
      </c>
      <c r="E96" s="4">
        <f t="shared" si="8"/>
        <v>0.8685</v>
      </c>
      <c r="F96" s="4">
        <f t="shared" si="8"/>
        <v>0.881</v>
      </c>
      <c r="G96" s="4">
        <f t="shared" si="8"/>
        <v>0.8895</v>
      </c>
      <c r="H96" s="4">
        <f t="shared" si="8"/>
        <v>0.893</v>
      </c>
      <c r="I96" s="4">
        <f t="shared" si="8"/>
        <v>0.8875</v>
      </c>
      <c r="J96" s="4">
        <f t="shared" si="8"/>
        <v>0.891</v>
      </c>
      <c r="K96" s="4">
        <f t="shared" si="8"/>
        <v>10730.9707</v>
      </c>
      <c r="L96" s="4">
        <f t="shared" si="8"/>
        <v>13411.30839</v>
      </c>
      <c r="M96" s="4">
        <f t="shared" si="8"/>
        <v>28624.56467</v>
      </c>
      <c r="N96" s="4">
        <f t="shared" si="8"/>
        <v>22502.23379</v>
      </c>
      <c r="O96" s="4">
        <f t="shared" si="8"/>
        <v>26971.13782</v>
      </c>
      <c r="P96" s="4">
        <f t="shared" si="8"/>
        <v>26456.16792</v>
      </c>
      <c r="Q96" s="4">
        <f t="shared" si="8"/>
        <v>24601.04093</v>
      </c>
      <c r="R96" s="4">
        <f t="shared" si="8"/>
        <v>27335.5115</v>
      </c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4" t="s">
        <v>361</v>
      </c>
      <c r="C97" s="4">
        <f t="shared" ref="C97:R97" si="9">MAX(C2:C72)</f>
        <v>0.872</v>
      </c>
      <c r="D97" s="4">
        <f t="shared" si="9"/>
        <v>0.913</v>
      </c>
      <c r="E97" s="4">
        <f t="shared" si="9"/>
        <v>0.941</v>
      </c>
      <c r="F97" s="4">
        <f t="shared" si="9"/>
        <v>0.953</v>
      </c>
      <c r="G97" s="4">
        <f t="shared" si="9"/>
        <v>0.962</v>
      </c>
      <c r="H97" s="4">
        <f t="shared" si="9"/>
        <v>0.961</v>
      </c>
      <c r="I97" s="4">
        <f t="shared" si="9"/>
        <v>0.959</v>
      </c>
      <c r="J97" s="4">
        <f t="shared" si="9"/>
        <v>0.961</v>
      </c>
      <c r="K97" s="4">
        <f t="shared" si="9"/>
        <v>33465.47821</v>
      </c>
      <c r="L97" s="4">
        <f t="shared" si="9"/>
        <v>48659.59888</v>
      </c>
      <c r="M97" s="4">
        <f t="shared" si="9"/>
        <v>110885.9914</v>
      </c>
      <c r="N97" s="4">
        <f t="shared" si="9"/>
        <v>105462.0126</v>
      </c>
      <c r="O97" s="4">
        <f t="shared" si="9"/>
        <v>116786.5117</v>
      </c>
      <c r="P97" s="4">
        <f t="shared" si="9"/>
        <v>112621.8213</v>
      </c>
      <c r="Q97" s="4">
        <f t="shared" si="9"/>
        <v>117370.4969</v>
      </c>
      <c r="R97" s="4">
        <f t="shared" si="9"/>
        <v>133590.147</v>
      </c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19" t="s">
        <v>363</v>
      </c>
      <c r="C98" s="19">
        <f t="shared" ref="C98:R98" si="10">MEDIAN(C2:C72)</f>
        <v>0.61</v>
      </c>
      <c r="D98" s="19">
        <f t="shared" si="10"/>
        <v>0.649</v>
      </c>
      <c r="E98" s="19">
        <f t="shared" si="10"/>
        <v>0.708</v>
      </c>
      <c r="F98" s="19">
        <f t="shared" si="10"/>
        <v>0.733</v>
      </c>
      <c r="G98" s="19">
        <f t="shared" si="10"/>
        <v>0.745</v>
      </c>
      <c r="H98" s="19">
        <f t="shared" si="10"/>
        <v>0.748</v>
      </c>
      <c r="I98" s="19">
        <f t="shared" si="10"/>
        <v>0.736</v>
      </c>
      <c r="J98" s="19">
        <f t="shared" si="10"/>
        <v>0.74</v>
      </c>
      <c r="K98" s="19">
        <f t="shared" si="10"/>
        <v>1545.274687</v>
      </c>
      <c r="L98" s="19">
        <f t="shared" si="10"/>
        <v>2015.881172</v>
      </c>
      <c r="M98" s="19">
        <f t="shared" si="10"/>
        <v>4996.372886</v>
      </c>
      <c r="N98" s="19">
        <f t="shared" si="10"/>
        <v>6130.586676</v>
      </c>
      <c r="O98" s="19">
        <f t="shared" si="10"/>
        <v>6782.03792</v>
      </c>
      <c r="P98" s="19">
        <f t="shared" si="10"/>
        <v>6477.296726</v>
      </c>
      <c r="Q98" s="19">
        <f t="shared" si="10"/>
        <v>5741.643129</v>
      </c>
      <c r="R98" s="19">
        <f t="shared" si="10"/>
        <v>6621.574336</v>
      </c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18" t="s">
        <v>4</v>
      </c>
      <c r="E103" s="4" t="s">
        <v>364</v>
      </c>
      <c r="F103" s="19" t="s">
        <v>365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18" t="s">
        <v>6</v>
      </c>
      <c r="E104" s="22">
        <v>67861.9032975</v>
      </c>
      <c r="F104" s="22">
        <v>0.935999999999999</v>
      </c>
      <c r="G104" s="5"/>
      <c r="H104" s="5" t="s">
        <v>366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18" t="s">
        <v>7</v>
      </c>
      <c r="E105" s="4">
        <v>53114.131445</v>
      </c>
      <c r="F105" s="4">
        <v>0.920499999999999</v>
      </c>
      <c r="G105" s="5"/>
      <c r="H105" s="5" t="s">
        <v>149</v>
      </c>
      <c r="I105" s="5" t="s">
        <v>150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18" t="s">
        <v>8</v>
      </c>
      <c r="E106" s="4">
        <v>46657.62891625</v>
      </c>
      <c r="F106" s="4">
        <v>0.924624999999999</v>
      </c>
      <c r="G106" s="5"/>
      <c r="H106" s="5">
        <f t="shared" ref="H106:I106" si="11">(E104-E178)/E179</f>
        <v>2.52704435</v>
      </c>
      <c r="I106" s="5">
        <f t="shared" si="11"/>
        <v>1.467236692</v>
      </c>
      <c r="J106" s="5"/>
      <c r="K106" s="5"/>
      <c r="L106" s="5" t="s">
        <v>367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18" t="s">
        <v>13</v>
      </c>
      <c r="E107" s="4">
        <v>48128.5306475</v>
      </c>
      <c r="F107" s="4">
        <v>0.917375</v>
      </c>
      <c r="G107" s="5"/>
      <c r="H107" s="5">
        <f t="shared" ref="H107:I107" si="12">(E108-E178)/E179</f>
        <v>2.249953372</v>
      </c>
      <c r="I107" s="5">
        <f t="shared" si="12"/>
        <v>1.234483217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18" t="s">
        <v>14</v>
      </c>
      <c r="E108" s="22">
        <v>62106.6484174999</v>
      </c>
      <c r="F108" s="22">
        <v>0.8975</v>
      </c>
      <c r="G108" s="5"/>
      <c r="H108" s="5">
        <f t="shared" ref="H108:I108" si="13">(E114-E178)/E179</f>
        <v>3.947023563</v>
      </c>
      <c r="I108" s="5">
        <f t="shared" si="13"/>
        <v>1.234483217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18" t="s">
        <v>16</v>
      </c>
      <c r="E109" s="4">
        <v>44893.72023625</v>
      </c>
      <c r="F109" s="4">
        <v>0.918874999999999</v>
      </c>
      <c r="G109" s="5"/>
      <c r="H109" s="15">
        <f t="shared" ref="H109:I109" si="14">(E131-E178)/E179</f>
        <v>-0.5919389185</v>
      </c>
      <c r="I109" s="5">
        <f t="shared" si="14"/>
        <v>0.2981794672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18" t="s">
        <v>17</v>
      </c>
      <c r="E110" s="4">
        <v>42932.594755</v>
      </c>
      <c r="F110" s="4">
        <v>0.912374999999999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18" t="s">
        <v>18</v>
      </c>
      <c r="E111" s="4">
        <v>50601.4554137499</v>
      </c>
      <c r="F111" s="4">
        <v>0.894875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18" t="s">
        <v>19</v>
      </c>
      <c r="E112" s="4">
        <v>39980.122075</v>
      </c>
      <c r="F112" s="4">
        <v>0.909125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18" t="s">
        <v>21</v>
      </c>
      <c r="E113" s="4">
        <v>40625.1370199999</v>
      </c>
      <c r="F113" s="4">
        <v>0.9155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18" t="s">
        <v>22</v>
      </c>
      <c r="E114" s="22">
        <v>97355.25724875</v>
      </c>
      <c r="F114" s="22">
        <v>0.8975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18" t="s">
        <v>23</v>
      </c>
      <c r="E115" s="4">
        <v>38129.1171</v>
      </c>
      <c r="F115" s="4">
        <v>0.902375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18" t="s">
        <v>24</v>
      </c>
      <c r="E116" s="4">
        <v>37985.6957199999</v>
      </c>
      <c r="F116" s="4">
        <v>0.904125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18" t="s">
        <v>26</v>
      </c>
      <c r="E117" s="4">
        <v>53419.361905</v>
      </c>
      <c r="F117" s="4">
        <v>0.9115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18" t="s">
        <v>29</v>
      </c>
      <c r="E118" s="4">
        <v>42673.7577525</v>
      </c>
      <c r="F118" s="4">
        <v>0.896625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18" t="s">
        <v>31</v>
      </c>
      <c r="E119" s="4">
        <v>25233.2293225</v>
      </c>
      <c r="F119" s="4">
        <v>0.869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18" t="s">
        <v>32</v>
      </c>
      <c r="E120" s="4">
        <v>35797.24785375</v>
      </c>
      <c r="F120" s="4">
        <v>0.876374999999999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18" t="s">
        <v>34</v>
      </c>
      <c r="E121" s="4">
        <v>30388.23257</v>
      </c>
      <c r="F121" s="4">
        <v>0.869625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18" t="s">
        <v>37</v>
      </c>
      <c r="E122" s="4">
        <v>17903.3074731249</v>
      </c>
      <c r="F122" s="4">
        <v>0.85825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18" t="s">
        <v>42</v>
      </c>
      <c r="E123" s="4">
        <v>19360.628301</v>
      </c>
      <c r="F123" s="4">
        <v>0.828374999999999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18" t="s">
        <v>44</v>
      </c>
      <c r="E124" s="4">
        <v>11712.977709</v>
      </c>
      <c r="F124" s="4">
        <v>0.819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24" t="s">
        <v>55</v>
      </c>
      <c r="E125" s="4">
        <v>13247.8725185</v>
      </c>
      <c r="F125" s="4">
        <v>0.780249999999999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18" t="s">
        <v>56</v>
      </c>
      <c r="E126" s="4">
        <v>9364.567489625</v>
      </c>
      <c r="F126" s="4">
        <v>0.774375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18" t="s">
        <v>57</v>
      </c>
      <c r="E127" s="4">
        <v>13400.6651356249</v>
      </c>
      <c r="F127" s="4">
        <v>0.79025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18" t="s">
        <v>58</v>
      </c>
      <c r="E128" s="4">
        <v>10890.057908375</v>
      </c>
      <c r="F128" s="4">
        <v>0.775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18" t="s">
        <v>59</v>
      </c>
      <c r="E129" s="4">
        <v>8582.075982</v>
      </c>
      <c r="F129" s="4">
        <v>0.769125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18" t="s">
        <v>61</v>
      </c>
      <c r="E130" s="4">
        <v>5383.28523875</v>
      </c>
      <c r="F130" s="4">
        <v>0.743499999999999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18" t="s">
        <v>65</v>
      </c>
      <c r="E131" s="22">
        <v>3079.77364172499</v>
      </c>
      <c r="F131" s="22">
        <v>0.742625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18" t="s">
        <v>68</v>
      </c>
      <c r="E132" s="4">
        <v>7107.29059794999</v>
      </c>
      <c r="F132" s="4">
        <v>0.692625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24" t="s">
        <v>69</v>
      </c>
      <c r="E133" s="4">
        <v>5993.968636525</v>
      </c>
      <c r="F133" s="4">
        <v>0.716625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18" t="s">
        <v>72</v>
      </c>
      <c r="E134" s="4">
        <v>5113.643665125</v>
      </c>
      <c r="F134" s="4">
        <v>0.732625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18" t="s">
        <v>74</v>
      </c>
      <c r="E135" s="4">
        <v>8535.753610125</v>
      </c>
      <c r="F135" s="4">
        <v>0.744375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18" t="s">
        <v>75</v>
      </c>
      <c r="E136" s="4">
        <v>7327.515220125</v>
      </c>
      <c r="F136" s="4">
        <v>0.725875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18" t="s">
        <v>76</v>
      </c>
      <c r="E137" s="4">
        <v>5158.595751</v>
      </c>
      <c r="F137" s="4">
        <v>0.724375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18" t="s">
        <v>77</v>
      </c>
      <c r="E138" s="4">
        <v>3515.887099875</v>
      </c>
      <c r="F138" s="4">
        <v>0.709375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18" t="s">
        <v>79</v>
      </c>
      <c r="E139" s="4">
        <v>4730.70381325</v>
      </c>
      <c r="F139" s="4">
        <v>0.729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18" t="s">
        <v>83</v>
      </c>
      <c r="E140" s="4">
        <v>4231.98328975</v>
      </c>
      <c r="F140" s="4">
        <v>0.7155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18" t="s">
        <v>88</v>
      </c>
      <c r="E141" s="4">
        <v>5145.229758425</v>
      </c>
      <c r="F141" s="4">
        <v>0.65875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18" t="s">
        <v>89</v>
      </c>
      <c r="E142" s="4">
        <v>5900.133393125</v>
      </c>
      <c r="F142" s="4">
        <v>0.69475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18" t="s">
        <v>90</v>
      </c>
      <c r="E143" s="4">
        <v>4572.745313375</v>
      </c>
      <c r="F143" s="4">
        <v>0.699625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18" t="s">
        <v>91</v>
      </c>
      <c r="E144" s="4">
        <v>7008.80565875</v>
      </c>
      <c r="F144" s="4">
        <v>0.679875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18" t="s">
        <v>94</v>
      </c>
      <c r="E145" s="4">
        <v>2545.4126204125</v>
      </c>
      <c r="F145" s="4">
        <v>0.679999999999999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18" t="s">
        <v>95</v>
      </c>
      <c r="E146" s="4">
        <v>5548.031235875</v>
      </c>
      <c r="F146" s="4">
        <v>0.671499999999999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18" t="s">
        <v>101</v>
      </c>
      <c r="E147" s="4">
        <v>5369.53503375</v>
      </c>
      <c r="F147" s="4">
        <v>0.678999999999999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18" t="s">
        <v>102</v>
      </c>
      <c r="E148" s="4">
        <v>2823.33633424999</v>
      </c>
      <c r="F148" s="4">
        <v>0.618125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18" t="s">
        <v>104</v>
      </c>
      <c r="E149" s="4">
        <v>1567.187708475</v>
      </c>
      <c r="F149" s="4">
        <v>0.6205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18" t="s">
        <v>105</v>
      </c>
      <c r="E150" s="4">
        <v>1437.1988236125</v>
      </c>
      <c r="F150" s="4">
        <v>0.579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18" t="s">
        <v>107</v>
      </c>
      <c r="E151" s="4">
        <v>1492.5268940375</v>
      </c>
      <c r="F151" s="4">
        <v>0.58675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18" t="s">
        <v>108</v>
      </c>
      <c r="E152" s="4">
        <v>1561.58897197499</v>
      </c>
      <c r="F152" s="4">
        <v>0.582874999999999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18" t="s">
        <v>109</v>
      </c>
      <c r="E153" s="4">
        <v>3515.0417165125</v>
      </c>
      <c r="F153" s="4">
        <v>0.60275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18" t="s">
        <v>110</v>
      </c>
      <c r="E154" s="4">
        <v>2036.02844685</v>
      </c>
      <c r="F154" s="4">
        <v>0.596625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18" t="s">
        <v>114</v>
      </c>
      <c r="E155" s="4">
        <v>821.841798924999</v>
      </c>
      <c r="F155" s="4">
        <v>0.55075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18" t="s">
        <v>117</v>
      </c>
      <c r="E156" s="4">
        <v>1327.45084625</v>
      </c>
      <c r="F156" s="4">
        <v>0.556375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18" t="s">
        <v>120</v>
      </c>
      <c r="E157" s="4">
        <v>1362.47462882499</v>
      </c>
      <c r="F157" s="4">
        <v>0.535125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18" t="s">
        <v>121</v>
      </c>
      <c r="E158" s="4">
        <v>1400.790758775</v>
      </c>
      <c r="F158" s="4">
        <v>0.5465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18" t="s">
        <v>123</v>
      </c>
      <c r="E159" s="4">
        <v>1050.7761653375</v>
      </c>
      <c r="F159" s="4">
        <v>0.525374999999999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24" t="s">
        <v>124</v>
      </c>
      <c r="E160" s="4">
        <v>2018.8461767375</v>
      </c>
      <c r="F160" s="4">
        <v>0.511124999999999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18" t="s">
        <v>128</v>
      </c>
      <c r="E161" s="4">
        <v>1119.5928253</v>
      </c>
      <c r="F161" s="4">
        <v>0.50725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18" t="s">
        <v>129</v>
      </c>
      <c r="E162" s="4">
        <v>678.6904793625</v>
      </c>
      <c r="F162" s="4">
        <v>0.498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18" t="s">
        <v>130</v>
      </c>
      <c r="E163" s="4">
        <v>1225.36449419999</v>
      </c>
      <c r="F163" s="4">
        <v>0.5025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18" t="s">
        <v>131</v>
      </c>
      <c r="E164" s="4">
        <v>637.991057737499</v>
      </c>
      <c r="F164" s="4">
        <v>0.473875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18" t="s">
        <v>132</v>
      </c>
      <c r="E165" s="4">
        <v>982.306632275</v>
      </c>
      <c r="F165" s="4">
        <v>0.488125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18" t="s">
        <v>133</v>
      </c>
      <c r="E166" s="4">
        <v>692.303457325</v>
      </c>
      <c r="F166" s="4">
        <v>0.47975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18" t="s">
        <v>134</v>
      </c>
      <c r="E167" s="4">
        <v>917.7984239125</v>
      </c>
      <c r="F167" s="4">
        <v>0.49775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18" t="s">
        <v>135</v>
      </c>
      <c r="E168" s="4">
        <v>448.4181783375</v>
      </c>
      <c r="F168" s="4">
        <v>0.460125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18" t="s">
        <v>136</v>
      </c>
      <c r="E169" s="4">
        <v>1274.8522797875</v>
      </c>
      <c r="F169" s="4">
        <v>0.472875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18" t="s">
        <v>137</v>
      </c>
      <c r="E170" s="4">
        <v>1061.35643385</v>
      </c>
      <c r="F170" s="4">
        <v>0.475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18" t="s">
        <v>141</v>
      </c>
      <c r="E171" s="4">
        <v>408.2428120875</v>
      </c>
      <c r="F171" s="4">
        <v>0.4265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18" t="s">
        <v>146</v>
      </c>
      <c r="E172" s="4">
        <v>217.8992037625</v>
      </c>
      <c r="F172" s="4">
        <v>0.391375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24" t="s">
        <v>147</v>
      </c>
      <c r="E173" s="4">
        <v>415.916613075</v>
      </c>
      <c r="F173" s="4">
        <v>0.38125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18" t="s">
        <v>148</v>
      </c>
      <c r="E174" s="4">
        <v>479.8689208</v>
      </c>
      <c r="F174" s="4">
        <v>0.34975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4" t="s">
        <v>354</v>
      </c>
      <c r="E176" s="4" t="s">
        <v>149</v>
      </c>
      <c r="F176" s="4" t="s">
        <v>150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4" t="s">
        <v>356</v>
      </c>
      <c r="E177" s="4">
        <f t="shared" ref="E177:F177" si="15">COUNT(E104:E174)</f>
        <v>71</v>
      </c>
      <c r="F177" s="4">
        <f t="shared" si="15"/>
        <v>71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4" t="s">
        <v>358</v>
      </c>
      <c r="E178" s="4">
        <f t="shared" ref="E178:F178" si="16">AVERAGE(E104:E174)</f>
        <v>15374.50576</v>
      </c>
      <c r="F178" s="4">
        <f t="shared" si="16"/>
        <v>0.6933028169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4" t="s">
        <v>359</v>
      </c>
      <c r="E179" s="4">
        <f t="shared" ref="E179:F179" si="17">_xlfn.STDEV.P(E104:E174)</f>
        <v>20770.27162</v>
      </c>
      <c r="F179" s="4">
        <f t="shared" si="17"/>
        <v>0.1654110645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4" t="s">
        <v>360</v>
      </c>
      <c r="E180" s="4">
        <f t="shared" ref="E180:F180" si="18">MIN(E104:E174)</f>
        <v>217.8992038</v>
      </c>
      <c r="F180" s="4">
        <f t="shared" si="18"/>
        <v>0.34975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26">
        <v>0.25</v>
      </c>
      <c r="E181" s="4">
        <f t="shared" ref="E181:F181" si="19">QUARTILE(E104:E174, 1)</f>
        <v>1381.632694</v>
      </c>
      <c r="F181" s="4">
        <f t="shared" si="19"/>
        <v>0.548625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26">
        <v>0.5</v>
      </c>
      <c r="E182" s="4">
        <f t="shared" ref="E182:F182" si="20">QUARTILE(E104:E174, 2)</f>
        <v>5158.595751</v>
      </c>
      <c r="F182" s="4">
        <f t="shared" si="20"/>
        <v>0.709375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26">
        <v>0.75</v>
      </c>
      <c r="E183" s="4">
        <f t="shared" ref="E183:F183" si="21">QUARTILE(E89:E159, 3)</f>
        <v>30388.23257</v>
      </c>
      <c r="F183" s="4">
        <f t="shared" si="21"/>
        <v>0.894875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4" t="s">
        <v>361</v>
      </c>
      <c r="E184" s="4">
        <f t="shared" ref="E184:F184" si="22">MAX(E104:E174)</f>
        <v>97355.25725</v>
      </c>
      <c r="F184" s="4">
        <f t="shared" si="22"/>
        <v>0.936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19" t="s">
        <v>363</v>
      </c>
      <c r="E185" s="19">
        <f t="shared" ref="E185:F185" si="23">MEDIAN(E104:E174)</f>
        <v>5158.595751</v>
      </c>
      <c r="F185" s="19">
        <f t="shared" si="23"/>
        <v>0.709375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