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onta365-my.sharepoint.com/personal/shead896_oneonta_edu/Documents/Desktop/Thesis/"/>
    </mc:Choice>
  </mc:AlternateContent>
  <xr:revisionPtr revIDLastSave="0" documentId="8_{3B794DF9-D36C-4E1A-89D5-98BCDB2851F9}" xr6:coauthVersionLast="47" xr6:coauthVersionMax="47" xr10:uidLastSave="{00000000-0000-0000-0000-000000000000}"/>
  <bookViews>
    <workbookView xWindow="24" yWindow="480" windowWidth="15744" windowHeight="11856" xr2:uid="{C26BF8E5-8858-4D8B-8EF3-F51E48081B96}"/>
  </bookViews>
  <sheets>
    <sheet name="master" sheetId="1" r:id="rId1"/>
    <sheet name="8.24.2023" sheetId="4" r:id="rId2"/>
    <sheet name="9.20.2022" sheetId="2" r:id="rId3"/>
    <sheet name="10.13.2022" sheetId="3" r:id="rId4"/>
    <sheet name="zoop_per_liter" sheetId="5" r:id="rId5"/>
  </sheets>
  <definedNames>
    <definedName name="_xlnm._FilterDatabase" localSheetId="1" hidden="1">'8.24.2023'!$A$1:$A$101</definedName>
    <definedName name="_xlnm._FilterDatabase" localSheetId="0" hidden="1">master!$A$1:$D$601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H14" i="3"/>
  <c r="F14" i="3"/>
  <c r="H29" i="3"/>
  <c r="H28" i="3" s="1"/>
  <c r="G29" i="3"/>
  <c r="G28" i="3" s="1"/>
  <c r="F29" i="3"/>
  <c r="F28" i="3" s="1"/>
  <c r="H19" i="3"/>
  <c r="G19" i="3"/>
  <c r="F19" i="3"/>
  <c r="F15" i="3" s="1"/>
  <c r="H25" i="3"/>
  <c r="G25" i="3"/>
  <c r="F25" i="3"/>
  <c r="H24" i="3"/>
  <c r="G24" i="3"/>
  <c r="F24" i="3"/>
  <c r="H23" i="3"/>
  <c r="H22" i="3"/>
  <c r="G23" i="3"/>
  <c r="F23" i="3"/>
  <c r="G22" i="3"/>
  <c r="F22" i="3"/>
  <c r="H18" i="3"/>
  <c r="G18" i="3"/>
  <c r="F18" i="3"/>
  <c r="H17" i="3"/>
  <c r="G17" i="3"/>
  <c r="F17" i="3"/>
  <c r="H13" i="3"/>
  <c r="G13" i="3"/>
  <c r="F13" i="3"/>
  <c r="H19" i="2"/>
  <c r="G19" i="2"/>
  <c r="F19" i="2"/>
  <c r="H14" i="2"/>
  <c r="G14" i="2"/>
  <c r="F14" i="2"/>
  <c r="F13" i="2"/>
  <c r="H29" i="2"/>
  <c r="G29" i="2"/>
  <c r="G28" i="2" s="1"/>
  <c r="F29" i="2"/>
  <c r="F28" i="2" s="1"/>
  <c r="G25" i="2"/>
  <c r="F25" i="2"/>
  <c r="H23" i="2"/>
  <c r="G23" i="2"/>
  <c r="F23" i="2"/>
  <c r="H22" i="2"/>
  <c r="G22" i="2"/>
  <c r="F22" i="2"/>
  <c r="H27" i="4"/>
  <c r="H29" i="4"/>
  <c r="H18" i="2"/>
  <c r="G18" i="2"/>
  <c r="F18" i="2"/>
  <c r="H17" i="2"/>
  <c r="H17" i="4"/>
  <c r="G17" i="4"/>
  <c r="G17" i="2"/>
  <c r="F17" i="2"/>
  <c r="H16" i="2"/>
  <c r="G16" i="2"/>
  <c r="F16" i="2"/>
  <c r="H13" i="2"/>
  <c r="G13" i="2"/>
  <c r="G11" i="2" s="1"/>
  <c r="G11" i="3"/>
  <c r="H28" i="2"/>
  <c r="G27" i="2"/>
  <c r="F27" i="2"/>
  <c r="H26" i="2"/>
  <c r="G26" i="2"/>
  <c r="H25" i="2"/>
  <c r="H11" i="3" l="1"/>
  <c r="F11" i="3"/>
  <c r="H21" i="3"/>
  <c r="G21" i="3"/>
  <c r="F21" i="3"/>
  <c r="G15" i="3"/>
  <c r="H15" i="3"/>
  <c r="I15" i="3" s="1"/>
  <c r="H11" i="2"/>
  <c r="I11" i="2" s="1"/>
  <c r="F11" i="2"/>
  <c r="I28" i="2"/>
  <c r="G21" i="2"/>
  <c r="H21" i="2"/>
  <c r="F21" i="2"/>
  <c r="I28" i="3"/>
  <c r="H15" i="2"/>
  <c r="G15" i="2"/>
  <c r="F15" i="2"/>
  <c r="I11" i="3" l="1"/>
  <c r="I21" i="3"/>
  <c r="I21" i="2"/>
  <c r="I15" i="2"/>
  <c r="G27" i="4"/>
  <c r="F27" i="4"/>
  <c r="H19" i="4"/>
  <c r="H22" i="4"/>
  <c r="H21" i="4" s="1"/>
  <c r="G19" i="4"/>
  <c r="F19" i="4"/>
  <c r="H28" i="4"/>
  <c r="G29" i="4"/>
  <c r="G28" i="4" s="1"/>
  <c r="F29" i="4"/>
  <c r="F28" i="4" s="1"/>
  <c r="F25" i="4"/>
  <c r="H24" i="4"/>
  <c r="G22" i="4"/>
  <c r="G24" i="4"/>
  <c r="F24" i="4"/>
  <c r="F22" i="4"/>
  <c r="H18" i="4"/>
  <c r="H15" i="4" s="1"/>
  <c r="G18" i="4"/>
  <c r="F18" i="4"/>
  <c r="H11" i="4"/>
  <c r="F11" i="4"/>
  <c r="F17" i="4"/>
  <c r="H13" i="4"/>
  <c r="G13" i="4"/>
  <c r="G15" i="4" l="1"/>
  <c r="F15" i="4"/>
  <c r="I28" i="4"/>
  <c r="G21" i="4"/>
  <c r="F21" i="4"/>
  <c r="I21" i="4" s="1"/>
  <c r="F13" i="4"/>
  <c r="F9" i="3"/>
  <c r="F8" i="3"/>
  <c r="F8" i="2"/>
  <c r="F9" i="2" s="1"/>
  <c r="H26" i="4"/>
  <c r="G26" i="4"/>
  <c r="H25" i="4"/>
  <c r="G25" i="4"/>
  <c r="G11" i="4"/>
  <c r="F8" i="4"/>
  <c r="F9" i="4" s="1"/>
  <c r="G13" i="1"/>
  <c r="G22" i="1"/>
  <c r="G21" i="1" s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16" i="1"/>
  <c r="G15" i="1" s="1"/>
  <c r="H16" i="1"/>
  <c r="I16" i="1"/>
  <c r="G18" i="1"/>
  <c r="H18" i="1"/>
  <c r="I18" i="1"/>
  <c r="H15" i="1" l="1"/>
  <c r="I15" i="1"/>
  <c r="I21" i="1"/>
  <c r="J21" i="1" s="1"/>
  <c r="H21" i="1"/>
  <c r="J15" i="1"/>
  <c r="I11" i="1"/>
  <c r="H11" i="1"/>
  <c r="G11" i="1"/>
  <c r="G8" i="1"/>
  <c r="G9" i="1" s="1"/>
  <c r="J11" i="1" l="1"/>
  <c r="I15" i="4" l="1"/>
  <c r="I11" i="4"/>
</calcChain>
</file>

<file path=xl/sharedStrings.xml><?xml version="1.0" encoding="utf-8"?>
<sst xmlns="http://schemas.openxmlformats.org/spreadsheetml/2006/main" count="167" uniqueCount="48">
  <si>
    <t>sample_time</t>
  </si>
  <si>
    <t>class</t>
  </si>
  <si>
    <t>length</t>
  </si>
  <si>
    <t>specific weight</t>
  </si>
  <si>
    <t>Location</t>
  </si>
  <si>
    <t>TR4C</t>
  </si>
  <si>
    <t>Date</t>
  </si>
  <si>
    <t>meter</t>
  </si>
  <si>
    <t>ml conc</t>
  </si>
  <si>
    <t>ml viewed</t>
  </si>
  <si>
    <t>fixed dist</t>
  </si>
  <si>
    <t>vol filtered (l)</t>
  </si>
  <si>
    <t>Species</t>
  </si>
  <si>
    <t>#/L</t>
  </si>
  <si>
    <t>mean mm</t>
  </si>
  <si>
    <t xml:space="preserve"> mean Dry wt (μg)</t>
  </si>
  <si>
    <t>Cladocerans</t>
  </si>
  <si>
    <t>Bosmina</t>
  </si>
  <si>
    <t xml:space="preserve">Daphnia </t>
  </si>
  <si>
    <t>Copepods</t>
  </si>
  <si>
    <t>Cyclopoid</t>
  </si>
  <si>
    <t>Calanoid</t>
  </si>
  <si>
    <t>Nauplius</t>
  </si>
  <si>
    <t>Rotifers</t>
  </si>
  <si>
    <t>Asplanchna priodontus</t>
  </si>
  <si>
    <t xml:space="preserve">Gastropus </t>
  </si>
  <si>
    <t>Kellicotia longispina</t>
  </si>
  <si>
    <t>Keratella sp</t>
  </si>
  <si>
    <t>Polyartha vulgaris</t>
  </si>
  <si>
    <t>Mollusca</t>
  </si>
  <si>
    <t>veligers</t>
  </si>
  <si>
    <t>Leptodora</t>
  </si>
  <si>
    <t>cope 13</t>
  </si>
  <si>
    <t>cope 14</t>
  </si>
  <si>
    <t>Leptodora (12)</t>
  </si>
  <si>
    <t>microedon (15)</t>
  </si>
  <si>
    <t>veligers (11)</t>
  </si>
  <si>
    <t>month</t>
  </si>
  <si>
    <t>group</t>
  </si>
  <si>
    <t>august</t>
  </si>
  <si>
    <t>september</t>
  </si>
  <si>
    <t>october</t>
  </si>
  <si>
    <t>cladoceran</t>
  </si>
  <si>
    <t>copepod</t>
  </si>
  <si>
    <t>rotifer</t>
  </si>
  <si>
    <t>mollusca</t>
  </si>
  <si>
    <t>dry weight</t>
  </si>
  <si>
    <t>dry weight/L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</si>
</sst>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 applyFo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187-0C46-4005-9974-DF7C41EA5770}">
  <dimension ref="A1:J601"/>
  <sheetViews>
    <sheetView tabSelected="1" workbookViewId="0">
      <selection activeCell="L17" sqref="L17"/>
    </sheetView>
  </sheetViews>
  <sheetFormatPr defaultRowHeight="14.4" x14ac:dyDescent="0.3"/>
  <cols>
    <col min="1" max="1" width="11.5546875" customWidth="1"/>
    <col min="4" max="4" width="13.44140625" customWidth="1"/>
    <col min="7" max="7" width="11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44824</v>
      </c>
      <c r="B2">
        <v>2</v>
      </c>
      <c r="C2">
        <v>556</v>
      </c>
      <c r="D2">
        <v>1.007340126716324</v>
      </c>
    </row>
    <row r="3" spans="1:10" x14ac:dyDescent="0.3">
      <c r="A3" s="1">
        <v>44824</v>
      </c>
      <c r="B3">
        <v>2</v>
      </c>
      <c r="C3">
        <v>976</v>
      </c>
      <c r="D3">
        <v>4.2537915176119592</v>
      </c>
      <c r="F3" t="s">
        <v>4</v>
      </c>
      <c r="G3" t="s">
        <v>5</v>
      </c>
      <c r="H3" s="2"/>
      <c r="I3" s="3"/>
    </row>
    <row r="4" spans="1:10" x14ac:dyDescent="0.3">
      <c r="A4" s="1">
        <v>44824</v>
      </c>
      <c r="B4">
        <v>2</v>
      </c>
      <c r="C4">
        <v>875</v>
      </c>
      <c r="D4">
        <v>3.216068448671852</v>
      </c>
      <c r="F4" t="s">
        <v>6</v>
      </c>
      <c r="G4" s="4">
        <v>44824</v>
      </c>
      <c r="H4" s="2"/>
      <c r="I4" s="3"/>
    </row>
    <row r="5" spans="1:10" x14ac:dyDescent="0.3">
      <c r="A5" s="1">
        <v>44824</v>
      </c>
      <c r="B5">
        <v>2</v>
      </c>
      <c r="C5">
        <v>341</v>
      </c>
      <c r="D5">
        <v>0.28816144806700617</v>
      </c>
      <c r="F5" t="s">
        <v>7</v>
      </c>
      <c r="G5" s="5">
        <v>109</v>
      </c>
      <c r="H5" s="2"/>
      <c r="I5" s="3"/>
    </row>
    <row r="6" spans="1:10" x14ac:dyDescent="0.3">
      <c r="A6" s="1">
        <v>44824</v>
      </c>
      <c r="B6">
        <v>2</v>
      </c>
      <c r="C6">
        <v>607</v>
      </c>
      <c r="D6">
        <v>1.2610947474516954</v>
      </c>
      <c r="F6" t="s">
        <v>8</v>
      </c>
      <c r="G6" s="5">
        <v>78</v>
      </c>
      <c r="H6" s="2"/>
      <c r="I6" s="3"/>
    </row>
    <row r="7" spans="1:10" x14ac:dyDescent="0.3">
      <c r="A7" s="1">
        <v>44824</v>
      </c>
      <c r="B7">
        <v>2</v>
      </c>
      <c r="C7">
        <v>691</v>
      </c>
      <c r="D7">
        <v>1.7573103583164096</v>
      </c>
      <c r="F7" t="s">
        <v>9</v>
      </c>
      <c r="G7" s="5">
        <v>2</v>
      </c>
      <c r="H7" s="2"/>
      <c r="I7" s="3"/>
    </row>
    <row r="8" spans="1:10" x14ac:dyDescent="0.3">
      <c r="A8" s="1">
        <v>44824</v>
      </c>
      <c r="B8">
        <v>2</v>
      </c>
      <c r="C8">
        <v>530</v>
      </c>
      <c r="D8">
        <v>0.89110913108377188</v>
      </c>
      <c r="F8" t="s">
        <v>10</v>
      </c>
      <c r="G8" s="6">
        <f>G5*0.02687</f>
        <v>2.92883</v>
      </c>
      <c r="H8" s="2"/>
      <c r="I8" s="3"/>
    </row>
    <row r="9" spans="1:10" x14ac:dyDescent="0.3">
      <c r="A9" s="1">
        <v>44824</v>
      </c>
      <c r="B9">
        <v>2</v>
      </c>
      <c r="C9">
        <v>764</v>
      </c>
      <c r="D9">
        <v>2.2724988160335462</v>
      </c>
      <c r="F9" t="s">
        <v>11</v>
      </c>
      <c r="G9" s="6">
        <f>+((3.14*0.2^2)/4)*G8*1000</f>
        <v>91.965262000000024</v>
      </c>
      <c r="H9" s="2"/>
      <c r="I9" s="3"/>
    </row>
    <row r="10" spans="1:10" x14ac:dyDescent="0.3">
      <c r="A10" s="1">
        <v>44824</v>
      </c>
      <c r="B10">
        <v>2</v>
      </c>
      <c r="C10">
        <v>584</v>
      </c>
      <c r="D10">
        <v>1.1423562346293308</v>
      </c>
      <c r="F10" t="s">
        <v>12</v>
      </c>
      <c r="G10" s="7" t="s">
        <v>13</v>
      </c>
      <c r="H10" s="8" t="s">
        <v>14</v>
      </c>
      <c r="I10" s="9" t="s">
        <v>15</v>
      </c>
    </row>
    <row r="11" spans="1:10" x14ac:dyDescent="0.3">
      <c r="A11" s="1">
        <v>44824</v>
      </c>
      <c r="B11">
        <v>2</v>
      </c>
      <c r="C11">
        <v>765</v>
      </c>
      <c r="D11">
        <v>2.2801212477763046</v>
      </c>
      <c r="F11" s="10" t="s">
        <v>16</v>
      </c>
      <c r="G11" s="6" t="e">
        <f>AVERAGE(G12:G13)</f>
        <v>#VALUE!</v>
      </c>
      <c r="H11" s="2" t="e">
        <f t="shared" ref="H11" si="0">AVERAGE(H12:H13)</f>
        <v>#DIV/0!</v>
      </c>
      <c r="I11" s="11" t="e">
        <f>AVERAGE(I12:I13)</f>
        <v>#DIV/0!</v>
      </c>
      <c r="J11" t="e">
        <f>G11*I11</f>
        <v>#VALUE!</v>
      </c>
    </row>
    <row r="12" spans="1:10" x14ac:dyDescent="0.3">
      <c r="A12" s="1">
        <v>44824</v>
      </c>
      <c r="B12">
        <v>2</v>
      </c>
      <c r="C12">
        <v>986</v>
      </c>
      <c r="D12">
        <v>4.3662597649088593</v>
      </c>
      <c r="F12" t="s">
        <v>17</v>
      </c>
      <c r="G12" s="6"/>
      <c r="H12" s="2"/>
      <c r="I12" s="11"/>
    </row>
    <row r="13" spans="1:10" x14ac:dyDescent="0.3">
      <c r="A13" s="1">
        <v>44824</v>
      </c>
      <c r="B13">
        <v>2</v>
      </c>
      <c r="C13">
        <v>602</v>
      </c>
      <c r="D13">
        <v>1.234672244508775</v>
      </c>
      <c r="F13" s="12" t="s">
        <v>18</v>
      </c>
      <c r="G13" s="6" t="e">
        <f>COUNT(B2:B38) * $F$9/$F$10/$F$12</f>
        <v>#VALUE!</v>
      </c>
      <c r="H13" s="2"/>
      <c r="I13" s="11"/>
    </row>
    <row r="14" spans="1:10" x14ac:dyDescent="0.3">
      <c r="A14" s="1">
        <v>44824</v>
      </c>
      <c r="B14">
        <v>2</v>
      </c>
      <c r="C14">
        <v>674</v>
      </c>
      <c r="D14">
        <v>1.6487469410635223</v>
      </c>
      <c r="F14" s="12" t="s">
        <v>31</v>
      </c>
      <c r="G14" s="6"/>
      <c r="H14" s="2"/>
      <c r="I14" s="11"/>
    </row>
    <row r="15" spans="1:10" x14ac:dyDescent="0.3">
      <c r="A15" s="1">
        <v>44824</v>
      </c>
      <c r="B15">
        <v>2</v>
      </c>
      <c r="C15">
        <v>721</v>
      </c>
      <c r="D15">
        <v>1.9592910081279757</v>
      </c>
      <c r="F15" s="10" t="s">
        <v>19</v>
      </c>
      <c r="G15" s="6" t="e">
        <f>AVERAGE(G16:G18)</f>
        <v>#VALUE!</v>
      </c>
      <c r="H15" s="2">
        <f t="shared" ref="H15:J15" si="1">AVERAGE(H16:H18)</f>
        <v>0.76504285714285714</v>
      </c>
      <c r="I15" s="11">
        <f t="shared" si="1"/>
        <v>2.7707746544999972</v>
      </c>
      <c r="J15" t="e">
        <f>G15*I15</f>
        <v>#VALUE!</v>
      </c>
    </row>
    <row r="16" spans="1:10" x14ac:dyDescent="0.3">
      <c r="A16" s="1">
        <v>44824</v>
      </c>
      <c r="B16">
        <v>2</v>
      </c>
      <c r="C16">
        <v>1100</v>
      </c>
      <c r="D16">
        <v>5.777632867461798</v>
      </c>
      <c r="F16" t="s">
        <v>20</v>
      </c>
      <c r="G16" s="6" t="e">
        <f>COUNT(B2:B5) * $F$9/$F$10/$F$12</f>
        <v>#VALUE!</v>
      </c>
      <c r="H16" s="2">
        <f>AVERAGE(C2:C5)/1000</f>
        <v>0.68700000000000006</v>
      </c>
      <c r="I16" s="11">
        <f>AVERAGE(D2:D5)</f>
        <v>2.1913403852667854</v>
      </c>
    </row>
    <row r="17" spans="1:10" x14ac:dyDescent="0.3">
      <c r="A17" s="1">
        <v>44824</v>
      </c>
      <c r="B17">
        <v>2</v>
      </c>
      <c r="C17">
        <v>1119</v>
      </c>
      <c r="D17">
        <v>6.0365623289587278</v>
      </c>
      <c r="F17" t="s">
        <v>21</v>
      </c>
      <c r="G17" s="6"/>
      <c r="H17" s="2"/>
      <c r="I17" s="11"/>
    </row>
    <row r="18" spans="1:10" x14ac:dyDescent="0.3">
      <c r="A18" s="1">
        <v>44824</v>
      </c>
      <c r="B18">
        <v>2</v>
      </c>
      <c r="C18">
        <v>707</v>
      </c>
      <c r="D18">
        <v>1.8633668587320935</v>
      </c>
      <c r="F18" t="s">
        <v>22</v>
      </c>
      <c r="G18" s="6" t="e">
        <f>COUNT(B6:B40) * $F$9/$F$10/$F$12</f>
        <v>#VALUE!</v>
      </c>
      <c r="H18" s="2">
        <f>AVERAGE(C6:C40) /1000</f>
        <v>0.84308571428571433</v>
      </c>
      <c r="I18" s="11">
        <f>AVERAGE(D6:D40)</f>
        <v>3.3502089237332089</v>
      </c>
    </row>
    <row r="19" spans="1:10" x14ac:dyDescent="0.3">
      <c r="A19" s="1">
        <v>44824</v>
      </c>
      <c r="B19">
        <v>2</v>
      </c>
      <c r="C19">
        <v>1133</v>
      </c>
      <c r="D19">
        <v>6.2317961263775059</v>
      </c>
      <c r="F19" s="12" t="s">
        <v>32</v>
      </c>
      <c r="G19" s="6"/>
      <c r="H19" s="6"/>
      <c r="I19" s="11"/>
    </row>
    <row r="20" spans="1:10" x14ac:dyDescent="0.3">
      <c r="A20" s="1">
        <v>44824</v>
      </c>
      <c r="B20">
        <v>2</v>
      </c>
      <c r="C20">
        <v>795</v>
      </c>
      <c r="D20">
        <v>2.51608041385931</v>
      </c>
      <c r="F20" t="s">
        <v>33</v>
      </c>
      <c r="G20" s="6"/>
      <c r="H20" s="2"/>
      <c r="I20" s="11"/>
    </row>
    <row r="21" spans="1:10" x14ac:dyDescent="0.3">
      <c r="A21" s="1">
        <v>44824</v>
      </c>
      <c r="B21">
        <v>2</v>
      </c>
      <c r="C21">
        <v>805</v>
      </c>
      <c r="D21">
        <v>2.5978981545477944</v>
      </c>
      <c r="F21" s="10" t="s">
        <v>23</v>
      </c>
      <c r="G21" s="6" t="e">
        <f>AVERAGE(G22:G26)</f>
        <v>#VALUE!</v>
      </c>
      <c r="H21" s="6">
        <f t="shared" ref="H21:J21" si="2">AVERAGE(H22:H26)</f>
        <v>1.1493742857142859</v>
      </c>
      <c r="I21" s="11">
        <f t="shared" si="2"/>
        <v>6.3737290292772091</v>
      </c>
      <c r="J21" t="e">
        <f>G21*I21</f>
        <v>#VALUE!</v>
      </c>
    </row>
    <row r="22" spans="1:10" x14ac:dyDescent="0.3">
      <c r="A22" s="1">
        <v>44824</v>
      </c>
      <c r="B22">
        <v>2</v>
      </c>
      <c r="C22">
        <v>816</v>
      </c>
      <c r="D22">
        <v>2.689747261894964</v>
      </c>
      <c r="F22" t="s">
        <v>24</v>
      </c>
      <c r="G22" s="6" t="e">
        <f>COUNT(B43) * $F$9/$F$10/$F$12</f>
        <v>#VALUE!</v>
      </c>
      <c r="H22" s="2">
        <f>AVERAGE(C43)/1000</f>
        <v>0.998</v>
      </c>
      <c r="I22" s="11">
        <f>AVERAGE(D43)</f>
        <v>4.5035900750503881</v>
      </c>
    </row>
    <row r="23" spans="1:10" x14ac:dyDescent="0.3">
      <c r="A23" s="1">
        <v>44824</v>
      </c>
      <c r="B23">
        <v>2</v>
      </c>
      <c r="C23">
        <v>1207</v>
      </c>
      <c r="D23">
        <v>7.3274907542579228</v>
      </c>
      <c r="F23" t="s">
        <v>25</v>
      </c>
      <c r="G23" s="6" t="e">
        <f>COUNT(B44:B45) * $F$9/$F$10/$F$12</f>
        <v>#VALUE!</v>
      </c>
      <c r="H23" s="2">
        <f>AVERAGE(C44:C45) /1000</f>
        <v>1.42</v>
      </c>
      <c r="I23" s="11">
        <f>AVERAGE(D44:D45)</f>
        <v>11.699927373237513</v>
      </c>
    </row>
    <row r="24" spans="1:10" x14ac:dyDescent="0.3">
      <c r="A24" s="1">
        <v>44824</v>
      </c>
      <c r="B24">
        <v>2</v>
      </c>
      <c r="C24">
        <v>824</v>
      </c>
      <c r="D24">
        <v>2.7577718208014668</v>
      </c>
      <c r="F24" s="12" t="s">
        <v>26</v>
      </c>
      <c r="G24" s="6" t="e">
        <f>COUNT(B46:B63) * $F$9/$F$10/$F$12</f>
        <v>#VALUE!</v>
      </c>
      <c r="H24" s="2">
        <f>AVERAGE(C46:C63) /1000</f>
        <v>1.0428333333333333</v>
      </c>
      <c r="I24" s="11">
        <f>AVERAGE(D46:D63) /1000</f>
        <v>6.0172374415406052E-3</v>
      </c>
    </row>
    <row r="25" spans="1:10" x14ac:dyDescent="0.3">
      <c r="A25" s="1">
        <v>44824</v>
      </c>
      <c r="B25">
        <v>2</v>
      </c>
      <c r="C25">
        <v>652</v>
      </c>
      <c r="D25">
        <v>1.514462460330827</v>
      </c>
      <c r="F25" t="s">
        <v>27</v>
      </c>
      <c r="G25" s="6" t="e">
        <f>COUNT(B64:B98) * $F$9/$F$10/$F$12</f>
        <v>#VALUE!</v>
      </c>
      <c r="H25" s="2">
        <f>AVERAGE(C64:C98)/1000</f>
        <v>1.2383714285714287</v>
      </c>
      <c r="I25" s="11">
        <f>AVERAGE(D64:D98)</f>
        <v>8.6263229729561441</v>
      </c>
    </row>
    <row r="26" spans="1:10" x14ac:dyDescent="0.3">
      <c r="A26" s="1">
        <v>44824</v>
      </c>
      <c r="B26">
        <v>2</v>
      </c>
      <c r="C26">
        <v>1606</v>
      </c>
      <c r="D26">
        <v>15.222754815248722</v>
      </c>
      <c r="F26" t="s">
        <v>28</v>
      </c>
      <c r="G26" s="6" t="e">
        <f>COUNT(B99:B101) * $F$9/$F$10/$F$12</f>
        <v>#VALUE!</v>
      </c>
      <c r="H26" s="2">
        <f>AVERAGE(C99:C101)/1000</f>
        <v>1.0476666666666667</v>
      </c>
      <c r="I26" s="11">
        <f>AVERAGE(D99:D101)</f>
        <v>7.0327874877004604</v>
      </c>
    </row>
    <row r="27" spans="1:10" x14ac:dyDescent="0.3">
      <c r="A27" s="1">
        <v>44824</v>
      </c>
      <c r="B27">
        <v>2</v>
      </c>
      <c r="C27">
        <v>793</v>
      </c>
      <c r="D27">
        <v>2.4999080049846207</v>
      </c>
      <c r="F27" s="13" t="s">
        <v>29</v>
      </c>
    </row>
    <row r="28" spans="1:10" x14ac:dyDescent="0.3">
      <c r="A28" s="1">
        <v>44824</v>
      </c>
      <c r="B28">
        <v>2</v>
      </c>
      <c r="C28">
        <v>715</v>
      </c>
      <c r="D28">
        <v>1.9178212864802242</v>
      </c>
      <c r="F28" t="s">
        <v>30</v>
      </c>
    </row>
    <row r="29" spans="1:10" x14ac:dyDescent="0.3">
      <c r="A29" s="1">
        <v>44824</v>
      </c>
      <c r="B29">
        <v>2</v>
      </c>
      <c r="C29">
        <v>775</v>
      </c>
      <c r="D29">
        <v>2.3572032222207659</v>
      </c>
    </row>
    <row r="30" spans="1:10" x14ac:dyDescent="0.3">
      <c r="A30" s="1">
        <v>44824</v>
      </c>
      <c r="B30">
        <v>2</v>
      </c>
      <c r="C30">
        <v>777</v>
      </c>
      <c r="D30">
        <v>2.372807332782839</v>
      </c>
    </row>
    <row r="31" spans="1:10" x14ac:dyDescent="0.3">
      <c r="A31" s="1">
        <v>44824</v>
      </c>
      <c r="B31">
        <v>2</v>
      </c>
      <c r="C31">
        <v>1149</v>
      </c>
      <c r="D31">
        <v>6.459574941488782</v>
      </c>
    </row>
    <row r="32" spans="1:10" x14ac:dyDescent="0.3">
      <c r="A32" s="1">
        <v>44824</v>
      </c>
      <c r="B32">
        <v>2</v>
      </c>
      <c r="C32">
        <v>736</v>
      </c>
      <c r="D32">
        <v>2.0653415035296288</v>
      </c>
    </row>
    <row r="33" spans="1:4" x14ac:dyDescent="0.3">
      <c r="A33" s="1">
        <v>44824</v>
      </c>
      <c r="B33">
        <v>2</v>
      </c>
      <c r="C33">
        <v>711</v>
      </c>
      <c r="D33">
        <v>1.8904745951650765</v>
      </c>
    </row>
    <row r="34" spans="1:4" x14ac:dyDescent="0.3">
      <c r="A34" s="1">
        <v>44824</v>
      </c>
      <c r="B34">
        <v>2</v>
      </c>
      <c r="C34">
        <v>713</v>
      </c>
      <c r="D34">
        <v>1.9041180244252547</v>
      </c>
    </row>
    <row r="35" spans="1:4" x14ac:dyDescent="0.3">
      <c r="A35" s="1">
        <v>44824</v>
      </c>
      <c r="B35">
        <v>2</v>
      </c>
      <c r="C35">
        <v>866</v>
      </c>
      <c r="D35">
        <v>3.1320628711368474</v>
      </c>
    </row>
    <row r="36" spans="1:4" x14ac:dyDescent="0.3">
      <c r="A36" s="1">
        <v>44824</v>
      </c>
      <c r="B36">
        <v>2</v>
      </c>
      <c r="C36">
        <v>639</v>
      </c>
      <c r="D36">
        <v>1.4383575739777323</v>
      </c>
    </row>
    <row r="37" spans="1:4" x14ac:dyDescent="0.3">
      <c r="A37" s="1">
        <v>44824</v>
      </c>
      <c r="B37">
        <v>2</v>
      </c>
      <c r="C37">
        <v>927</v>
      </c>
      <c r="D37">
        <v>3.7282822830325233</v>
      </c>
    </row>
    <row r="38" spans="1:4" x14ac:dyDescent="0.3">
      <c r="A38" s="1">
        <v>44824</v>
      </c>
      <c r="B38">
        <v>2</v>
      </c>
      <c r="C38">
        <v>891</v>
      </c>
      <c r="D38">
        <v>3.3687717772059687</v>
      </c>
    </row>
    <row r="39" spans="1:4" x14ac:dyDescent="0.3">
      <c r="A39" s="1">
        <v>44847</v>
      </c>
      <c r="B39">
        <v>2</v>
      </c>
      <c r="C39">
        <v>1157</v>
      </c>
      <c r="D39">
        <v>6.5753377622022029</v>
      </c>
    </row>
    <row r="40" spans="1:4" x14ac:dyDescent="0.3">
      <c r="A40" s="1">
        <v>44847</v>
      </c>
      <c r="B40">
        <v>2</v>
      </c>
      <c r="C40">
        <v>971</v>
      </c>
      <c r="D40">
        <v>4.1982267956585311</v>
      </c>
    </row>
    <row r="41" spans="1:4" x14ac:dyDescent="0.3">
      <c r="A41" s="1">
        <v>44847</v>
      </c>
      <c r="B41">
        <v>2</v>
      </c>
      <c r="C41">
        <v>1350</v>
      </c>
      <c r="D41">
        <v>9.7597594799428293</v>
      </c>
    </row>
    <row r="42" spans="1:4" x14ac:dyDescent="0.3">
      <c r="A42" s="1">
        <v>44847</v>
      </c>
      <c r="B42">
        <v>2</v>
      </c>
      <c r="C42">
        <v>1458</v>
      </c>
      <c r="D42">
        <v>11.88512979880468</v>
      </c>
    </row>
    <row r="43" spans="1:4" x14ac:dyDescent="0.3">
      <c r="A43" s="1">
        <v>44847</v>
      </c>
      <c r="B43">
        <v>2</v>
      </c>
      <c r="C43">
        <v>998</v>
      </c>
      <c r="D43">
        <v>4.5035900750503881</v>
      </c>
    </row>
    <row r="44" spans="1:4" x14ac:dyDescent="0.3">
      <c r="A44" s="1">
        <v>44847</v>
      </c>
      <c r="B44">
        <v>2</v>
      </c>
      <c r="C44">
        <v>1188</v>
      </c>
      <c r="D44">
        <v>7.0358205753678869</v>
      </c>
    </row>
    <row r="45" spans="1:4" x14ac:dyDescent="0.3">
      <c r="A45" s="1">
        <v>44847</v>
      </c>
      <c r="B45">
        <v>2</v>
      </c>
      <c r="C45">
        <v>1652</v>
      </c>
      <c r="D45">
        <v>16.364034171107139</v>
      </c>
    </row>
    <row r="46" spans="1:4" x14ac:dyDescent="0.3">
      <c r="A46" s="1">
        <v>44847</v>
      </c>
      <c r="B46">
        <v>2</v>
      </c>
      <c r="C46">
        <v>717</v>
      </c>
      <c r="D46">
        <v>1.9315844752591151</v>
      </c>
    </row>
    <row r="47" spans="1:4" x14ac:dyDescent="0.3">
      <c r="A47" s="1">
        <v>44847</v>
      </c>
      <c r="B47">
        <v>2</v>
      </c>
      <c r="C47">
        <v>746</v>
      </c>
      <c r="D47">
        <v>2.1379427231582229</v>
      </c>
    </row>
    <row r="48" spans="1:4" x14ac:dyDescent="0.3">
      <c r="A48" s="1">
        <v>44847</v>
      </c>
      <c r="B48">
        <v>2</v>
      </c>
      <c r="C48">
        <v>979</v>
      </c>
      <c r="D48">
        <v>4.2873442730754041</v>
      </c>
    </row>
    <row r="49" spans="1:4" x14ac:dyDescent="0.3">
      <c r="A49" s="1">
        <v>44847</v>
      </c>
      <c r="B49">
        <v>2</v>
      </c>
      <c r="C49">
        <v>1645</v>
      </c>
      <c r="D49">
        <v>16.187112219106396</v>
      </c>
    </row>
    <row r="50" spans="1:4" x14ac:dyDescent="0.3">
      <c r="A50" s="1">
        <v>44847</v>
      </c>
      <c r="B50">
        <v>2</v>
      </c>
      <c r="C50">
        <v>713</v>
      </c>
      <c r="D50">
        <v>1.9041180244252547</v>
      </c>
    </row>
    <row r="51" spans="1:4" x14ac:dyDescent="0.3">
      <c r="A51" s="1">
        <v>44847</v>
      </c>
      <c r="B51">
        <v>2</v>
      </c>
      <c r="C51">
        <v>965</v>
      </c>
      <c r="D51">
        <v>4.1321358375021608</v>
      </c>
    </row>
    <row r="52" spans="1:4" x14ac:dyDescent="0.3">
      <c r="A52" s="1">
        <v>44847</v>
      </c>
      <c r="B52">
        <v>2</v>
      </c>
      <c r="C52">
        <v>968</v>
      </c>
      <c r="D52">
        <v>4.1651014340414472</v>
      </c>
    </row>
    <row r="53" spans="1:4" x14ac:dyDescent="0.3">
      <c r="A53" s="1">
        <v>44847</v>
      </c>
      <c r="B53">
        <v>2</v>
      </c>
      <c r="C53">
        <v>816</v>
      </c>
      <c r="D53">
        <v>2.689747261894964</v>
      </c>
    </row>
    <row r="54" spans="1:4" x14ac:dyDescent="0.3">
      <c r="A54" s="1">
        <v>44847</v>
      </c>
      <c r="B54">
        <v>2</v>
      </c>
      <c r="C54">
        <v>678</v>
      </c>
      <c r="D54">
        <v>1.6739122359301641</v>
      </c>
    </row>
    <row r="55" spans="1:4" x14ac:dyDescent="0.3">
      <c r="A55" s="1">
        <v>44847</v>
      </c>
      <c r="B55">
        <v>2</v>
      </c>
      <c r="C55">
        <v>1397</v>
      </c>
      <c r="D55">
        <v>10.653381201782159</v>
      </c>
    </row>
    <row r="56" spans="1:4" x14ac:dyDescent="0.3">
      <c r="A56" s="1">
        <v>44847</v>
      </c>
      <c r="B56">
        <v>2</v>
      </c>
      <c r="C56">
        <v>1255</v>
      </c>
      <c r="D56">
        <v>8.0967849717202878</v>
      </c>
    </row>
    <row r="57" spans="1:4" x14ac:dyDescent="0.3">
      <c r="A57" s="1">
        <v>44847</v>
      </c>
      <c r="B57">
        <v>2</v>
      </c>
      <c r="C57">
        <v>1600</v>
      </c>
      <c r="D57">
        <v>15.077586311788998</v>
      </c>
    </row>
    <row r="58" spans="1:4" x14ac:dyDescent="0.3">
      <c r="A58" s="1">
        <v>44847</v>
      </c>
      <c r="B58">
        <v>2</v>
      </c>
      <c r="C58">
        <v>1134</v>
      </c>
      <c r="D58">
        <v>6.2458864907329579</v>
      </c>
    </row>
    <row r="59" spans="1:4" x14ac:dyDescent="0.3">
      <c r="A59" s="1">
        <v>44847</v>
      </c>
      <c r="B59">
        <v>2</v>
      </c>
      <c r="C59">
        <v>1324</v>
      </c>
      <c r="D59">
        <v>9.28576972528613</v>
      </c>
    </row>
    <row r="60" spans="1:4" x14ac:dyDescent="0.3">
      <c r="A60" s="1">
        <v>44847</v>
      </c>
      <c r="B60">
        <v>2</v>
      </c>
      <c r="C60">
        <v>1462</v>
      </c>
      <c r="D60">
        <v>11.968781580997295</v>
      </c>
    </row>
    <row r="61" spans="1:4" x14ac:dyDescent="0.3">
      <c r="A61" s="1">
        <v>44847</v>
      </c>
      <c r="B61">
        <v>2</v>
      </c>
      <c r="C61">
        <v>612</v>
      </c>
      <c r="D61">
        <v>1.2878589734666452</v>
      </c>
    </row>
    <row r="62" spans="1:4" x14ac:dyDescent="0.3">
      <c r="A62" s="1">
        <v>44847</v>
      </c>
      <c r="B62">
        <v>2</v>
      </c>
      <c r="C62">
        <v>821</v>
      </c>
      <c r="D62">
        <v>2.7321412597868746</v>
      </c>
    </row>
    <row r="63" spans="1:4" x14ac:dyDescent="0.3">
      <c r="A63" s="1">
        <v>44847</v>
      </c>
      <c r="B63">
        <v>2</v>
      </c>
      <c r="C63">
        <v>939</v>
      </c>
      <c r="D63">
        <v>3.8530849477764373</v>
      </c>
    </row>
    <row r="64" spans="1:4" x14ac:dyDescent="0.3">
      <c r="A64" s="1">
        <v>44847</v>
      </c>
      <c r="B64">
        <v>2</v>
      </c>
      <c r="C64">
        <v>1270</v>
      </c>
      <c r="D64">
        <v>8.3468420122827656</v>
      </c>
    </row>
    <row r="65" spans="1:4" x14ac:dyDescent="0.3">
      <c r="A65" s="1">
        <v>44847</v>
      </c>
      <c r="B65">
        <v>2</v>
      </c>
      <c r="C65">
        <v>939</v>
      </c>
      <c r="D65">
        <v>3.8530849477764373</v>
      </c>
    </row>
    <row r="66" spans="1:4" x14ac:dyDescent="0.3">
      <c r="A66" s="1">
        <v>44847</v>
      </c>
      <c r="B66">
        <v>2</v>
      </c>
      <c r="C66">
        <v>1442</v>
      </c>
      <c r="D66">
        <v>11.554089683993295</v>
      </c>
    </row>
    <row r="67" spans="1:4" x14ac:dyDescent="0.3">
      <c r="A67" s="1">
        <v>44847</v>
      </c>
      <c r="B67">
        <v>2</v>
      </c>
      <c r="C67">
        <v>691</v>
      </c>
      <c r="D67">
        <v>1.7573103583164096</v>
      </c>
    </row>
    <row r="68" spans="1:4" x14ac:dyDescent="0.3">
      <c r="A68" s="1">
        <v>44847</v>
      </c>
      <c r="B68">
        <v>2</v>
      </c>
      <c r="C68">
        <v>745</v>
      </c>
      <c r="D68">
        <v>2.130613752348181</v>
      </c>
    </row>
    <row r="69" spans="1:4" x14ac:dyDescent="0.3">
      <c r="A69" s="1">
        <v>44847</v>
      </c>
      <c r="B69">
        <v>2</v>
      </c>
      <c r="C69">
        <v>1617</v>
      </c>
      <c r="D69">
        <v>15.491102182054119</v>
      </c>
    </row>
    <row r="70" spans="1:4" x14ac:dyDescent="0.3">
      <c r="A70" s="1">
        <v>44847</v>
      </c>
      <c r="B70">
        <v>2</v>
      </c>
      <c r="C70">
        <v>1246</v>
      </c>
      <c r="D70">
        <v>7.9489699651107415</v>
      </c>
    </row>
    <row r="71" spans="1:4" x14ac:dyDescent="0.3">
      <c r="A71" s="1">
        <v>44847</v>
      </c>
      <c r="B71">
        <v>2</v>
      </c>
      <c r="C71">
        <v>833</v>
      </c>
      <c r="D71">
        <v>2.8355406082827743</v>
      </c>
    </row>
    <row r="72" spans="1:4" x14ac:dyDescent="0.3">
      <c r="A72" s="1">
        <v>44847</v>
      </c>
      <c r="B72">
        <v>2</v>
      </c>
      <c r="C72">
        <v>1128</v>
      </c>
      <c r="D72">
        <v>6.1616349227890286</v>
      </c>
    </row>
    <row r="73" spans="1:4" x14ac:dyDescent="0.3">
      <c r="A73" s="1">
        <v>44847</v>
      </c>
      <c r="B73">
        <v>2</v>
      </c>
      <c r="C73">
        <v>1609</v>
      </c>
      <c r="D73">
        <v>15.295657156196036</v>
      </c>
    </row>
    <row r="74" spans="1:4" x14ac:dyDescent="0.3">
      <c r="A74" s="1">
        <v>44847</v>
      </c>
      <c r="B74">
        <v>2</v>
      </c>
      <c r="C74">
        <v>865</v>
      </c>
      <c r="D74">
        <v>3.1228124546485456</v>
      </c>
    </row>
    <row r="75" spans="1:4" x14ac:dyDescent="0.3">
      <c r="A75" s="1">
        <v>44847</v>
      </c>
      <c r="B75">
        <v>2</v>
      </c>
      <c r="C75">
        <v>1168</v>
      </c>
      <c r="D75">
        <v>6.7365625275783714</v>
      </c>
    </row>
    <row r="76" spans="1:4" x14ac:dyDescent="0.3">
      <c r="A76" s="1">
        <v>44847</v>
      </c>
      <c r="B76">
        <v>2</v>
      </c>
      <c r="C76">
        <v>842</v>
      </c>
      <c r="D76">
        <v>2.9146312830028682</v>
      </c>
    </row>
    <row r="77" spans="1:4" x14ac:dyDescent="0.3">
      <c r="A77" s="1">
        <v>44847</v>
      </c>
      <c r="B77">
        <v>2</v>
      </c>
      <c r="C77">
        <v>880</v>
      </c>
      <c r="D77">
        <v>3.2633248521380791</v>
      </c>
    </row>
    <row r="78" spans="1:4" x14ac:dyDescent="0.3">
      <c r="A78" s="1">
        <v>44847</v>
      </c>
      <c r="B78">
        <v>2</v>
      </c>
      <c r="C78">
        <v>817</v>
      </c>
      <c r="D78">
        <v>2.698193752661751</v>
      </c>
    </row>
    <row r="79" spans="1:4" x14ac:dyDescent="0.3">
      <c r="A79" s="1">
        <v>44847</v>
      </c>
      <c r="B79">
        <v>2</v>
      </c>
      <c r="C79">
        <v>1394</v>
      </c>
      <c r="D79">
        <v>10.594912357101364</v>
      </c>
    </row>
    <row r="80" spans="1:4" x14ac:dyDescent="0.3">
      <c r="A80" s="1">
        <v>44847</v>
      </c>
      <c r="B80">
        <v>2</v>
      </c>
      <c r="C80">
        <v>1465</v>
      </c>
      <c r="D80">
        <v>12.031755193561724</v>
      </c>
    </row>
    <row r="81" spans="1:4" x14ac:dyDescent="0.3">
      <c r="A81" s="1">
        <v>44847</v>
      </c>
      <c r="B81">
        <v>2</v>
      </c>
      <c r="C81">
        <v>1542</v>
      </c>
      <c r="D81">
        <v>13.717679898103183</v>
      </c>
    </row>
    <row r="82" spans="1:4" x14ac:dyDescent="0.3">
      <c r="A82" s="1">
        <v>44847</v>
      </c>
      <c r="B82">
        <v>2</v>
      </c>
      <c r="C82">
        <v>1162</v>
      </c>
      <c r="D82">
        <v>6.6483267441124099</v>
      </c>
    </row>
    <row r="83" spans="1:4" x14ac:dyDescent="0.3">
      <c r="A83" s="1">
        <v>45010</v>
      </c>
      <c r="B83">
        <v>2</v>
      </c>
      <c r="C83">
        <v>1439</v>
      </c>
      <c r="D83">
        <v>11.492653158570173</v>
      </c>
    </row>
    <row r="84" spans="1:4" x14ac:dyDescent="0.3">
      <c r="A84" s="1">
        <v>45010</v>
      </c>
      <c r="B84">
        <v>2</v>
      </c>
      <c r="C84">
        <v>1000</v>
      </c>
      <c r="D84">
        <v>4.5267307943142523</v>
      </c>
    </row>
    <row r="85" spans="1:4" x14ac:dyDescent="0.3">
      <c r="A85" s="1">
        <v>45010</v>
      </c>
      <c r="B85">
        <v>2</v>
      </c>
      <c r="C85">
        <v>1192</v>
      </c>
      <c r="D85">
        <v>7.0966254031416955</v>
      </c>
    </row>
    <row r="86" spans="1:4" x14ac:dyDescent="0.3">
      <c r="A86" s="1">
        <v>45010</v>
      </c>
      <c r="B86">
        <v>2</v>
      </c>
      <c r="C86">
        <v>1482</v>
      </c>
      <c r="D86">
        <v>12.392418431403101</v>
      </c>
    </row>
    <row r="87" spans="1:4" x14ac:dyDescent="0.3">
      <c r="A87" s="1">
        <v>45010</v>
      </c>
      <c r="B87">
        <v>2</v>
      </c>
      <c r="C87">
        <v>1079</v>
      </c>
      <c r="D87">
        <v>5.4994539025676294</v>
      </c>
    </row>
    <row r="88" spans="1:4" x14ac:dyDescent="0.3">
      <c r="A88" s="1">
        <v>45010</v>
      </c>
      <c r="B88">
        <v>2</v>
      </c>
      <c r="C88">
        <v>1727</v>
      </c>
      <c r="D88">
        <v>18.333823743668237</v>
      </c>
    </row>
    <row r="89" spans="1:4" x14ac:dyDescent="0.3">
      <c r="A89" s="1">
        <v>45010</v>
      </c>
      <c r="B89">
        <v>2</v>
      </c>
      <c r="C89">
        <v>1193</v>
      </c>
      <c r="D89">
        <v>7.1118764525811207</v>
      </c>
    </row>
    <row r="90" spans="1:4" x14ac:dyDescent="0.3">
      <c r="A90" s="1">
        <v>45010</v>
      </c>
      <c r="B90">
        <v>2</v>
      </c>
      <c r="C90">
        <v>1587</v>
      </c>
      <c r="D90">
        <v>14.765957026814343</v>
      </c>
    </row>
    <row r="91" spans="1:4" x14ac:dyDescent="0.3">
      <c r="A91" s="1">
        <v>45010</v>
      </c>
      <c r="B91">
        <v>2</v>
      </c>
      <c r="C91">
        <v>1431</v>
      </c>
      <c r="D91">
        <v>11.329797041073489</v>
      </c>
    </row>
    <row r="92" spans="1:4" x14ac:dyDescent="0.3">
      <c r="A92" s="1">
        <v>45010</v>
      </c>
      <c r="B92">
        <v>2</v>
      </c>
      <c r="C92">
        <v>1272</v>
      </c>
      <c r="D92">
        <v>8.3805336193208362</v>
      </c>
    </row>
    <row r="93" spans="1:4" x14ac:dyDescent="0.3">
      <c r="A93" s="1">
        <v>45010</v>
      </c>
      <c r="B93">
        <v>2</v>
      </c>
      <c r="C93">
        <v>1437</v>
      </c>
      <c r="D93">
        <v>11.451806313185072</v>
      </c>
    </row>
    <row r="94" spans="1:4" x14ac:dyDescent="0.3">
      <c r="A94" s="1">
        <v>45010</v>
      </c>
      <c r="B94">
        <v>2</v>
      </c>
      <c r="C94">
        <v>1126</v>
      </c>
      <c r="D94">
        <v>6.1337058841114018</v>
      </c>
    </row>
    <row r="95" spans="1:4" x14ac:dyDescent="0.3">
      <c r="A95" s="1">
        <v>45010</v>
      </c>
      <c r="B95">
        <v>2</v>
      </c>
      <c r="C95">
        <v>1265</v>
      </c>
      <c r="D95">
        <v>8.2629745091836568</v>
      </c>
    </row>
    <row r="96" spans="1:4" x14ac:dyDescent="0.3">
      <c r="A96" s="1">
        <v>45010</v>
      </c>
      <c r="B96">
        <v>2</v>
      </c>
      <c r="C96">
        <v>1541</v>
      </c>
      <c r="D96">
        <v>13.694917577030001</v>
      </c>
    </row>
    <row r="97" spans="1:4" x14ac:dyDescent="0.3">
      <c r="A97" s="1">
        <v>45010</v>
      </c>
      <c r="B97">
        <v>2</v>
      </c>
      <c r="C97">
        <v>1301</v>
      </c>
      <c r="D97">
        <v>8.8783967168414684</v>
      </c>
    </row>
    <row r="98" spans="1:4" x14ac:dyDescent="0.3">
      <c r="A98" s="1">
        <v>45010</v>
      </c>
      <c r="B98">
        <v>2</v>
      </c>
      <c r="C98">
        <v>1616</v>
      </c>
      <c r="D98">
        <v>15.466588827600519</v>
      </c>
    </row>
    <row r="99" spans="1:4" x14ac:dyDescent="0.3">
      <c r="A99" s="1">
        <v>45010</v>
      </c>
      <c r="B99">
        <v>2</v>
      </c>
      <c r="C99">
        <v>388</v>
      </c>
      <c r="D99">
        <v>0.4010457193797809</v>
      </c>
    </row>
    <row r="100" spans="1:4" x14ac:dyDescent="0.3">
      <c r="A100" s="1">
        <v>45010</v>
      </c>
      <c r="B100">
        <v>2</v>
      </c>
      <c r="C100">
        <v>1296</v>
      </c>
      <c r="D100">
        <v>8.791307513081204</v>
      </c>
    </row>
    <row r="101" spans="1:4" x14ac:dyDescent="0.3">
      <c r="A101" s="1">
        <v>45010</v>
      </c>
      <c r="B101">
        <v>2</v>
      </c>
      <c r="C101">
        <v>1459</v>
      </c>
      <c r="D101">
        <v>11.906009230640397</v>
      </c>
    </row>
    <row r="102" spans="1:4" x14ac:dyDescent="0.3">
      <c r="A102" s="1">
        <v>45010</v>
      </c>
      <c r="B102">
        <v>2</v>
      </c>
      <c r="C102">
        <v>1201</v>
      </c>
      <c r="D102">
        <v>7.2346040410727994</v>
      </c>
    </row>
    <row r="103" spans="1:4" x14ac:dyDescent="0.3">
      <c r="A103" s="1">
        <v>45010</v>
      </c>
      <c r="B103">
        <v>2</v>
      </c>
      <c r="C103">
        <v>1013</v>
      </c>
      <c r="D103">
        <v>4.6789116837646443</v>
      </c>
    </row>
    <row r="104" spans="1:4" x14ac:dyDescent="0.3">
      <c r="A104" s="1">
        <v>45010</v>
      </c>
      <c r="B104">
        <v>2</v>
      </c>
      <c r="C104">
        <v>1374</v>
      </c>
      <c r="D104">
        <v>10.210116639214414</v>
      </c>
    </row>
    <row r="105" spans="1:4" x14ac:dyDescent="0.3">
      <c r="A105" s="1">
        <v>45010</v>
      </c>
      <c r="B105">
        <v>2</v>
      </c>
      <c r="C105">
        <v>1315</v>
      </c>
      <c r="D105">
        <v>9.125036176531589</v>
      </c>
    </row>
    <row r="106" spans="1:4" x14ac:dyDescent="0.3">
      <c r="A106" s="1">
        <v>45010</v>
      </c>
      <c r="B106">
        <v>2</v>
      </c>
      <c r="C106">
        <v>1567</v>
      </c>
      <c r="D106">
        <v>14.294247537621496</v>
      </c>
    </row>
    <row r="107" spans="1:4" x14ac:dyDescent="0.3">
      <c r="A107" s="1">
        <v>45010</v>
      </c>
      <c r="B107">
        <v>2</v>
      </c>
      <c r="C107">
        <v>1787</v>
      </c>
      <c r="D107">
        <v>20.008914207184631</v>
      </c>
    </row>
    <row r="108" spans="1:4" x14ac:dyDescent="0.3">
      <c r="A108" s="1">
        <v>45010</v>
      </c>
      <c r="B108">
        <v>2</v>
      </c>
      <c r="C108">
        <v>1200</v>
      </c>
      <c r="D108">
        <v>7.2191930836561919</v>
      </c>
    </row>
    <row r="109" spans="1:4" x14ac:dyDescent="0.3">
      <c r="A109" s="1">
        <v>45010</v>
      </c>
      <c r="B109">
        <v>2</v>
      </c>
      <c r="C109">
        <v>1100</v>
      </c>
      <c r="D109">
        <v>5.777632867461798</v>
      </c>
    </row>
    <row r="110" spans="1:4" x14ac:dyDescent="0.3">
      <c r="A110" s="1">
        <v>45010</v>
      </c>
      <c r="B110">
        <v>2</v>
      </c>
      <c r="C110">
        <v>1156</v>
      </c>
      <c r="D110">
        <v>6.5607988525188752</v>
      </c>
    </row>
    <row r="111" spans="1:4" x14ac:dyDescent="0.3">
      <c r="A111" s="1">
        <v>45010</v>
      </c>
      <c r="B111">
        <v>2</v>
      </c>
      <c r="C111">
        <v>1082</v>
      </c>
      <c r="D111">
        <v>5.5386823077753062</v>
      </c>
    </row>
    <row r="112" spans="1:4" x14ac:dyDescent="0.3">
      <c r="A112" s="1">
        <v>45010</v>
      </c>
      <c r="B112">
        <v>2</v>
      </c>
      <c r="C112">
        <v>1217</v>
      </c>
      <c r="D112">
        <v>7.4839098590704518</v>
      </c>
    </row>
    <row r="113" spans="1:4" x14ac:dyDescent="0.3">
      <c r="A113" s="1">
        <v>45010</v>
      </c>
      <c r="B113">
        <v>2</v>
      </c>
      <c r="C113">
        <v>584</v>
      </c>
      <c r="D113">
        <v>1.1423562346293308</v>
      </c>
    </row>
    <row r="114" spans="1:4" x14ac:dyDescent="0.3">
      <c r="A114" s="1">
        <v>45010</v>
      </c>
      <c r="B114">
        <v>2</v>
      </c>
      <c r="C114">
        <v>1676</v>
      </c>
      <c r="D114">
        <v>16.97954875214036</v>
      </c>
    </row>
    <row r="115" spans="1:4" x14ac:dyDescent="0.3">
      <c r="A115" s="1">
        <v>45010</v>
      </c>
      <c r="B115">
        <v>2</v>
      </c>
      <c r="C115">
        <v>1594</v>
      </c>
      <c r="D115">
        <v>14.933264565332035</v>
      </c>
    </row>
    <row r="116" spans="1:4" x14ac:dyDescent="0.3">
      <c r="A116" s="1">
        <v>45010</v>
      </c>
      <c r="B116">
        <v>2</v>
      </c>
      <c r="C116">
        <v>1445</v>
      </c>
      <c r="D116">
        <v>11.615725925135333</v>
      </c>
    </row>
    <row r="117" spans="1:4" x14ac:dyDescent="0.3">
      <c r="A117" s="1">
        <v>45010</v>
      </c>
      <c r="B117">
        <v>2</v>
      </c>
      <c r="C117">
        <v>1912</v>
      </c>
      <c r="D117">
        <v>23.789957205061786</v>
      </c>
    </row>
    <row r="118" spans="1:4" x14ac:dyDescent="0.3">
      <c r="A118" s="1">
        <v>45010</v>
      </c>
      <c r="B118">
        <v>2</v>
      </c>
      <c r="C118">
        <v>1205</v>
      </c>
      <c r="D118">
        <v>7.2964482698038209</v>
      </c>
    </row>
    <row r="119" spans="1:4" x14ac:dyDescent="0.3">
      <c r="A119" s="1">
        <v>45062</v>
      </c>
      <c r="B119">
        <v>2</v>
      </c>
      <c r="C119">
        <v>851</v>
      </c>
      <c r="D119">
        <v>2.9950518240898965</v>
      </c>
    </row>
    <row r="120" spans="1:4" x14ac:dyDescent="0.3">
      <c r="A120" s="1">
        <v>45062</v>
      </c>
      <c r="B120">
        <v>2</v>
      </c>
      <c r="C120">
        <v>1216</v>
      </c>
      <c r="D120">
        <v>7.4681772938665612</v>
      </c>
    </row>
    <row r="121" spans="1:4" x14ac:dyDescent="0.3">
      <c r="A121" s="1">
        <v>45062</v>
      </c>
      <c r="B121">
        <v>2</v>
      </c>
      <c r="C121">
        <v>1009</v>
      </c>
      <c r="D121">
        <v>4.6317600576845903</v>
      </c>
    </row>
    <row r="122" spans="1:4" x14ac:dyDescent="0.3">
      <c r="A122" s="1">
        <v>45062</v>
      </c>
      <c r="B122">
        <v>2</v>
      </c>
      <c r="C122">
        <v>955</v>
      </c>
      <c r="D122">
        <v>4.0234008092026414</v>
      </c>
    </row>
    <row r="123" spans="1:4" x14ac:dyDescent="0.3">
      <c r="A123" s="1">
        <v>45062</v>
      </c>
      <c r="B123">
        <v>2</v>
      </c>
      <c r="C123">
        <v>998</v>
      </c>
      <c r="D123">
        <v>4.5035900750503881</v>
      </c>
    </row>
    <row r="124" spans="1:4" x14ac:dyDescent="0.3">
      <c r="A124" s="1">
        <v>45062</v>
      </c>
      <c r="B124">
        <v>2</v>
      </c>
      <c r="C124">
        <v>822</v>
      </c>
      <c r="D124">
        <v>2.7406685778492323</v>
      </c>
    </row>
    <row r="125" spans="1:4" x14ac:dyDescent="0.3">
      <c r="A125" s="1">
        <v>45062</v>
      </c>
      <c r="B125">
        <v>2</v>
      </c>
      <c r="C125">
        <v>1087</v>
      </c>
      <c r="D125">
        <v>5.6044409869265692</v>
      </c>
    </row>
    <row r="126" spans="1:4" x14ac:dyDescent="0.3">
      <c r="A126" s="1">
        <v>45062</v>
      </c>
      <c r="B126">
        <v>2</v>
      </c>
      <c r="C126">
        <v>1039</v>
      </c>
      <c r="D126">
        <v>4.9925275422602207</v>
      </c>
    </row>
    <row r="127" spans="1:4" x14ac:dyDescent="0.3">
      <c r="A127" s="1">
        <v>45062</v>
      </c>
      <c r="B127">
        <v>2</v>
      </c>
      <c r="C127">
        <v>833</v>
      </c>
      <c r="D127">
        <v>2.8355406082827743</v>
      </c>
    </row>
    <row r="128" spans="1:4" x14ac:dyDescent="0.3">
      <c r="A128" s="1">
        <v>45062</v>
      </c>
      <c r="B128">
        <v>2</v>
      </c>
      <c r="C128">
        <v>1050</v>
      </c>
      <c r="D128">
        <v>5.1289595419234368</v>
      </c>
    </row>
    <row r="129" spans="1:4" x14ac:dyDescent="0.3">
      <c r="A129" s="1">
        <v>45062</v>
      </c>
      <c r="B129">
        <v>2</v>
      </c>
      <c r="C129">
        <v>1171</v>
      </c>
      <c r="D129">
        <v>6.7809465178819677</v>
      </c>
    </row>
    <row r="130" spans="1:4" x14ac:dyDescent="0.3">
      <c r="A130" s="1">
        <v>45062</v>
      </c>
      <c r="B130">
        <v>2</v>
      </c>
      <c r="C130">
        <v>813</v>
      </c>
      <c r="D130">
        <v>2.6645045389620949</v>
      </c>
    </row>
    <row r="131" spans="1:4" x14ac:dyDescent="0.3">
      <c r="A131" s="1">
        <v>45062</v>
      </c>
      <c r="B131">
        <v>2</v>
      </c>
      <c r="C131">
        <v>1036</v>
      </c>
      <c r="D131">
        <v>4.9557072302546112</v>
      </c>
    </row>
    <row r="132" spans="1:4" x14ac:dyDescent="0.3">
      <c r="A132" s="1">
        <v>45062</v>
      </c>
      <c r="B132">
        <v>2</v>
      </c>
      <c r="C132">
        <v>1076</v>
      </c>
      <c r="D132">
        <v>5.4603952762464338</v>
      </c>
    </row>
    <row r="133" spans="1:4" x14ac:dyDescent="0.3">
      <c r="A133" s="1">
        <v>45062</v>
      </c>
      <c r="B133">
        <v>2</v>
      </c>
      <c r="C133">
        <v>1018</v>
      </c>
      <c r="D133">
        <v>4.7382609983640611</v>
      </c>
    </row>
    <row r="134" spans="1:4" x14ac:dyDescent="0.3">
      <c r="A134" s="1">
        <v>45062</v>
      </c>
      <c r="B134">
        <v>2</v>
      </c>
      <c r="C134">
        <v>1642</v>
      </c>
      <c r="D134">
        <v>16.111647026378876</v>
      </c>
    </row>
    <row r="135" spans="1:4" x14ac:dyDescent="0.3">
      <c r="A135" s="1">
        <v>45062</v>
      </c>
      <c r="B135">
        <v>2</v>
      </c>
      <c r="C135">
        <v>708</v>
      </c>
      <c r="D135">
        <v>1.8701214320094808</v>
      </c>
    </row>
    <row r="136" spans="1:4" x14ac:dyDescent="0.3">
      <c r="A136" s="1">
        <v>45062</v>
      </c>
      <c r="B136">
        <v>2</v>
      </c>
      <c r="C136">
        <v>1470</v>
      </c>
      <c r="D136">
        <v>12.137159091622873</v>
      </c>
    </row>
    <row r="137" spans="1:4" x14ac:dyDescent="0.3">
      <c r="A137" s="1">
        <v>45062</v>
      </c>
      <c r="B137">
        <v>2</v>
      </c>
      <c r="C137">
        <v>799</v>
      </c>
      <c r="D137">
        <v>2.5486161025423737</v>
      </c>
    </row>
    <row r="138" spans="1:4" x14ac:dyDescent="0.3">
      <c r="A138" s="1">
        <v>45062</v>
      </c>
      <c r="B138">
        <v>2</v>
      </c>
      <c r="C138">
        <v>1616</v>
      </c>
      <c r="D138">
        <v>15.466588827600519</v>
      </c>
    </row>
    <row r="139" spans="1:4" x14ac:dyDescent="0.3">
      <c r="A139" s="1">
        <v>45062</v>
      </c>
      <c r="B139">
        <v>2</v>
      </c>
      <c r="C139">
        <v>1625</v>
      </c>
      <c r="D139">
        <v>15.688061489348026</v>
      </c>
    </row>
    <row r="140" spans="1:4" x14ac:dyDescent="0.3">
      <c r="A140" s="1">
        <v>45062</v>
      </c>
      <c r="B140">
        <v>2</v>
      </c>
      <c r="C140">
        <v>1142</v>
      </c>
      <c r="D140">
        <v>6.3593084983006891</v>
      </c>
    </row>
    <row r="141" spans="1:4" x14ac:dyDescent="0.3">
      <c r="A141" s="1">
        <v>45062</v>
      </c>
      <c r="B141">
        <v>2</v>
      </c>
      <c r="C141">
        <v>1029</v>
      </c>
      <c r="D141">
        <v>4.8704380881172087</v>
      </c>
    </row>
    <row r="142" spans="1:4" x14ac:dyDescent="0.3">
      <c r="A142" s="1">
        <v>45062</v>
      </c>
      <c r="B142">
        <v>2</v>
      </c>
      <c r="C142">
        <v>1631</v>
      </c>
      <c r="D142">
        <v>15.836777238418691</v>
      </c>
    </row>
    <row r="143" spans="1:4" x14ac:dyDescent="0.3">
      <c r="A143" s="1">
        <v>45062</v>
      </c>
      <c r="B143">
        <v>2</v>
      </c>
      <c r="C143">
        <v>1019</v>
      </c>
      <c r="D143">
        <v>4.750185599470357</v>
      </c>
    </row>
    <row r="144" spans="1:4" x14ac:dyDescent="0.3">
      <c r="A144" s="1">
        <v>45062</v>
      </c>
      <c r="B144">
        <v>2</v>
      </c>
      <c r="C144">
        <v>1128</v>
      </c>
      <c r="D144">
        <v>6.1616349227890286</v>
      </c>
    </row>
    <row r="145" spans="1:4" x14ac:dyDescent="0.3">
      <c r="A145" s="1">
        <v>45062</v>
      </c>
      <c r="B145">
        <v>2</v>
      </c>
      <c r="C145">
        <v>1101</v>
      </c>
      <c r="D145">
        <v>5.791088531006956</v>
      </c>
    </row>
    <row r="146" spans="1:4" x14ac:dyDescent="0.3">
      <c r="A146" s="1">
        <v>45062</v>
      </c>
      <c r="B146">
        <v>2</v>
      </c>
      <c r="C146">
        <v>973</v>
      </c>
      <c r="D146">
        <v>4.2203992652963809</v>
      </c>
    </row>
    <row r="147" spans="1:4" x14ac:dyDescent="0.3">
      <c r="A147" s="1">
        <v>45062</v>
      </c>
      <c r="B147">
        <v>2</v>
      </c>
      <c r="C147">
        <v>707</v>
      </c>
      <c r="D147">
        <v>1.8633668587320935</v>
      </c>
    </row>
    <row r="148" spans="1:4" x14ac:dyDescent="0.3">
      <c r="A148" s="1">
        <v>45062</v>
      </c>
      <c r="B148">
        <v>2</v>
      </c>
      <c r="C148">
        <v>1637</v>
      </c>
      <c r="D148">
        <v>15.986348893013927</v>
      </c>
    </row>
    <row r="149" spans="1:4" x14ac:dyDescent="0.3">
      <c r="A149" s="1">
        <v>45062</v>
      </c>
      <c r="B149">
        <v>2</v>
      </c>
      <c r="C149">
        <v>1511</v>
      </c>
      <c r="D149">
        <v>13.022719803250705</v>
      </c>
    </row>
    <row r="150" spans="1:4" x14ac:dyDescent="0.3">
      <c r="A150" s="1">
        <v>45098</v>
      </c>
      <c r="B150">
        <v>2</v>
      </c>
      <c r="C150">
        <v>84</v>
      </c>
      <c r="D150">
        <v>7.9788378643826686E-3</v>
      </c>
    </row>
    <row r="151" spans="1:4" x14ac:dyDescent="0.3">
      <c r="A151" s="1">
        <v>45098</v>
      </c>
      <c r="B151">
        <v>2</v>
      </c>
      <c r="C151">
        <v>902</v>
      </c>
      <c r="D151">
        <v>3.476269225801444</v>
      </c>
    </row>
    <row r="152" spans="1:4" x14ac:dyDescent="0.3">
      <c r="A152" s="1">
        <v>45098</v>
      </c>
      <c r="B152">
        <v>2</v>
      </c>
      <c r="C152">
        <v>1504</v>
      </c>
      <c r="D152">
        <v>12.86883191702001</v>
      </c>
    </row>
    <row r="153" spans="1:4" x14ac:dyDescent="0.3">
      <c r="A153" s="1">
        <v>45098</v>
      </c>
      <c r="B153">
        <v>2</v>
      </c>
      <c r="C153">
        <v>1498</v>
      </c>
      <c r="D153">
        <v>12.737814203538038</v>
      </c>
    </row>
    <row r="154" spans="1:4" x14ac:dyDescent="0.3">
      <c r="A154" s="1">
        <v>45098</v>
      </c>
      <c r="B154">
        <v>2</v>
      </c>
      <c r="C154">
        <v>868</v>
      </c>
      <c r="D154">
        <v>3.1506137506551308</v>
      </c>
    </row>
    <row r="155" spans="1:4" x14ac:dyDescent="0.3">
      <c r="A155" s="1">
        <v>45162</v>
      </c>
      <c r="B155">
        <v>2</v>
      </c>
      <c r="C155">
        <v>648</v>
      </c>
      <c r="D155">
        <v>1.4907907270211487</v>
      </c>
    </row>
    <row r="156" spans="1:4" x14ac:dyDescent="0.3">
      <c r="A156" s="1">
        <v>45162</v>
      </c>
      <c r="B156">
        <v>2</v>
      </c>
      <c r="C156">
        <v>843</v>
      </c>
      <c r="D156">
        <v>2.9235010806921204</v>
      </c>
    </row>
    <row r="157" spans="1:4" x14ac:dyDescent="0.3">
      <c r="A157" s="1">
        <v>45162</v>
      </c>
      <c r="B157">
        <v>2</v>
      </c>
      <c r="C157">
        <v>864</v>
      </c>
      <c r="D157">
        <v>3.1135787059586697</v>
      </c>
    </row>
    <row r="158" spans="1:4" x14ac:dyDescent="0.3">
      <c r="A158" s="1">
        <v>45162</v>
      </c>
      <c r="B158">
        <v>2</v>
      </c>
      <c r="C158">
        <v>405</v>
      </c>
      <c r="D158">
        <v>0.44757882013305167</v>
      </c>
    </row>
    <row r="159" spans="1:4" x14ac:dyDescent="0.3">
      <c r="A159" s="1">
        <v>44824</v>
      </c>
      <c r="B159">
        <v>3</v>
      </c>
      <c r="C159">
        <v>978</v>
      </c>
      <c r="D159">
        <v>6.6834397265037619</v>
      </c>
    </row>
    <row r="160" spans="1:4" x14ac:dyDescent="0.3">
      <c r="A160" s="1">
        <v>44824</v>
      </c>
      <c r="B160">
        <v>3</v>
      </c>
      <c r="C160">
        <v>861</v>
      </c>
      <c r="D160">
        <v>4.9232249914984871</v>
      </c>
    </row>
    <row r="161" spans="1:4" x14ac:dyDescent="0.3">
      <c r="A161" s="1">
        <v>44824</v>
      </c>
      <c r="B161">
        <v>3</v>
      </c>
      <c r="C161">
        <v>642</v>
      </c>
      <c r="D161">
        <v>2.4347459690675115</v>
      </c>
    </row>
    <row r="162" spans="1:4" x14ac:dyDescent="0.3">
      <c r="A162" s="1">
        <v>44824</v>
      </c>
      <c r="B162">
        <v>3</v>
      </c>
      <c r="C162">
        <v>1307</v>
      </c>
      <c r="D162">
        <v>13.400538714271802</v>
      </c>
    </row>
    <row r="163" spans="1:4" x14ac:dyDescent="0.3">
      <c r="A163" s="1">
        <v>45010</v>
      </c>
      <c r="B163">
        <v>3</v>
      </c>
      <c r="C163">
        <v>1017</v>
      </c>
      <c r="D163">
        <v>7.3407441758469716</v>
      </c>
    </row>
    <row r="164" spans="1:4" x14ac:dyDescent="0.3">
      <c r="A164" s="1">
        <v>45010</v>
      </c>
      <c r="B164">
        <v>3</v>
      </c>
      <c r="C164">
        <v>1230</v>
      </c>
      <c r="D164">
        <v>11.584024983351384</v>
      </c>
    </row>
    <row r="165" spans="1:4" x14ac:dyDescent="0.3">
      <c r="A165" s="1">
        <v>45010</v>
      </c>
      <c r="B165">
        <v>3</v>
      </c>
      <c r="C165">
        <v>1287</v>
      </c>
      <c r="D165">
        <v>12.913859503426684</v>
      </c>
    </row>
    <row r="166" spans="1:4" x14ac:dyDescent="0.3">
      <c r="A166" s="1">
        <v>45010</v>
      </c>
      <c r="B166">
        <v>3</v>
      </c>
      <c r="C166">
        <v>804</v>
      </c>
      <c r="D166">
        <v>4.1772107222969144</v>
      </c>
    </row>
    <row r="167" spans="1:4" x14ac:dyDescent="0.3">
      <c r="A167" s="1">
        <v>45010</v>
      </c>
      <c r="B167">
        <v>3</v>
      </c>
      <c r="C167">
        <v>1215</v>
      </c>
      <c r="D167">
        <v>11.24800793160791</v>
      </c>
    </row>
    <row r="168" spans="1:4" x14ac:dyDescent="0.3">
      <c r="A168" s="1">
        <v>45010</v>
      </c>
      <c r="B168">
        <v>3</v>
      </c>
      <c r="C168">
        <v>792</v>
      </c>
      <c r="D168">
        <v>4.029200078965359</v>
      </c>
    </row>
    <row r="169" spans="1:4" x14ac:dyDescent="0.3">
      <c r="A169" s="1">
        <v>45062</v>
      </c>
      <c r="B169">
        <v>3</v>
      </c>
      <c r="C169">
        <v>982</v>
      </c>
      <c r="D169">
        <v>6.7492044215520091</v>
      </c>
    </row>
    <row r="170" spans="1:4" x14ac:dyDescent="0.3">
      <c r="A170" s="1">
        <v>45062</v>
      </c>
      <c r="B170">
        <v>3</v>
      </c>
      <c r="C170">
        <v>815</v>
      </c>
      <c r="D170">
        <v>4.3156302295530935</v>
      </c>
    </row>
    <row r="171" spans="1:4" x14ac:dyDescent="0.3">
      <c r="A171" s="1">
        <v>45098</v>
      </c>
      <c r="B171">
        <v>3</v>
      </c>
      <c r="C171">
        <v>1492</v>
      </c>
      <c r="D171">
        <v>18.409777084398439</v>
      </c>
    </row>
    <row r="172" spans="1:4" x14ac:dyDescent="0.3">
      <c r="A172" s="1">
        <v>45098</v>
      </c>
      <c r="B172">
        <v>3</v>
      </c>
      <c r="C172">
        <v>1250</v>
      </c>
      <c r="D172">
        <v>12.041046799757837</v>
      </c>
    </row>
    <row r="173" spans="1:4" x14ac:dyDescent="0.3">
      <c r="A173" s="1">
        <v>45098</v>
      </c>
      <c r="B173">
        <v>3</v>
      </c>
      <c r="C173">
        <v>835</v>
      </c>
      <c r="D173">
        <v>4.5740718033915284</v>
      </c>
    </row>
    <row r="174" spans="1:4" x14ac:dyDescent="0.3">
      <c r="A174" s="1">
        <v>44824</v>
      </c>
      <c r="B174">
        <v>4</v>
      </c>
      <c r="C174">
        <v>278</v>
      </c>
      <c r="D174">
        <v>0.32691932124936779</v>
      </c>
    </row>
    <row r="175" spans="1:4" x14ac:dyDescent="0.3">
      <c r="A175" s="1">
        <v>44824</v>
      </c>
      <c r="B175">
        <v>4</v>
      </c>
      <c r="C175">
        <v>666</v>
      </c>
      <c r="D175">
        <v>2.6588375216836262</v>
      </c>
    </row>
    <row r="176" spans="1:4" x14ac:dyDescent="0.3">
      <c r="A176" s="1">
        <v>44847</v>
      </c>
      <c r="B176">
        <v>4</v>
      </c>
      <c r="C176">
        <v>541</v>
      </c>
      <c r="D176">
        <v>1.6147948741128311</v>
      </c>
    </row>
    <row r="177" spans="1:4" x14ac:dyDescent="0.3">
      <c r="A177" s="1">
        <v>44847</v>
      </c>
      <c r="B177">
        <v>4</v>
      </c>
      <c r="C177">
        <v>530</v>
      </c>
      <c r="D177">
        <v>1.5371453453914652</v>
      </c>
    </row>
    <row r="178" spans="1:4" x14ac:dyDescent="0.3">
      <c r="A178" s="1">
        <v>44847</v>
      </c>
      <c r="B178">
        <v>4</v>
      </c>
      <c r="C178">
        <v>588</v>
      </c>
      <c r="D178">
        <v>1.9720291415443447</v>
      </c>
    </row>
    <row r="179" spans="1:4" x14ac:dyDescent="0.3">
      <c r="A179" s="1">
        <v>44847</v>
      </c>
      <c r="B179">
        <v>4</v>
      </c>
      <c r="C179">
        <v>340</v>
      </c>
      <c r="D179">
        <v>0.52990137342423993</v>
      </c>
    </row>
    <row r="180" spans="1:4" x14ac:dyDescent="0.3">
      <c r="A180" s="1">
        <v>44847</v>
      </c>
      <c r="B180">
        <v>4</v>
      </c>
      <c r="C180">
        <v>593</v>
      </c>
      <c r="D180">
        <v>2.0124974211978675</v>
      </c>
    </row>
    <row r="181" spans="1:4" x14ac:dyDescent="0.3">
      <c r="A181" s="1">
        <v>44847</v>
      </c>
      <c r="B181">
        <v>4</v>
      </c>
      <c r="C181">
        <v>572</v>
      </c>
      <c r="D181">
        <v>1.8457386063770282</v>
      </c>
    </row>
    <row r="182" spans="1:4" x14ac:dyDescent="0.3">
      <c r="A182" s="1">
        <v>44847</v>
      </c>
      <c r="B182">
        <v>4</v>
      </c>
      <c r="C182">
        <v>1433</v>
      </c>
      <c r="D182">
        <v>16.711357650316188</v>
      </c>
    </row>
    <row r="183" spans="1:4" x14ac:dyDescent="0.3">
      <c r="A183" s="1">
        <v>44847</v>
      </c>
      <c r="B183">
        <v>4</v>
      </c>
      <c r="C183">
        <v>574</v>
      </c>
      <c r="D183">
        <v>1.8612587525047997</v>
      </c>
    </row>
    <row r="184" spans="1:4" x14ac:dyDescent="0.3">
      <c r="A184" s="1">
        <v>44847</v>
      </c>
      <c r="B184">
        <v>4</v>
      </c>
      <c r="C184">
        <v>589</v>
      </c>
      <c r="D184">
        <v>1.9800844598805509</v>
      </c>
    </row>
    <row r="185" spans="1:4" x14ac:dyDescent="0.3">
      <c r="A185" s="1">
        <v>44847</v>
      </c>
      <c r="B185">
        <v>4</v>
      </c>
      <c r="C185">
        <v>475</v>
      </c>
      <c r="D185">
        <v>1.181857437669346</v>
      </c>
    </row>
    <row r="186" spans="1:4" x14ac:dyDescent="0.3">
      <c r="A186" s="1">
        <v>44847</v>
      </c>
      <c r="B186">
        <v>4</v>
      </c>
      <c r="C186">
        <v>280</v>
      </c>
      <c r="D186">
        <v>0.33259004075747983</v>
      </c>
    </row>
    <row r="187" spans="1:4" x14ac:dyDescent="0.3">
      <c r="A187" s="1">
        <v>44847</v>
      </c>
      <c r="B187">
        <v>4</v>
      </c>
      <c r="C187">
        <v>330</v>
      </c>
      <c r="D187">
        <v>0.49327836163089084</v>
      </c>
    </row>
    <row r="188" spans="1:4" x14ac:dyDescent="0.3">
      <c r="A188" s="1">
        <v>45010</v>
      </c>
      <c r="B188">
        <v>4</v>
      </c>
      <c r="C188">
        <v>779</v>
      </c>
      <c r="D188">
        <v>3.8723578487759118</v>
      </c>
    </row>
    <row r="189" spans="1:4" x14ac:dyDescent="0.3">
      <c r="A189" s="1">
        <v>45010</v>
      </c>
      <c r="B189">
        <v>4</v>
      </c>
      <c r="C189">
        <v>551</v>
      </c>
      <c r="D189">
        <v>1.6873291477814263</v>
      </c>
    </row>
    <row r="190" spans="1:4" x14ac:dyDescent="0.3">
      <c r="A190" s="1">
        <v>45010</v>
      </c>
      <c r="B190">
        <v>4</v>
      </c>
      <c r="C190">
        <v>794</v>
      </c>
      <c r="D190">
        <v>4.053652429902117</v>
      </c>
    </row>
    <row r="191" spans="1:4" x14ac:dyDescent="0.3">
      <c r="A191" s="1">
        <v>45010</v>
      </c>
      <c r="B191">
        <v>4</v>
      </c>
      <c r="C191">
        <v>347</v>
      </c>
      <c r="D191">
        <v>0.5564517764010567</v>
      </c>
    </row>
    <row r="192" spans="1:4" x14ac:dyDescent="0.3">
      <c r="A192" s="1">
        <v>45010</v>
      </c>
      <c r="B192">
        <v>4</v>
      </c>
      <c r="C192">
        <v>553</v>
      </c>
      <c r="D192">
        <v>1.7020594029177356</v>
      </c>
    </row>
    <row r="193" spans="1:4" x14ac:dyDescent="0.3">
      <c r="A193" s="1">
        <v>45010</v>
      </c>
      <c r="B193">
        <v>4</v>
      </c>
      <c r="C193">
        <v>583</v>
      </c>
      <c r="D193">
        <v>1.9320394324960508</v>
      </c>
    </row>
    <row r="194" spans="1:4" x14ac:dyDescent="0.3">
      <c r="A194" s="1">
        <v>45010</v>
      </c>
      <c r="B194">
        <v>4</v>
      </c>
      <c r="C194">
        <v>843</v>
      </c>
      <c r="D194">
        <v>4.6799097144922417</v>
      </c>
    </row>
    <row r="195" spans="1:4" x14ac:dyDescent="0.3">
      <c r="A195" s="1">
        <v>45010</v>
      </c>
      <c r="B195">
        <v>4</v>
      </c>
      <c r="C195">
        <v>570</v>
      </c>
      <c r="D195">
        <v>1.8302941933932138</v>
      </c>
    </row>
    <row r="196" spans="1:4" x14ac:dyDescent="0.3">
      <c r="A196" s="1">
        <v>45010</v>
      </c>
      <c r="B196">
        <v>4</v>
      </c>
      <c r="C196">
        <v>991</v>
      </c>
      <c r="D196">
        <v>6.8985500619997264</v>
      </c>
    </row>
    <row r="197" spans="1:4" x14ac:dyDescent="0.3">
      <c r="A197" s="1">
        <v>45010</v>
      </c>
      <c r="B197">
        <v>4</v>
      </c>
      <c r="C197">
        <v>690</v>
      </c>
      <c r="D197">
        <v>2.8945169149472565</v>
      </c>
    </row>
    <row r="198" spans="1:4" x14ac:dyDescent="0.3">
      <c r="A198" s="1">
        <v>45010</v>
      </c>
      <c r="B198">
        <v>4</v>
      </c>
      <c r="C198">
        <v>707</v>
      </c>
      <c r="D198">
        <v>3.0685577201347249</v>
      </c>
    </row>
    <row r="199" spans="1:4" x14ac:dyDescent="0.3">
      <c r="A199" s="1">
        <v>45010</v>
      </c>
      <c r="B199">
        <v>4</v>
      </c>
      <c r="C199">
        <v>1125</v>
      </c>
      <c r="D199">
        <v>9.3517313991726176</v>
      </c>
    </row>
    <row r="200" spans="1:4" x14ac:dyDescent="0.3">
      <c r="A200" s="1">
        <v>45010</v>
      </c>
      <c r="B200">
        <v>4</v>
      </c>
      <c r="C200">
        <v>794</v>
      </c>
      <c r="D200">
        <v>4.053652429902117</v>
      </c>
    </row>
    <row r="201" spans="1:4" x14ac:dyDescent="0.3">
      <c r="A201" s="1">
        <v>45010</v>
      </c>
      <c r="B201">
        <v>4</v>
      </c>
      <c r="C201">
        <v>657</v>
      </c>
      <c r="D201">
        <v>2.5734542074345717</v>
      </c>
    </row>
    <row r="202" spans="1:4" x14ac:dyDescent="0.3">
      <c r="A202" s="1">
        <v>45010</v>
      </c>
      <c r="B202">
        <v>4</v>
      </c>
      <c r="C202">
        <v>543</v>
      </c>
      <c r="D202">
        <v>1.6291531570209978</v>
      </c>
    </row>
    <row r="203" spans="1:4" x14ac:dyDescent="0.3">
      <c r="A203" s="1">
        <v>45010</v>
      </c>
      <c r="B203">
        <v>4</v>
      </c>
      <c r="C203">
        <v>721</v>
      </c>
      <c r="D203">
        <v>3.2163538590678216</v>
      </c>
    </row>
    <row r="204" spans="1:4" x14ac:dyDescent="0.3">
      <c r="A204" s="1">
        <v>45010</v>
      </c>
      <c r="B204">
        <v>4</v>
      </c>
      <c r="C204">
        <v>740</v>
      </c>
      <c r="D204">
        <v>3.4234502323684337</v>
      </c>
    </row>
    <row r="205" spans="1:4" x14ac:dyDescent="0.3">
      <c r="A205" s="1">
        <v>45010</v>
      </c>
      <c r="B205">
        <v>4</v>
      </c>
      <c r="C205">
        <v>1226</v>
      </c>
      <c r="D205">
        <v>11.493856246712001</v>
      </c>
    </row>
    <row r="206" spans="1:4" x14ac:dyDescent="0.3">
      <c r="A206" s="1">
        <v>45010</v>
      </c>
      <c r="B206">
        <v>4</v>
      </c>
      <c r="C206">
        <v>942</v>
      </c>
      <c r="D206">
        <v>6.1083686415930121</v>
      </c>
    </row>
    <row r="207" spans="1:4" x14ac:dyDescent="0.3">
      <c r="A207" s="1">
        <v>45010</v>
      </c>
      <c r="B207">
        <v>4</v>
      </c>
      <c r="C207">
        <v>946</v>
      </c>
      <c r="D207">
        <v>6.1707785239358017</v>
      </c>
    </row>
    <row r="208" spans="1:4" x14ac:dyDescent="0.3">
      <c r="A208" s="1">
        <v>45010</v>
      </c>
      <c r="B208">
        <v>4</v>
      </c>
      <c r="C208">
        <v>589</v>
      </c>
      <c r="D208">
        <v>1.9800844598805509</v>
      </c>
    </row>
    <row r="209" spans="1:4" x14ac:dyDescent="0.3">
      <c r="A209" s="1">
        <v>45010</v>
      </c>
      <c r="B209">
        <v>4</v>
      </c>
      <c r="C209">
        <v>527</v>
      </c>
      <c r="D209">
        <v>1.5163546557877809</v>
      </c>
    </row>
    <row r="210" spans="1:4" x14ac:dyDescent="0.3">
      <c r="A210" s="1">
        <v>45010</v>
      </c>
      <c r="B210">
        <v>4</v>
      </c>
      <c r="C210">
        <v>300</v>
      </c>
      <c r="D210">
        <v>0.39245603625370168</v>
      </c>
    </row>
    <row r="211" spans="1:4" x14ac:dyDescent="0.3">
      <c r="A211" s="1">
        <v>45010</v>
      </c>
      <c r="B211">
        <v>4</v>
      </c>
      <c r="C211">
        <v>1010</v>
      </c>
      <c r="D211">
        <v>7.2201147325743467</v>
      </c>
    </row>
    <row r="212" spans="1:4" x14ac:dyDescent="0.3">
      <c r="A212" s="1">
        <v>45062</v>
      </c>
      <c r="B212">
        <v>4</v>
      </c>
      <c r="C212">
        <v>611</v>
      </c>
      <c r="D212">
        <v>2.1621707432491428</v>
      </c>
    </row>
    <row r="213" spans="1:4" x14ac:dyDescent="0.3">
      <c r="A213" s="1">
        <v>45062</v>
      </c>
      <c r="B213">
        <v>4</v>
      </c>
      <c r="C213">
        <v>296</v>
      </c>
      <c r="D213">
        <v>0.38001954880747169</v>
      </c>
    </row>
    <row r="214" spans="1:4" x14ac:dyDescent="0.3">
      <c r="A214" s="1">
        <v>45062</v>
      </c>
      <c r="B214">
        <v>4</v>
      </c>
      <c r="C214">
        <v>420</v>
      </c>
      <c r="D214">
        <v>0.87973560816149976</v>
      </c>
    </row>
    <row r="215" spans="1:4" x14ac:dyDescent="0.3">
      <c r="A215" s="1">
        <v>45062</v>
      </c>
      <c r="B215">
        <v>4</v>
      </c>
      <c r="C215">
        <v>462</v>
      </c>
      <c r="D215">
        <v>1.1057405145419437</v>
      </c>
    </row>
    <row r="216" spans="1:4" x14ac:dyDescent="0.3">
      <c r="A216" s="1">
        <v>45062</v>
      </c>
      <c r="B216">
        <v>4</v>
      </c>
      <c r="C216">
        <v>309</v>
      </c>
      <c r="D216">
        <v>0.42129617419068532</v>
      </c>
    </row>
    <row r="217" spans="1:4" x14ac:dyDescent="0.3">
      <c r="A217" s="1">
        <v>45062</v>
      </c>
      <c r="B217">
        <v>4</v>
      </c>
      <c r="C217">
        <v>409</v>
      </c>
      <c r="D217">
        <v>0.82547008499205143</v>
      </c>
    </row>
    <row r="218" spans="1:4" x14ac:dyDescent="0.3">
      <c r="A218" s="1">
        <v>45062</v>
      </c>
      <c r="B218">
        <v>4</v>
      </c>
      <c r="C218">
        <v>450</v>
      </c>
      <c r="D218">
        <v>1.0380874572911796</v>
      </c>
    </row>
    <row r="219" spans="1:4" x14ac:dyDescent="0.3">
      <c r="A219" s="1">
        <v>45062</v>
      </c>
      <c r="B219">
        <v>4</v>
      </c>
      <c r="C219">
        <v>289</v>
      </c>
      <c r="D219">
        <v>0.3588153782467734</v>
      </c>
    </row>
    <row r="220" spans="1:4" x14ac:dyDescent="0.3">
      <c r="A220" s="1">
        <v>45062</v>
      </c>
      <c r="B220">
        <v>4</v>
      </c>
      <c r="C220">
        <v>264</v>
      </c>
      <c r="D220">
        <v>0.28880515689734715</v>
      </c>
    </row>
    <row r="221" spans="1:4" x14ac:dyDescent="0.3">
      <c r="A221" s="1">
        <v>45062</v>
      </c>
      <c r="B221">
        <v>4</v>
      </c>
      <c r="C221">
        <v>445</v>
      </c>
      <c r="D221">
        <v>1.0106314046434237</v>
      </c>
    </row>
    <row r="222" spans="1:4" x14ac:dyDescent="0.3">
      <c r="A222" s="1">
        <v>45062</v>
      </c>
      <c r="B222">
        <v>4</v>
      </c>
      <c r="C222">
        <v>355</v>
      </c>
      <c r="D222">
        <v>0.58772605216470708</v>
      </c>
    </row>
    <row r="223" spans="1:4" x14ac:dyDescent="0.3">
      <c r="A223" s="1">
        <v>45062</v>
      </c>
      <c r="B223">
        <v>4</v>
      </c>
      <c r="C223">
        <v>295</v>
      </c>
      <c r="D223">
        <v>0.37694686827679025</v>
      </c>
    </row>
    <row r="224" spans="1:4" x14ac:dyDescent="0.3">
      <c r="A224" s="1">
        <v>45062</v>
      </c>
      <c r="B224">
        <v>4</v>
      </c>
      <c r="C224">
        <v>287</v>
      </c>
      <c r="D224">
        <v>0.35288710866792516</v>
      </c>
    </row>
    <row r="225" spans="1:4" x14ac:dyDescent="0.3">
      <c r="A225" s="1">
        <v>45098</v>
      </c>
      <c r="B225">
        <v>4</v>
      </c>
      <c r="C225">
        <v>272</v>
      </c>
      <c r="D225">
        <v>0.31024723806235488</v>
      </c>
    </row>
    <row r="226" spans="1:4" x14ac:dyDescent="0.3">
      <c r="A226" s="1">
        <v>45098</v>
      </c>
      <c r="B226">
        <v>4</v>
      </c>
      <c r="C226">
        <v>553</v>
      </c>
      <c r="D226">
        <v>1.7020594029177356</v>
      </c>
    </row>
    <row r="227" spans="1:4" x14ac:dyDescent="0.3">
      <c r="A227" s="1">
        <v>45098</v>
      </c>
      <c r="B227">
        <v>4</v>
      </c>
      <c r="C227">
        <v>429</v>
      </c>
      <c r="D227">
        <v>0.92564011390448198</v>
      </c>
    </row>
    <row r="228" spans="1:4" x14ac:dyDescent="0.3">
      <c r="A228" s="1">
        <v>45098</v>
      </c>
      <c r="B228">
        <v>4</v>
      </c>
      <c r="C228">
        <v>397</v>
      </c>
      <c r="D228">
        <v>0.76855605573797214</v>
      </c>
    </row>
    <row r="229" spans="1:4" x14ac:dyDescent="0.3">
      <c r="A229" s="1">
        <v>45098</v>
      </c>
      <c r="B229">
        <v>4</v>
      </c>
      <c r="C229">
        <v>847</v>
      </c>
      <c r="D229">
        <v>4.7333587809993976</v>
      </c>
    </row>
    <row r="230" spans="1:4" x14ac:dyDescent="0.3">
      <c r="A230" s="1">
        <v>45098</v>
      </c>
      <c r="B230">
        <v>4</v>
      </c>
      <c r="C230">
        <v>1397</v>
      </c>
      <c r="D230">
        <v>15.721837438626515</v>
      </c>
    </row>
    <row r="231" spans="1:4" x14ac:dyDescent="0.3">
      <c r="A231" s="1">
        <v>45162</v>
      </c>
      <c r="B231">
        <v>4</v>
      </c>
      <c r="C231">
        <v>475</v>
      </c>
      <c r="D231">
        <v>1.181857437669346</v>
      </c>
    </row>
    <row r="232" spans="1:4" x14ac:dyDescent="0.3">
      <c r="A232" s="1">
        <v>45162</v>
      </c>
      <c r="B232">
        <v>4</v>
      </c>
      <c r="C232">
        <v>279</v>
      </c>
      <c r="D232">
        <v>0.32974757228920026</v>
      </c>
    </row>
    <row r="233" spans="1:4" x14ac:dyDescent="0.3">
      <c r="A233" s="1">
        <v>45162</v>
      </c>
      <c r="B233">
        <v>4</v>
      </c>
      <c r="C233">
        <v>439</v>
      </c>
      <c r="D233">
        <v>0.97824921307723867</v>
      </c>
    </row>
    <row r="234" spans="1:4" x14ac:dyDescent="0.3">
      <c r="A234" s="1">
        <v>45162</v>
      </c>
      <c r="B234">
        <v>4</v>
      </c>
      <c r="C234">
        <v>226</v>
      </c>
      <c r="D234">
        <v>0.19892220685293419</v>
      </c>
    </row>
    <row r="235" spans="1:4" x14ac:dyDescent="0.3">
      <c r="A235" s="1">
        <v>44824</v>
      </c>
      <c r="B235">
        <v>5</v>
      </c>
      <c r="C235">
        <v>118</v>
      </c>
      <c r="D235">
        <v>4.1842927188643034E-2</v>
      </c>
    </row>
    <row r="236" spans="1:4" x14ac:dyDescent="0.3">
      <c r="A236" s="1">
        <v>44824</v>
      </c>
      <c r="B236">
        <v>5</v>
      </c>
      <c r="C236">
        <v>222</v>
      </c>
      <c r="D236">
        <v>0.19058025726326694</v>
      </c>
    </row>
    <row r="237" spans="1:4" x14ac:dyDescent="0.3">
      <c r="A237" s="1">
        <v>44824</v>
      </c>
      <c r="B237">
        <v>5</v>
      </c>
      <c r="C237">
        <v>184</v>
      </c>
      <c r="D237">
        <v>0.12147169190616375</v>
      </c>
    </row>
    <row r="238" spans="1:4" x14ac:dyDescent="0.3">
      <c r="A238" s="1">
        <v>44824</v>
      </c>
      <c r="B238">
        <v>5</v>
      </c>
      <c r="C238">
        <v>173</v>
      </c>
      <c r="D238">
        <v>0.10477308327342916</v>
      </c>
    </row>
    <row r="239" spans="1:4" x14ac:dyDescent="0.3">
      <c r="A239" s="1">
        <v>44824</v>
      </c>
      <c r="B239">
        <v>5</v>
      </c>
      <c r="C239">
        <v>234</v>
      </c>
      <c r="D239">
        <v>0.21623498728598389</v>
      </c>
    </row>
    <row r="240" spans="1:4" x14ac:dyDescent="0.3">
      <c r="A240" s="1">
        <v>44824</v>
      </c>
      <c r="B240">
        <v>5</v>
      </c>
      <c r="C240">
        <v>152</v>
      </c>
      <c r="D240">
        <v>7.6810375924699748E-2</v>
      </c>
    </row>
    <row r="241" spans="1:4" x14ac:dyDescent="0.3">
      <c r="A241" s="1">
        <v>44824</v>
      </c>
      <c r="B241">
        <v>5</v>
      </c>
      <c r="C241">
        <v>176</v>
      </c>
      <c r="D241">
        <v>0.10918475734339692</v>
      </c>
    </row>
    <row r="242" spans="1:4" x14ac:dyDescent="0.3">
      <c r="A242" s="1">
        <v>44824</v>
      </c>
      <c r="B242">
        <v>5</v>
      </c>
      <c r="C242">
        <v>295</v>
      </c>
      <c r="D242">
        <v>0.37694686827679025</v>
      </c>
    </row>
    <row r="243" spans="1:4" x14ac:dyDescent="0.3">
      <c r="A243" s="1">
        <v>44824</v>
      </c>
      <c r="B243">
        <v>5</v>
      </c>
      <c r="C243">
        <v>143</v>
      </c>
      <c r="D243">
        <v>6.6348067379991868E-2</v>
      </c>
    </row>
    <row r="244" spans="1:4" x14ac:dyDescent="0.3">
      <c r="A244" s="1">
        <v>44824</v>
      </c>
      <c r="B244">
        <v>5</v>
      </c>
      <c r="C244">
        <v>217</v>
      </c>
      <c r="D244">
        <v>0.18044465600884951</v>
      </c>
    </row>
    <row r="245" spans="1:4" x14ac:dyDescent="0.3">
      <c r="A245" s="1">
        <v>44824</v>
      </c>
      <c r="B245">
        <v>5</v>
      </c>
      <c r="C245">
        <v>302</v>
      </c>
      <c r="D245">
        <v>0.39876201263923156</v>
      </c>
    </row>
    <row r="246" spans="1:4" x14ac:dyDescent="0.3">
      <c r="A246" s="1">
        <v>44824</v>
      </c>
      <c r="B246">
        <v>5</v>
      </c>
      <c r="C246">
        <v>288</v>
      </c>
      <c r="D246">
        <v>0.35584404411894643</v>
      </c>
    </row>
    <row r="247" spans="1:4" x14ac:dyDescent="0.3">
      <c r="A247" s="1">
        <v>44824</v>
      </c>
      <c r="B247">
        <v>5</v>
      </c>
      <c r="C247">
        <v>153</v>
      </c>
      <c r="D247">
        <v>7.802824980639872E-2</v>
      </c>
    </row>
    <row r="248" spans="1:4" x14ac:dyDescent="0.3">
      <c r="A248" s="1">
        <v>44824</v>
      </c>
      <c r="B248">
        <v>5</v>
      </c>
      <c r="C248">
        <v>174</v>
      </c>
      <c r="D248">
        <v>0.10623185614408198</v>
      </c>
    </row>
    <row r="249" spans="1:4" x14ac:dyDescent="0.3">
      <c r="A249" s="1">
        <v>44824</v>
      </c>
      <c r="B249">
        <v>5</v>
      </c>
      <c r="C249">
        <v>172</v>
      </c>
      <c r="D249">
        <v>0.10332605951875312</v>
      </c>
    </row>
    <row r="250" spans="1:4" x14ac:dyDescent="0.3">
      <c r="A250" s="1">
        <v>44824</v>
      </c>
      <c r="B250">
        <v>5</v>
      </c>
      <c r="C250">
        <v>184</v>
      </c>
      <c r="D250">
        <v>0.12147169190616375</v>
      </c>
    </row>
    <row r="251" spans="1:4" x14ac:dyDescent="0.3">
      <c r="A251" s="1">
        <v>44824</v>
      </c>
      <c r="B251">
        <v>5</v>
      </c>
      <c r="C251">
        <v>131</v>
      </c>
      <c r="D251">
        <v>5.3766400339546473E-2</v>
      </c>
    </row>
    <row r="252" spans="1:4" x14ac:dyDescent="0.3">
      <c r="A252" s="1">
        <v>44824</v>
      </c>
      <c r="B252">
        <v>5</v>
      </c>
      <c r="C252">
        <v>112</v>
      </c>
      <c r="D252">
        <v>3.6919104601405475E-2</v>
      </c>
    </row>
    <row r="253" spans="1:4" x14ac:dyDescent="0.3">
      <c r="A253" s="1">
        <v>44824</v>
      </c>
      <c r="B253">
        <v>5</v>
      </c>
      <c r="C253">
        <v>123</v>
      </c>
      <c r="D253">
        <v>4.6223144379423993E-2</v>
      </c>
    </row>
    <row r="254" spans="1:4" x14ac:dyDescent="0.3">
      <c r="A254" s="1">
        <v>44824</v>
      </c>
      <c r="B254">
        <v>5</v>
      </c>
      <c r="C254">
        <v>153</v>
      </c>
      <c r="D254">
        <v>7.802824980639872E-2</v>
      </c>
    </row>
    <row r="255" spans="1:4" x14ac:dyDescent="0.3">
      <c r="A255" s="1">
        <v>44824</v>
      </c>
      <c r="B255">
        <v>5</v>
      </c>
      <c r="C255">
        <v>186</v>
      </c>
      <c r="D255">
        <v>0.1246633164440606</v>
      </c>
    </row>
    <row r="256" spans="1:4" x14ac:dyDescent="0.3">
      <c r="A256" s="1">
        <v>44847</v>
      </c>
      <c r="B256">
        <v>5</v>
      </c>
      <c r="C256">
        <v>187</v>
      </c>
      <c r="D256">
        <v>0.12627725632509623</v>
      </c>
    </row>
    <row r="257" spans="1:4" x14ac:dyDescent="0.3">
      <c r="A257" s="1">
        <v>44847</v>
      </c>
      <c r="B257">
        <v>5</v>
      </c>
      <c r="C257">
        <v>162</v>
      </c>
      <c r="D257">
        <v>8.9496003703510199E-2</v>
      </c>
    </row>
    <row r="258" spans="1:4" x14ac:dyDescent="0.3">
      <c r="A258" s="1">
        <v>44847</v>
      </c>
      <c r="B258">
        <v>5</v>
      </c>
      <c r="C258">
        <v>258</v>
      </c>
      <c r="D258">
        <v>0.27330828548755115</v>
      </c>
    </row>
    <row r="259" spans="1:4" x14ac:dyDescent="0.3">
      <c r="A259" s="1">
        <v>44847</v>
      </c>
      <c r="B259">
        <v>5</v>
      </c>
      <c r="C259">
        <v>164</v>
      </c>
      <c r="D259">
        <v>9.2169560078125781E-2</v>
      </c>
    </row>
    <row r="260" spans="1:4" x14ac:dyDescent="0.3">
      <c r="A260" s="1">
        <v>44847</v>
      </c>
      <c r="B260">
        <v>5</v>
      </c>
      <c r="C260">
        <v>148</v>
      </c>
      <c r="D260">
        <v>7.205016477987651E-2</v>
      </c>
    </row>
    <row r="261" spans="1:4" x14ac:dyDescent="0.3">
      <c r="A261" s="1">
        <v>44847</v>
      </c>
      <c r="B261">
        <v>5</v>
      </c>
      <c r="C261">
        <v>213</v>
      </c>
      <c r="D261">
        <v>0.17256781165049778</v>
      </c>
    </row>
    <row r="262" spans="1:4" x14ac:dyDescent="0.3">
      <c r="A262" s="1">
        <v>44847</v>
      </c>
      <c r="B262">
        <v>5</v>
      </c>
      <c r="C262">
        <v>298</v>
      </c>
      <c r="D262">
        <v>0.3862086003202384</v>
      </c>
    </row>
    <row r="263" spans="1:4" x14ac:dyDescent="0.3">
      <c r="A263" s="1">
        <v>45010</v>
      </c>
      <c r="B263">
        <v>5</v>
      </c>
      <c r="C263">
        <v>183</v>
      </c>
      <c r="D263">
        <v>0.11989395519449789</v>
      </c>
    </row>
    <row r="264" spans="1:4" x14ac:dyDescent="0.3">
      <c r="A264" s="1">
        <v>45010</v>
      </c>
      <c r="B264">
        <v>5</v>
      </c>
      <c r="C264">
        <v>150</v>
      </c>
      <c r="D264">
        <v>7.4408072346988818E-2</v>
      </c>
    </row>
    <row r="265" spans="1:4" x14ac:dyDescent="0.3">
      <c r="A265" s="1">
        <v>45010</v>
      </c>
      <c r="B265">
        <v>5</v>
      </c>
      <c r="C265">
        <v>189</v>
      </c>
      <c r="D265">
        <v>0.1295415208185409</v>
      </c>
    </row>
    <row r="266" spans="1:4" x14ac:dyDescent="0.3">
      <c r="A266" s="1">
        <v>45010</v>
      </c>
      <c r="B266">
        <v>5</v>
      </c>
      <c r="C266">
        <v>122</v>
      </c>
      <c r="D266">
        <v>4.532672666057784E-2</v>
      </c>
    </row>
    <row r="267" spans="1:4" x14ac:dyDescent="0.3">
      <c r="A267" s="1">
        <v>45010</v>
      </c>
      <c r="B267">
        <v>5</v>
      </c>
      <c r="C267">
        <v>202</v>
      </c>
      <c r="D267">
        <v>0.15195502224424046</v>
      </c>
    </row>
    <row r="268" spans="1:4" x14ac:dyDescent="0.3">
      <c r="A268" s="1">
        <v>45010</v>
      </c>
      <c r="B268">
        <v>5</v>
      </c>
      <c r="C268">
        <v>125</v>
      </c>
      <c r="D268">
        <v>4.8046775236113566E-2</v>
      </c>
    </row>
    <row r="269" spans="1:4" x14ac:dyDescent="0.3">
      <c r="A269" s="1">
        <v>45010</v>
      </c>
      <c r="B269">
        <v>5</v>
      </c>
      <c r="C269">
        <v>114</v>
      </c>
      <c r="D269">
        <v>3.8520495195982142E-2</v>
      </c>
    </row>
    <row r="270" spans="1:4" x14ac:dyDescent="0.3">
      <c r="A270" s="1">
        <v>45010</v>
      </c>
      <c r="B270">
        <v>5</v>
      </c>
      <c r="C270">
        <v>193</v>
      </c>
      <c r="D270">
        <v>0.13621630877048363</v>
      </c>
    </row>
    <row r="271" spans="1:4" x14ac:dyDescent="0.3">
      <c r="A271" s="1">
        <v>45010</v>
      </c>
      <c r="B271">
        <v>5</v>
      </c>
      <c r="C271">
        <v>141</v>
      </c>
      <c r="D271">
        <v>6.414366554257836E-2</v>
      </c>
    </row>
    <row r="272" spans="1:4" x14ac:dyDescent="0.3">
      <c r="A272" s="1">
        <v>45010</v>
      </c>
      <c r="B272">
        <v>5</v>
      </c>
      <c r="C272">
        <v>156</v>
      </c>
      <c r="D272">
        <v>8.174911026386017E-2</v>
      </c>
    </row>
    <row r="273" spans="1:4" x14ac:dyDescent="0.3">
      <c r="A273" s="1">
        <v>45010</v>
      </c>
      <c r="B273">
        <v>5</v>
      </c>
      <c r="C273">
        <v>350</v>
      </c>
      <c r="D273">
        <v>0.56806281495144484</v>
      </c>
    </row>
    <row r="274" spans="1:4" x14ac:dyDescent="0.3">
      <c r="A274" s="1">
        <v>45010</v>
      </c>
      <c r="B274">
        <v>5</v>
      </c>
      <c r="C274">
        <v>152</v>
      </c>
      <c r="D274">
        <v>7.6810375924699748E-2</v>
      </c>
    </row>
    <row r="275" spans="1:4" x14ac:dyDescent="0.3">
      <c r="A275" s="1">
        <v>45062</v>
      </c>
      <c r="B275">
        <v>5</v>
      </c>
      <c r="C275">
        <v>99</v>
      </c>
      <c r="D275">
        <v>2.7460342835765421E-2</v>
      </c>
    </row>
    <row r="276" spans="1:4" x14ac:dyDescent="0.3">
      <c r="A276" s="1">
        <v>45062</v>
      </c>
      <c r="B276">
        <v>5</v>
      </c>
      <c r="C276">
        <v>173</v>
      </c>
      <c r="D276">
        <v>0.10477308327342916</v>
      </c>
    </row>
    <row r="277" spans="1:4" x14ac:dyDescent="0.3">
      <c r="A277" s="1">
        <v>45062</v>
      </c>
      <c r="B277">
        <v>5</v>
      </c>
      <c r="C277">
        <v>122</v>
      </c>
      <c r="D277">
        <v>4.532672666057784E-2</v>
      </c>
    </row>
    <row r="278" spans="1:4" x14ac:dyDescent="0.3">
      <c r="A278" s="1">
        <v>45062</v>
      </c>
      <c r="B278">
        <v>5</v>
      </c>
      <c r="C278">
        <v>230</v>
      </c>
      <c r="D278">
        <v>0.20747329380029902</v>
      </c>
    </row>
    <row r="279" spans="1:4" x14ac:dyDescent="0.3">
      <c r="A279" s="1">
        <v>45062</v>
      </c>
      <c r="B279">
        <v>5</v>
      </c>
      <c r="C279">
        <v>210</v>
      </c>
      <c r="D279">
        <v>0.16679430237120127</v>
      </c>
    </row>
    <row r="280" spans="1:4" x14ac:dyDescent="0.3">
      <c r="A280" s="1">
        <v>45062</v>
      </c>
      <c r="B280">
        <v>5</v>
      </c>
      <c r="C280">
        <v>176</v>
      </c>
      <c r="D280">
        <v>0.10918475734339692</v>
      </c>
    </row>
    <row r="281" spans="1:4" x14ac:dyDescent="0.3">
      <c r="A281" s="1">
        <v>45062</v>
      </c>
      <c r="B281">
        <v>5</v>
      </c>
      <c r="C281">
        <v>233</v>
      </c>
      <c r="D281">
        <v>0.21402473978418785</v>
      </c>
    </row>
    <row r="282" spans="1:4" x14ac:dyDescent="0.3">
      <c r="A282" s="1">
        <v>45062</v>
      </c>
      <c r="B282">
        <v>5</v>
      </c>
      <c r="C282">
        <v>111</v>
      </c>
      <c r="D282">
        <v>3.6133243625754381E-2</v>
      </c>
    </row>
    <row r="283" spans="1:4" x14ac:dyDescent="0.3">
      <c r="A283" s="1">
        <v>45062</v>
      </c>
      <c r="B283">
        <v>5</v>
      </c>
      <c r="C283">
        <v>186</v>
      </c>
      <c r="D283">
        <v>0.1246633164440606</v>
      </c>
    </row>
    <row r="284" spans="1:4" x14ac:dyDescent="0.3">
      <c r="A284" s="1">
        <v>45062</v>
      </c>
      <c r="B284">
        <v>5</v>
      </c>
      <c r="C284">
        <v>283</v>
      </c>
      <c r="D284">
        <v>0.34120295362170483</v>
      </c>
    </row>
    <row r="285" spans="1:4" x14ac:dyDescent="0.3">
      <c r="A285" s="1">
        <v>45062</v>
      </c>
      <c r="B285">
        <v>5</v>
      </c>
      <c r="C285">
        <v>240</v>
      </c>
      <c r="D285">
        <v>0.22977559111010334</v>
      </c>
    </row>
    <row r="286" spans="1:4" x14ac:dyDescent="0.3">
      <c r="A286" s="1">
        <v>45062</v>
      </c>
      <c r="B286">
        <v>5</v>
      </c>
      <c r="C286">
        <v>227</v>
      </c>
      <c r="D286">
        <v>0.20104031430749622</v>
      </c>
    </row>
    <row r="287" spans="1:4" x14ac:dyDescent="0.3">
      <c r="A287" s="1">
        <v>45062</v>
      </c>
      <c r="B287">
        <v>5</v>
      </c>
      <c r="C287">
        <v>201</v>
      </c>
      <c r="D287">
        <v>0.15015661345860518</v>
      </c>
    </row>
    <row r="288" spans="1:4" x14ac:dyDescent="0.3">
      <c r="A288" s="1">
        <v>45062</v>
      </c>
      <c r="B288">
        <v>5</v>
      </c>
      <c r="C288">
        <v>209</v>
      </c>
      <c r="D288">
        <v>0.16489521889308587</v>
      </c>
    </row>
    <row r="289" spans="1:4" x14ac:dyDescent="0.3">
      <c r="A289" s="1">
        <v>45062</v>
      </c>
      <c r="B289">
        <v>5</v>
      </c>
      <c r="C289">
        <v>251</v>
      </c>
      <c r="D289">
        <v>0.25585527834997268</v>
      </c>
    </row>
    <row r="290" spans="1:4" x14ac:dyDescent="0.3">
      <c r="A290" s="1">
        <v>45062</v>
      </c>
      <c r="B290">
        <v>5</v>
      </c>
      <c r="C290">
        <v>202</v>
      </c>
      <c r="D290">
        <v>0.15195502224424046</v>
      </c>
    </row>
    <row r="291" spans="1:4" x14ac:dyDescent="0.3">
      <c r="A291" s="1">
        <v>45062</v>
      </c>
      <c r="B291">
        <v>5</v>
      </c>
      <c r="C291">
        <v>175</v>
      </c>
      <c r="D291">
        <v>0.10770240518154996</v>
      </c>
    </row>
    <row r="292" spans="1:4" x14ac:dyDescent="0.3">
      <c r="A292" s="1">
        <v>45062</v>
      </c>
      <c r="B292">
        <v>5</v>
      </c>
      <c r="C292">
        <v>284</v>
      </c>
      <c r="D292">
        <v>0.34410249447572183</v>
      </c>
    </row>
    <row r="293" spans="1:4" x14ac:dyDescent="0.3">
      <c r="A293" s="1">
        <v>45062</v>
      </c>
      <c r="B293">
        <v>5</v>
      </c>
      <c r="C293">
        <v>167</v>
      </c>
      <c r="D293">
        <v>9.6266224066399383E-2</v>
      </c>
    </row>
    <row r="294" spans="1:4" x14ac:dyDescent="0.3">
      <c r="A294" s="1">
        <v>45062</v>
      </c>
      <c r="B294">
        <v>5</v>
      </c>
      <c r="C294">
        <v>189</v>
      </c>
      <c r="D294">
        <v>0.1295415208185409</v>
      </c>
    </row>
    <row r="295" spans="1:4" x14ac:dyDescent="0.3">
      <c r="A295" s="1">
        <v>45062</v>
      </c>
      <c r="B295">
        <v>5</v>
      </c>
      <c r="C295">
        <v>220</v>
      </c>
      <c r="D295">
        <v>0.18648724557422158</v>
      </c>
    </row>
    <row r="296" spans="1:4" x14ac:dyDescent="0.3">
      <c r="A296" s="1">
        <v>45062</v>
      </c>
      <c r="B296">
        <v>5</v>
      </c>
      <c r="C296">
        <v>171</v>
      </c>
      <c r="D296">
        <v>0.10189075773507625</v>
      </c>
    </row>
    <row r="297" spans="1:4" x14ac:dyDescent="0.3">
      <c r="A297" s="1">
        <v>45062</v>
      </c>
      <c r="B297">
        <v>5</v>
      </c>
      <c r="C297">
        <v>240</v>
      </c>
      <c r="D297">
        <v>0.22977559111010334</v>
      </c>
    </row>
    <row r="298" spans="1:4" x14ac:dyDescent="0.3">
      <c r="A298" s="1">
        <v>45098</v>
      </c>
      <c r="B298">
        <v>5</v>
      </c>
      <c r="C298">
        <v>133</v>
      </c>
      <c r="D298">
        <v>5.5756719002807417E-2</v>
      </c>
    </row>
    <row r="299" spans="1:4" x14ac:dyDescent="0.3">
      <c r="A299" s="1">
        <v>45098</v>
      </c>
      <c r="B299">
        <v>5</v>
      </c>
      <c r="C299">
        <v>147</v>
      </c>
      <c r="D299">
        <v>7.0887785467800432E-2</v>
      </c>
    </row>
    <row r="300" spans="1:4" x14ac:dyDescent="0.3">
      <c r="A300" s="1">
        <v>45098</v>
      </c>
      <c r="B300">
        <v>5</v>
      </c>
      <c r="C300">
        <v>142</v>
      </c>
      <c r="D300">
        <v>6.5240436987895389E-2</v>
      </c>
    </row>
    <row r="301" spans="1:4" x14ac:dyDescent="0.3">
      <c r="A301" s="1">
        <v>45098</v>
      </c>
      <c r="B301">
        <v>5</v>
      </c>
      <c r="C301">
        <v>146</v>
      </c>
      <c r="D301">
        <v>6.9736416079203375E-2</v>
      </c>
    </row>
    <row r="302" spans="1:4" x14ac:dyDescent="0.3">
      <c r="A302" s="1">
        <v>45098</v>
      </c>
      <c r="B302">
        <v>5</v>
      </c>
      <c r="C302">
        <v>128</v>
      </c>
      <c r="D302">
        <v>5.0859705412265817E-2</v>
      </c>
    </row>
    <row r="303" spans="1:4" x14ac:dyDescent="0.3">
      <c r="A303" s="1">
        <v>45098</v>
      </c>
      <c r="B303">
        <v>5</v>
      </c>
      <c r="C303">
        <v>160</v>
      </c>
      <c r="D303">
        <v>8.6868227798679837E-2</v>
      </c>
    </row>
    <row r="304" spans="1:4" x14ac:dyDescent="0.3">
      <c r="A304" s="1">
        <v>45098</v>
      </c>
      <c r="B304">
        <v>5</v>
      </c>
      <c r="C304">
        <v>111</v>
      </c>
      <c r="D304">
        <v>3.6133243625754381E-2</v>
      </c>
    </row>
    <row r="305" spans="1:4" x14ac:dyDescent="0.3">
      <c r="A305" s="1">
        <v>45098</v>
      </c>
      <c r="B305">
        <v>5</v>
      </c>
      <c r="C305">
        <v>131</v>
      </c>
      <c r="D305">
        <v>5.3766400339546473E-2</v>
      </c>
    </row>
    <row r="306" spans="1:4" x14ac:dyDescent="0.3">
      <c r="A306" s="1">
        <v>45098</v>
      </c>
      <c r="B306">
        <v>5</v>
      </c>
      <c r="C306">
        <v>154</v>
      </c>
      <c r="D306">
        <v>7.9257310764285105E-2</v>
      </c>
    </row>
    <row r="307" spans="1:4" x14ac:dyDescent="0.3">
      <c r="A307" s="1">
        <v>45098</v>
      </c>
      <c r="B307">
        <v>5</v>
      </c>
      <c r="C307">
        <v>112</v>
      </c>
      <c r="D307">
        <v>3.6919104601405475E-2</v>
      </c>
    </row>
    <row r="308" spans="1:4" x14ac:dyDescent="0.3">
      <c r="A308" s="1">
        <v>45098</v>
      </c>
      <c r="B308">
        <v>5</v>
      </c>
      <c r="C308">
        <v>163</v>
      </c>
      <c r="D308">
        <v>9.082704525054508E-2</v>
      </c>
    </row>
    <row r="309" spans="1:4" x14ac:dyDescent="0.3">
      <c r="A309" s="1">
        <v>45098</v>
      </c>
      <c r="B309">
        <v>5</v>
      </c>
      <c r="C309">
        <v>132</v>
      </c>
      <c r="D309">
        <v>5.4756286114833755E-2</v>
      </c>
    </row>
    <row r="310" spans="1:4" x14ac:dyDescent="0.3">
      <c r="A310" s="1">
        <v>45098</v>
      </c>
      <c r="B310">
        <v>5</v>
      </c>
      <c r="C310">
        <v>198</v>
      </c>
      <c r="D310">
        <v>0.1448361308600459</v>
      </c>
    </row>
    <row r="311" spans="1:4" x14ac:dyDescent="0.3">
      <c r="A311" s="1">
        <v>45098</v>
      </c>
      <c r="B311">
        <v>5</v>
      </c>
      <c r="C311">
        <v>125</v>
      </c>
      <c r="D311">
        <v>4.8046775236113566E-2</v>
      </c>
    </row>
    <row r="312" spans="1:4" x14ac:dyDescent="0.3">
      <c r="A312" s="1">
        <v>45098</v>
      </c>
      <c r="B312">
        <v>5</v>
      </c>
      <c r="C312">
        <v>199</v>
      </c>
      <c r="D312">
        <v>0.14659719260250306</v>
      </c>
    </row>
    <row r="313" spans="1:4" x14ac:dyDescent="0.3">
      <c r="A313" s="1">
        <v>45098</v>
      </c>
      <c r="B313">
        <v>5</v>
      </c>
      <c r="C313">
        <v>157</v>
      </c>
      <c r="D313">
        <v>8.30119067008043E-2</v>
      </c>
    </row>
    <row r="314" spans="1:4" x14ac:dyDescent="0.3">
      <c r="A314" s="1">
        <v>45162</v>
      </c>
      <c r="B314">
        <v>5</v>
      </c>
      <c r="C314">
        <v>197</v>
      </c>
      <c r="D314">
        <v>0.14308746833500161</v>
      </c>
    </row>
    <row r="315" spans="1:4" x14ac:dyDescent="0.3">
      <c r="A315" s="1">
        <v>45162</v>
      </c>
      <c r="B315">
        <v>5</v>
      </c>
      <c r="C315">
        <v>123</v>
      </c>
      <c r="D315">
        <v>4.6223144379423993E-2</v>
      </c>
    </row>
    <row r="316" spans="1:4" x14ac:dyDescent="0.3">
      <c r="A316" s="1">
        <v>45162</v>
      </c>
      <c r="B316">
        <v>5</v>
      </c>
      <c r="C316">
        <v>157</v>
      </c>
      <c r="D316">
        <v>8.30119067008043E-2</v>
      </c>
    </row>
    <row r="317" spans="1:4" x14ac:dyDescent="0.3">
      <c r="A317" s="1">
        <v>45162</v>
      </c>
      <c r="B317">
        <v>5</v>
      </c>
      <c r="C317">
        <v>99</v>
      </c>
      <c r="D317">
        <v>2.7460342835765421E-2</v>
      </c>
    </row>
    <row r="318" spans="1:4" x14ac:dyDescent="0.3">
      <c r="A318" s="1">
        <v>45162</v>
      </c>
      <c r="B318">
        <v>5</v>
      </c>
      <c r="C318">
        <v>160</v>
      </c>
      <c r="D318">
        <v>8.6868227798679837E-2</v>
      </c>
    </row>
    <row r="319" spans="1:4" x14ac:dyDescent="0.3">
      <c r="A319" s="1">
        <v>45162</v>
      </c>
      <c r="B319">
        <v>5</v>
      </c>
      <c r="C319">
        <v>200</v>
      </c>
      <c r="D319">
        <v>0.1483706785109189</v>
      </c>
    </row>
    <row r="320" spans="1:4" x14ac:dyDescent="0.3">
      <c r="A320" s="1">
        <v>45162</v>
      </c>
      <c r="B320">
        <v>5</v>
      </c>
      <c r="C320">
        <v>100</v>
      </c>
      <c r="D320">
        <v>2.8130478731318392E-2</v>
      </c>
    </row>
    <row r="321" spans="1:4" x14ac:dyDescent="0.3">
      <c r="A321" s="1">
        <v>45162</v>
      </c>
      <c r="B321">
        <v>5</v>
      </c>
      <c r="C321">
        <v>163</v>
      </c>
      <c r="D321">
        <v>9.082704525054508E-2</v>
      </c>
    </row>
    <row r="322" spans="1:4" x14ac:dyDescent="0.3">
      <c r="A322" s="1">
        <v>45162</v>
      </c>
      <c r="B322">
        <v>5</v>
      </c>
      <c r="C322">
        <v>132</v>
      </c>
      <c r="D322">
        <v>5.4756286114833755E-2</v>
      </c>
    </row>
    <row r="323" spans="1:4" x14ac:dyDescent="0.3">
      <c r="A323" s="1">
        <v>45162</v>
      </c>
      <c r="B323">
        <v>5</v>
      </c>
      <c r="C323">
        <v>112</v>
      </c>
      <c r="D323">
        <v>3.6919104601405475E-2</v>
      </c>
    </row>
    <row r="324" spans="1:4" x14ac:dyDescent="0.3">
      <c r="A324" s="1">
        <v>45162</v>
      </c>
      <c r="B324">
        <v>5</v>
      </c>
      <c r="C324">
        <v>105</v>
      </c>
      <c r="D324">
        <v>3.1623523073751193E-2</v>
      </c>
    </row>
    <row r="325" spans="1:4" x14ac:dyDescent="0.3">
      <c r="A325" s="1">
        <v>45162</v>
      </c>
      <c r="B325">
        <v>5</v>
      </c>
      <c r="C325">
        <v>138</v>
      </c>
      <c r="D325">
        <v>6.0918198461967693E-2</v>
      </c>
    </row>
    <row r="326" spans="1:4" x14ac:dyDescent="0.3">
      <c r="A326" s="1">
        <v>45162</v>
      </c>
      <c r="B326">
        <v>5</v>
      </c>
      <c r="C326">
        <v>162</v>
      </c>
      <c r="D326">
        <v>8.9496003703510199E-2</v>
      </c>
    </row>
    <row r="327" spans="1:4" x14ac:dyDescent="0.3">
      <c r="A327" s="1">
        <v>44824</v>
      </c>
      <c r="B327">
        <v>6</v>
      </c>
      <c r="C327">
        <v>517</v>
      </c>
      <c r="D327">
        <v>3.1783334990000002E-2</v>
      </c>
    </row>
    <row r="328" spans="1:4" x14ac:dyDescent="0.3">
      <c r="A328" s="1">
        <v>44824</v>
      </c>
      <c r="B328">
        <v>6</v>
      </c>
      <c r="C328">
        <v>604</v>
      </c>
      <c r="D328">
        <v>5.068023872E-2</v>
      </c>
    </row>
    <row r="329" spans="1:4" x14ac:dyDescent="0.3">
      <c r="A329" s="1">
        <v>44847</v>
      </c>
      <c r="B329">
        <v>6</v>
      </c>
      <c r="C329">
        <v>573</v>
      </c>
      <c r="D329">
        <v>4.3270478909999986E-2</v>
      </c>
    </row>
    <row r="330" spans="1:4" x14ac:dyDescent="0.3">
      <c r="A330" s="1">
        <v>44847</v>
      </c>
      <c r="B330">
        <v>6</v>
      </c>
      <c r="C330">
        <v>606</v>
      </c>
      <c r="D330">
        <v>5.1185353679999997E-2</v>
      </c>
    </row>
    <row r="331" spans="1:4" x14ac:dyDescent="0.3">
      <c r="A331" s="1">
        <v>44847</v>
      </c>
      <c r="B331">
        <v>6</v>
      </c>
      <c r="C331">
        <v>597</v>
      </c>
      <c r="D331">
        <v>4.8938519789999996E-2</v>
      </c>
    </row>
    <row r="332" spans="1:4" x14ac:dyDescent="0.3">
      <c r="A332" s="1">
        <v>45010</v>
      </c>
      <c r="B332">
        <v>6</v>
      </c>
      <c r="C332">
        <v>235</v>
      </c>
      <c r="D332">
        <v>2.9849112499999997E-3</v>
      </c>
    </row>
    <row r="333" spans="1:4" x14ac:dyDescent="0.3">
      <c r="A333" s="1">
        <v>45062</v>
      </c>
      <c r="B333">
        <v>6</v>
      </c>
      <c r="C333">
        <v>410</v>
      </c>
      <c r="D333">
        <v>1.5851829999999997E-2</v>
      </c>
    </row>
    <row r="334" spans="1:4" x14ac:dyDescent="0.3">
      <c r="A334" s="1">
        <v>45062</v>
      </c>
      <c r="B334">
        <v>6</v>
      </c>
      <c r="C334">
        <v>206</v>
      </c>
      <c r="D334">
        <v>2.0106176799999996E-3</v>
      </c>
    </row>
    <row r="335" spans="1:4" x14ac:dyDescent="0.3">
      <c r="A335" s="1">
        <v>45062</v>
      </c>
      <c r="B335">
        <v>6</v>
      </c>
      <c r="C335">
        <v>481</v>
      </c>
      <c r="D335">
        <v>2.5595467429999998E-2</v>
      </c>
    </row>
    <row r="336" spans="1:4" x14ac:dyDescent="0.3">
      <c r="A336" s="1">
        <v>45062</v>
      </c>
      <c r="B336">
        <v>6</v>
      </c>
      <c r="C336">
        <v>321</v>
      </c>
      <c r="D336">
        <v>7.6075170300000002E-3</v>
      </c>
    </row>
    <row r="337" spans="1:4" x14ac:dyDescent="0.3">
      <c r="A337" s="1">
        <v>45062</v>
      </c>
      <c r="B337">
        <v>6</v>
      </c>
      <c r="C337">
        <v>397</v>
      </c>
      <c r="D337">
        <v>1.4391277790000002E-2</v>
      </c>
    </row>
    <row r="338" spans="1:4" x14ac:dyDescent="0.3">
      <c r="A338" s="1">
        <v>45062</v>
      </c>
      <c r="B338">
        <v>6</v>
      </c>
      <c r="C338">
        <v>199</v>
      </c>
      <c r="D338">
        <v>1.8125377700000005E-3</v>
      </c>
    </row>
    <row r="339" spans="1:4" x14ac:dyDescent="0.3">
      <c r="A339" s="1">
        <v>45062</v>
      </c>
      <c r="B339">
        <v>6</v>
      </c>
      <c r="C339">
        <v>508</v>
      </c>
      <c r="D339">
        <v>3.0152197760000003E-2</v>
      </c>
    </row>
    <row r="340" spans="1:4" x14ac:dyDescent="0.3">
      <c r="A340" s="1">
        <v>45062</v>
      </c>
      <c r="B340">
        <v>6</v>
      </c>
      <c r="C340">
        <v>208</v>
      </c>
      <c r="D340">
        <v>2.0697497600000001E-3</v>
      </c>
    </row>
    <row r="341" spans="1:4" x14ac:dyDescent="0.3">
      <c r="A341" s="1">
        <v>45098</v>
      </c>
      <c r="B341">
        <v>6</v>
      </c>
      <c r="C341">
        <v>472</v>
      </c>
      <c r="D341">
        <v>2.4185431039999997E-2</v>
      </c>
    </row>
    <row r="342" spans="1:4" x14ac:dyDescent="0.3">
      <c r="A342" s="1">
        <v>45098</v>
      </c>
      <c r="B342">
        <v>6</v>
      </c>
      <c r="C342">
        <v>159</v>
      </c>
      <c r="D342">
        <v>9.2452617000000003E-4</v>
      </c>
    </row>
    <row r="343" spans="1:4" x14ac:dyDescent="0.3">
      <c r="A343" s="1">
        <v>45098</v>
      </c>
      <c r="B343">
        <v>6</v>
      </c>
      <c r="C343">
        <v>259</v>
      </c>
      <c r="D343">
        <v>3.9960151700000005E-3</v>
      </c>
    </row>
    <row r="344" spans="1:4" x14ac:dyDescent="0.3">
      <c r="A344" s="1">
        <v>45098</v>
      </c>
      <c r="B344">
        <v>6</v>
      </c>
      <c r="C344">
        <v>265</v>
      </c>
      <c r="D344">
        <v>4.2802137500000011E-3</v>
      </c>
    </row>
    <row r="345" spans="1:4" x14ac:dyDescent="0.3">
      <c r="A345" s="1">
        <v>45162</v>
      </c>
      <c r="B345">
        <v>6</v>
      </c>
      <c r="C345">
        <v>495</v>
      </c>
      <c r="D345">
        <v>2.7896096249999999E-2</v>
      </c>
    </row>
    <row r="346" spans="1:4" x14ac:dyDescent="0.3">
      <c r="A346" s="1">
        <v>45162</v>
      </c>
      <c r="B346">
        <v>6</v>
      </c>
      <c r="C346">
        <v>515</v>
      </c>
      <c r="D346">
        <v>3.1415901250000003E-2</v>
      </c>
    </row>
    <row r="347" spans="1:4" x14ac:dyDescent="0.3">
      <c r="A347" s="1">
        <v>45162</v>
      </c>
      <c r="B347">
        <v>6</v>
      </c>
      <c r="C347">
        <v>464</v>
      </c>
      <c r="D347">
        <v>2.2976389120000003E-2</v>
      </c>
    </row>
    <row r="348" spans="1:4" x14ac:dyDescent="0.3">
      <c r="A348" s="1">
        <v>45162</v>
      </c>
      <c r="B348">
        <v>6</v>
      </c>
      <c r="C348">
        <v>472</v>
      </c>
      <c r="D348">
        <v>2.4185431039999997E-2</v>
      </c>
    </row>
    <row r="349" spans="1:4" x14ac:dyDescent="0.3">
      <c r="A349" s="1">
        <v>45162</v>
      </c>
      <c r="B349">
        <v>6</v>
      </c>
      <c r="C349">
        <v>461</v>
      </c>
      <c r="D349">
        <v>2.2533601630000004E-2</v>
      </c>
    </row>
    <row r="350" spans="1:4" x14ac:dyDescent="0.3">
      <c r="A350" s="1">
        <v>45162</v>
      </c>
      <c r="B350">
        <v>6</v>
      </c>
      <c r="C350">
        <v>27</v>
      </c>
      <c r="D350">
        <v>4.5270899999999995E-6</v>
      </c>
    </row>
    <row r="351" spans="1:4" x14ac:dyDescent="0.3">
      <c r="A351" s="1">
        <v>45162</v>
      </c>
      <c r="B351">
        <v>6</v>
      </c>
      <c r="C351">
        <v>479</v>
      </c>
      <c r="D351">
        <v>2.5277514969999998E-2</v>
      </c>
    </row>
    <row r="352" spans="1:4" x14ac:dyDescent="0.3">
      <c r="A352" s="1">
        <v>45162</v>
      </c>
      <c r="B352">
        <v>6</v>
      </c>
      <c r="C352">
        <v>486</v>
      </c>
      <c r="D352">
        <v>2.6401988880000001E-2</v>
      </c>
    </row>
    <row r="353" spans="1:4" x14ac:dyDescent="0.3">
      <c r="A353" s="1">
        <v>45162</v>
      </c>
      <c r="B353">
        <v>6</v>
      </c>
      <c r="C353">
        <v>381</v>
      </c>
      <c r="D353">
        <v>1.2720458430000003E-2</v>
      </c>
    </row>
    <row r="354" spans="1:4" x14ac:dyDescent="0.3">
      <c r="A354" s="1">
        <v>45162</v>
      </c>
      <c r="B354">
        <v>6</v>
      </c>
      <c r="C354">
        <v>570</v>
      </c>
      <c r="D354">
        <v>4.2594389999999996E-2</v>
      </c>
    </row>
    <row r="355" spans="1:4" x14ac:dyDescent="0.3">
      <c r="A355" s="1">
        <v>45162</v>
      </c>
      <c r="B355">
        <v>6</v>
      </c>
      <c r="C355">
        <v>415</v>
      </c>
      <c r="D355">
        <v>1.6438876249999998E-2</v>
      </c>
    </row>
    <row r="356" spans="1:4" x14ac:dyDescent="0.3">
      <c r="A356" s="1">
        <v>45162</v>
      </c>
      <c r="B356">
        <v>6</v>
      </c>
      <c r="C356">
        <v>392</v>
      </c>
      <c r="D356">
        <v>1.3854346240000004E-2</v>
      </c>
    </row>
    <row r="357" spans="1:4" x14ac:dyDescent="0.3">
      <c r="A357" s="1">
        <v>44824</v>
      </c>
      <c r="B357">
        <v>7</v>
      </c>
      <c r="C357">
        <v>639</v>
      </c>
      <c r="D357">
        <v>5.2183423799999993E-3</v>
      </c>
    </row>
    <row r="358" spans="1:4" x14ac:dyDescent="0.3">
      <c r="A358" s="1">
        <v>44847</v>
      </c>
      <c r="B358">
        <v>7</v>
      </c>
      <c r="C358">
        <v>526</v>
      </c>
      <c r="D358">
        <v>2.9106315200000004E-3</v>
      </c>
    </row>
    <row r="359" spans="1:4" x14ac:dyDescent="0.3">
      <c r="A359" s="1">
        <v>44847</v>
      </c>
      <c r="B359">
        <v>7</v>
      </c>
      <c r="C359">
        <v>624</v>
      </c>
      <c r="D359">
        <v>4.8594124800000003E-3</v>
      </c>
    </row>
    <row r="360" spans="1:4" x14ac:dyDescent="0.3">
      <c r="A360" s="1">
        <v>44847</v>
      </c>
      <c r="B360">
        <v>7</v>
      </c>
      <c r="C360">
        <v>414</v>
      </c>
      <c r="D360">
        <v>1.41915888E-3</v>
      </c>
    </row>
    <row r="361" spans="1:4" x14ac:dyDescent="0.3">
      <c r="A361" s="1">
        <v>44847</v>
      </c>
      <c r="B361">
        <v>8</v>
      </c>
      <c r="C361">
        <v>404</v>
      </c>
      <c r="D361">
        <v>1.9781779230164877E-3</v>
      </c>
    </row>
    <row r="362" spans="1:4" x14ac:dyDescent="0.3">
      <c r="A362" s="1">
        <v>45062</v>
      </c>
      <c r="B362">
        <v>8</v>
      </c>
      <c r="C362">
        <v>237</v>
      </c>
      <c r="D362">
        <v>3.9936160631648377E-4</v>
      </c>
    </row>
    <row r="363" spans="1:4" x14ac:dyDescent="0.3">
      <c r="A363" s="1">
        <v>45062</v>
      </c>
      <c r="B363">
        <v>8</v>
      </c>
      <c r="C363">
        <v>315</v>
      </c>
      <c r="D363">
        <v>9.3767626175712891E-4</v>
      </c>
    </row>
    <row r="364" spans="1:4" x14ac:dyDescent="0.3">
      <c r="A364" s="1">
        <v>45098</v>
      </c>
      <c r="B364">
        <v>8</v>
      </c>
      <c r="C364">
        <v>328</v>
      </c>
      <c r="D364">
        <v>1.0586265606958897E-3</v>
      </c>
    </row>
    <row r="365" spans="1:4" x14ac:dyDescent="0.3">
      <c r="A365" s="1">
        <v>45098</v>
      </c>
      <c r="B365">
        <v>8</v>
      </c>
      <c r="C365">
        <v>396</v>
      </c>
      <c r="D365">
        <v>1.8629740839250322E-3</v>
      </c>
    </row>
    <row r="366" spans="1:4" x14ac:dyDescent="0.3">
      <c r="A366" s="1">
        <v>45098</v>
      </c>
      <c r="B366">
        <v>8</v>
      </c>
      <c r="C366">
        <v>323</v>
      </c>
      <c r="D366">
        <v>1.0109480157904362E-3</v>
      </c>
    </row>
    <row r="367" spans="1:4" x14ac:dyDescent="0.3">
      <c r="A367" s="1">
        <v>45098</v>
      </c>
      <c r="B367">
        <v>8</v>
      </c>
      <c r="C367">
        <v>347</v>
      </c>
      <c r="D367">
        <v>1.253457692612791E-3</v>
      </c>
    </row>
    <row r="368" spans="1:4" x14ac:dyDescent="0.3">
      <c r="A368" s="1">
        <v>45098</v>
      </c>
      <c r="B368">
        <v>8</v>
      </c>
      <c r="C368">
        <v>382</v>
      </c>
      <c r="D368">
        <v>1.6722890478263126E-3</v>
      </c>
    </row>
    <row r="369" spans="1:4" x14ac:dyDescent="0.3">
      <c r="A369" s="1">
        <v>45098</v>
      </c>
      <c r="B369">
        <v>8</v>
      </c>
      <c r="C369">
        <v>311</v>
      </c>
      <c r="D369">
        <v>9.0240693349555106E-4</v>
      </c>
    </row>
    <row r="370" spans="1:4" x14ac:dyDescent="0.3">
      <c r="A370" s="1">
        <v>45098</v>
      </c>
      <c r="B370">
        <v>8</v>
      </c>
      <c r="C370">
        <v>342</v>
      </c>
      <c r="D370">
        <v>1.2000506478570846E-3</v>
      </c>
    </row>
    <row r="371" spans="1:4" x14ac:dyDescent="0.3">
      <c r="A371" s="1">
        <v>45098</v>
      </c>
      <c r="B371">
        <v>8</v>
      </c>
      <c r="C371">
        <v>370</v>
      </c>
      <c r="D371">
        <v>1.5195900168231712E-3</v>
      </c>
    </row>
    <row r="372" spans="1:4" x14ac:dyDescent="0.3">
      <c r="A372" s="1">
        <v>45098</v>
      </c>
      <c r="B372">
        <v>8</v>
      </c>
      <c r="C372">
        <v>367</v>
      </c>
      <c r="D372">
        <v>1.4829258938288345E-3</v>
      </c>
    </row>
    <row r="373" spans="1:4" x14ac:dyDescent="0.3">
      <c r="A373" s="1">
        <v>45098</v>
      </c>
      <c r="B373">
        <v>8</v>
      </c>
      <c r="C373">
        <v>330</v>
      </c>
      <c r="D373">
        <v>1.0781100053734946E-3</v>
      </c>
    </row>
    <row r="374" spans="1:4" x14ac:dyDescent="0.3">
      <c r="A374" s="1">
        <v>45098</v>
      </c>
      <c r="B374">
        <v>8</v>
      </c>
      <c r="C374">
        <v>357</v>
      </c>
      <c r="D374">
        <v>1.3649787965778336E-3</v>
      </c>
    </row>
    <row r="375" spans="1:4" x14ac:dyDescent="0.3">
      <c r="A375" s="1">
        <v>45098</v>
      </c>
      <c r="B375">
        <v>8</v>
      </c>
      <c r="C375">
        <v>341</v>
      </c>
      <c r="D375">
        <v>1.1895546533590502E-3</v>
      </c>
    </row>
    <row r="376" spans="1:4" x14ac:dyDescent="0.3">
      <c r="A376" s="1">
        <v>45098</v>
      </c>
      <c r="B376">
        <v>8</v>
      </c>
      <c r="C376">
        <v>322</v>
      </c>
      <c r="D376">
        <v>1.0015874645905015E-3</v>
      </c>
    </row>
    <row r="377" spans="1:4" x14ac:dyDescent="0.3">
      <c r="A377" s="1">
        <v>45098</v>
      </c>
      <c r="B377">
        <v>8</v>
      </c>
      <c r="C377">
        <v>384</v>
      </c>
      <c r="D377">
        <v>1.6986931262020514E-3</v>
      </c>
    </row>
    <row r="378" spans="1:4" x14ac:dyDescent="0.3">
      <c r="A378" s="1">
        <v>45098</v>
      </c>
      <c r="B378">
        <v>8</v>
      </c>
      <c r="C378">
        <v>297</v>
      </c>
      <c r="D378">
        <v>7.8594221552506457E-4</v>
      </c>
    </row>
    <row r="379" spans="1:4" x14ac:dyDescent="0.3">
      <c r="A379" s="1">
        <v>45098</v>
      </c>
      <c r="B379">
        <v>8</v>
      </c>
      <c r="C379">
        <v>343</v>
      </c>
      <c r="D379">
        <v>1.210608218818171E-3</v>
      </c>
    </row>
    <row r="380" spans="1:4" x14ac:dyDescent="0.3">
      <c r="A380" s="1">
        <v>45098</v>
      </c>
      <c r="B380">
        <v>8</v>
      </c>
      <c r="C380">
        <v>370</v>
      </c>
      <c r="D380">
        <v>1.5195900091551351E-3</v>
      </c>
    </row>
    <row r="381" spans="1:4" x14ac:dyDescent="0.3">
      <c r="A381" s="1">
        <v>45098</v>
      </c>
      <c r="B381">
        <v>8</v>
      </c>
      <c r="C381">
        <v>343</v>
      </c>
      <c r="D381">
        <v>1.2106082195355908E-3</v>
      </c>
    </row>
    <row r="382" spans="1:4" x14ac:dyDescent="0.3">
      <c r="A382" s="1">
        <v>45098</v>
      </c>
      <c r="B382">
        <v>8</v>
      </c>
      <c r="C382">
        <v>365</v>
      </c>
      <c r="D382">
        <v>1.4588137808602137E-3</v>
      </c>
    </row>
    <row r="383" spans="1:4" x14ac:dyDescent="0.3">
      <c r="A383" s="1">
        <v>45098</v>
      </c>
      <c r="B383">
        <v>8</v>
      </c>
      <c r="C383">
        <v>295</v>
      </c>
      <c r="D383">
        <v>7.7017125981880769E-4</v>
      </c>
    </row>
    <row r="384" spans="1:4" x14ac:dyDescent="0.3">
      <c r="A384" s="1">
        <v>45098</v>
      </c>
      <c r="B384">
        <v>8</v>
      </c>
      <c r="C384">
        <v>333</v>
      </c>
      <c r="D384">
        <v>1.1077811148642951E-3</v>
      </c>
    </row>
    <row r="385" spans="1:4" x14ac:dyDescent="0.3">
      <c r="A385" s="1">
        <v>45098</v>
      </c>
      <c r="B385">
        <v>8</v>
      </c>
      <c r="C385">
        <v>326</v>
      </c>
      <c r="D385">
        <v>1.0393793526965404E-3</v>
      </c>
    </row>
    <row r="386" spans="1:4" x14ac:dyDescent="0.3">
      <c r="A386" s="1">
        <v>45098</v>
      </c>
      <c r="B386">
        <v>8</v>
      </c>
      <c r="C386">
        <v>360</v>
      </c>
      <c r="D386">
        <v>1.3996800087517857E-3</v>
      </c>
    </row>
    <row r="387" spans="1:4" x14ac:dyDescent="0.3">
      <c r="A387" s="1">
        <v>45098</v>
      </c>
      <c r="B387">
        <v>8</v>
      </c>
      <c r="C387">
        <v>373</v>
      </c>
      <c r="D387">
        <v>1.5568535164149789E-3</v>
      </c>
    </row>
    <row r="388" spans="1:4" x14ac:dyDescent="0.3">
      <c r="A388" s="1">
        <v>45098</v>
      </c>
      <c r="B388">
        <v>8</v>
      </c>
      <c r="C388">
        <v>420</v>
      </c>
      <c r="D388">
        <v>2.2226400081692506E-3</v>
      </c>
    </row>
    <row r="389" spans="1:4" x14ac:dyDescent="0.3">
      <c r="A389" s="1">
        <v>45098</v>
      </c>
      <c r="B389">
        <v>8</v>
      </c>
      <c r="C389">
        <v>373</v>
      </c>
      <c r="D389">
        <v>1.5568535182326599E-3</v>
      </c>
    </row>
    <row r="390" spans="1:4" x14ac:dyDescent="0.3">
      <c r="A390" s="1">
        <v>45098</v>
      </c>
      <c r="B390">
        <v>8</v>
      </c>
      <c r="C390">
        <v>351</v>
      </c>
      <c r="D390">
        <v>1.2973065566217869E-3</v>
      </c>
    </row>
    <row r="391" spans="1:4" x14ac:dyDescent="0.3">
      <c r="A391" s="1">
        <v>45098</v>
      </c>
      <c r="B391">
        <v>8</v>
      </c>
      <c r="C391">
        <v>337</v>
      </c>
      <c r="D391">
        <v>1.1481825969969792E-3</v>
      </c>
    </row>
    <row r="392" spans="1:4" x14ac:dyDescent="0.3">
      <c r="A392" s="1">
        <v>45098</v>
      </c>
      <c r="B392">
        <v>8</v>
      </c>
      <c r="C392">
        <v>319</v>
      </c>
      <c r="D392">
        <v>9.7385277630791627E-4</v>
      </c>
    </row>
    <row r="393" spans="1:4" x14ac:dyDescent="0.3">
      <c r="A393" s="1">
        <v>45098</v>
      </c>
      <c r="B393">
        <v>8</v>
      </c>
      <c r="C393">
        <v>405</v>
      </c>
      <c r="D393">
        <v>1.9929037563612977E-3</v>
      </c>
    </row>
    <row r="394" spans="1:4" x14ac:dyDescent="0.3">
      <c r="A394" s="1">
        <v>45098</v>
      </c>
      <c r="B394">
        <v>8</v>
      </c>
      <c r="C394">
        <v>321</v>
      </c>
      <c r="D394">
        <v>9.9228484139805622E-4</v>
      </c>
    </row>
    <row r="395" spans="1:4" x14ac:dyDescent="0.3">
      <c r="A395" s="1">
        <v>45098</v>
      </c>
      <c r="B395">
        <v>8</v>
      </c>
      <c r="C395">
        <v>385</v>
      </c>
      <c r="D395">
        <v>1.7119987545790953E-3</v>
      </c>
    </row>
    <row r="396" spans="1:4" x14ac:dyDescent="0.3">
      <c r="A396" s="1">
        <v>45098</v>
      </c>
      <c r="B396">
        <v>8</v>
      </c>
      <c r="C396">
        <v>349</v>
      </c>
      <c r="D396">
        <v>1.2752564839802942E-3</v>
      </c>
    </row>
    <row r="397" spans="1:4" x14ac:dyDescent="0.3">
      <c r="A397" s="1">
        <v>45098</v>
      </c>
      <c r="B397">
        <v>8</v>
      </c>
      <c r="C397">
        <v>338</v>
      </c>
      <c r="D397">
        <v>1.1584341724139569E-3</v>
      </c>
    </row>
    <row r="398" spans="1:4" x14ac:dyDescent="0.3">
      <c r="A398" s="1">
        <v>45098</v>
      </c>
      <c r="B398">
        <v>8</v>
      </c>
      <c r="C398">
        <v>352</v>
      </c>
      <c r="D398">
        <v>1.3084262671817363E-3</v>
      </c>
    </row>
    <row r="399" spans="1:4" x14ac:dyDescent="0.3">
      <c r="A399" s="1">
        <v>45098</v>
      </c>
      <c r="B399">
        <v>8</v>
      </c>
      <c r="C399">
        <v>381</v>
      </c>
      <c r="D399">
        <v>1.6591902460670008E-3</v>
      </c>
    </row>
    <row r="400" spans="1:4" x14ac:dyDescent="0.3">
      <c r="A400" s="1">
        <v>45162</v>
      </c>
      <c r="B400">
        <v>8</v>
      </c>
      <c r="C400">
        <v>374</v>
      </c>
      <c r="D400">
        <v>1.5694087631795812E-3</v>
      </c>
    </row>
    <row r="401" spans="1:4" x14ac:dyDescent="0.3">
      <c r="A401" s="1">
        <v>44824</v>
      </c>
      <c r="B401">
        <v>9</v>
      </c>
      <c r="C401">
        <v>197</v>
      </c>
      <c r="D401">
        <v>1.5290746000000004E-4</v>
      </c>
    </row>
    <row r="402" spans="1:4" x14ac:dyDescent="0.3">
      <c r="A402" s="1">
        <v>44824</v>
      </c>
      <c r="B402">
        <v>9</v>
      </c>
      <c r="C402">
        <v>198</v>
      </c>
      <c r="D402">
        <v>1.5524784000000002E-4</v>
      </c>
    </row>
    <row r="403" spans="1:4" x14ac:dyDescent="0.3">
      <c r="A403" s="1">
        <v>44824</v>
      </c>
      <c r="B403">
        <v>9</v>
      </c>
      <c r="C403">
        <v>198</v>
      </c>
      <c r="D403">
        <v>1.5524784000000002E-4</v>
      </c>
    </row>
    <row r="404" spans="1:4" x14ac:dyDescent="0.3">
      <c r="A404" s="1">
        <v>44824</v>
      </c>
      <c r="B404">
        <v>9</v>
      </c>
      <c r="C404">
        <v>204</v>
      </c>
      <c r="D404">
        <v>1.6979327999999994E-4</v>
      </c>
    </row>
    <row r="405" spans="1:4" x14ac:dyDescent="0.3">
      <c r="A405" s="1">
        <v>44824</v>
      </c>
      <c r="B405">
        <v>9</v>
      </c>
      <c r="C405">
        <v>167</v>
      </c>
      <c r="D405">
        <v>9.3149260000000017E-5</v>
      </c>
    </row>
    <row r="406" spans="1:4" x14ac:dyDescent="0.3">
      <c r="A406" s="1">
        <v>44824</v>
      </c>
      <c r="B406">
        <v>9</v>
      </c>
      <c r="C406">
        <v>227</v>
      </c>
      <c r="D406">
        <v>2.3394166000000006E-4</v>
      </c>
    </row>
    <row r="407" spans="1:4" x14ac:dyDescent="0.3">
      <c r="A407" s="1">
        <v>44824</v>
      </c>
      <c r="B407">
        <v>9</v>
      </c>
      <c r="C407">
        <v>211</v>
      </c>
      <c r="D407">
        <v>1.8787861999999998E-4</v>
      </c>
    </row>
    <row r="408" spans="1:4" x14ac:dyDescent="0.3">
      <c r="A408" s="1">
        <v>44824</v>
      </c>
      <c r="B408">
        <v>9</v>
      </c>
      <c r="C408">
        <v>151</v>
      </c>
      <c r="D408">
        <v>6.8859020000000001E-5</v>
      </c>
    </row>
    <row r="409" spans="1:4" x14ac:dyDescent="0.3">
      <c r="A409" s="1">
        <v>44824</v>
      </c>
      <c r="B409">
        <v>9</v>
      </c>
      <c r="C409">
        <v>172</v>
      </c>
      <c r="D409">
        <v>1.0176895999999998E-4</v>
      </c>
    </row>
    <row r="410" spans="1:4" x14ac:dyDescent="0.3">
      <c r="A410" s="1">
        <v>44824</v>
      </c>
      <c r="B410">
        <v>9</v>
      </c>
      <c r="C410">
        <v>222</v>
      </c>
      <c r="D410">
        <v>2.1882096000000001E-4</v>
      </c>
    </row>
    <row r="411" spans="1:4" x14ac:dyDescent="0.3">
      <c r="A411" s="1">
        <v>44824</v>
      </c>
      <c r="B411">
        <v>9</v>
      </c>
      <c r="C411">
        <v>141</v>
      </c>
      <c r="D411">
        <v>5.6064419999999979E-5</v>
      </c>
    </row>
    <row r="412" spans="1:4" x14ac:dyDescent="0.3">
      <c r="A412" s="1">
        <v>44824</v>
      </c>
      <c r="B412">
        <v>9</v>
      </c>
      <c r="C412">
        <v>211</v>
      </c>
      <c r="D412">
        <v>1.8787861999999998E-4</v>
      </c>
    </row>
    <row r="413" spans="1:4" x14ac:dyDescent="0.3">
      <c r="A413" s="1">
        <v>44824</v>
      </c>
      <c r="B413">
        <v>9</v>
      </c>
      <c r="C413">
        <v>198</v>
      </c>
      <c r="D413">
        <v>1.5524784000000002E-4</v>
      </c>
    </row>
    <row r="414" spans="1:4" x14ac:dyDescent="0.3">
      <c r="A414" s="1">
        <v>44824</v>
      </c>
      <c r="B414">
        <v>9</v>
      </c>
      <c r="C414">
        <v>204</v>
      </c>
      <c r="D414">
        <v>1.6979327999999994E-4</v>
      </c>
    </row>
    <row r="415" spans="1:4" x14ac:dyDescent="0.3">
      <c r="A415" s="1">
        <v>44847</v>
      </c>
      <c r="B415">
        <v>9</v>
      </c>
      <c r="C415">
        <v>153</v>
      </c>
      <c r="D415">
        <v>7.1631540000000003E-5</v>
      </c>
    </row>
    <row r="416" spans="1:4" x14ac:dyDescent="0.3">
      <c r="A416" s="1">
        <v>44847</v>
      </c>
      <c r="B416">
        <v>9</v>
      </c>
      <c r="C416">
        <v>152</v>
      </c>
      <c r="D416">
        <v>7.0236159999999994E-5</v>
      </c>
    </row>
    <row r="417" spans="1:4" x14ac:dyDescent="0.3">
      <c r="A417" s="1">
        <v>44847</v>
      </c>
      <c r="B417">
        <v>9</v>
      </c>
      <c r="C417">
        <v>172</v>
      </c>
      <c r="D417">
        <v>1.0176895999999998E-4</v>
      </c>
    </row>
    <row r="418" spans="1:4" x14ac:dyDescent="0.3">
      <c r="A418" s="1">
        <v>44847</v>
      </c>
      <c r="B418">
        <v>9</v>
      </c>
      <c r="C418">
        <v>157</v>
      </c>
      <c r="D418">
        <v>7.739786000000001E-5</v>
      </c>
    </row>
    <row r="419" spans="1:4" x14ac:dyDescent="0.3">
      <c r="A419" s="1">
        <v>44847</v>
      </c>
      <c r="B419">
        <v>9</v>
      </c>
      <c r="C419">
        <v>176</v>
      </c>
      <c r="D419">
        <v>1.0903551999999998E-4</v>
      </c>
    </row>
    <row r="420" spans="1:4" x14ac:dyDescent="0.3">
      <c r="A420" s="1">
        <v>44847</v>
      </c>
      <c r="B420">
        <v>9</v>
      </c>
      <c r="C420">
        <v>185</v>
      </c>
      <c r="D420">
        <v>1.2663249999999998E-4</v>
      </c>
    </row>
    <row r="421" spans="1:4" x14ac:dyDescent="0.3">
      <c r="A421" s="1">
        <v>44847</v>
      </c>
      <c r="B421">
        <v>9</v>
      </c>
      <c r="C421">
        <v>209</v>
      </c>
      <c r="D421">
        <v>1.8258657999999998E-4</v>
      </c>
    </row>
    <row r="422" spans="1:4" x14ac:dyDescent="0.3">
      <c r="A422" s="1">
        <v>44847</v>
      </c>
      <c r="B422">
        <v>9</v>
      </c>
      <c r="C422">
        <v>177</v>
      </c>
      <c r="D422">
        <v>1.1090465999999999E-4</v>
      </c>
    </row>
    <row r="423" spans="1:4" x14ac:dyDescent="0.3">
      <c r="A423" s="1">
        <v>44847</v>
      </c>
      <c r="B423">
        <v>9</v>
      </c>
      <c r="C423">
        <v>179</v>
      </c>
      <c r="D423">
        <v>1.1470678E-4</v>
      </c>
    </row>
    <row r="424" spans="1:4" x14ac:dyDescent="0.3">
      <c r="A424" s="1">
        <v>44847</v>
      </c>
      <c r="B424">
        <v>9</v>
      </c>
      <c r="C424">
        <v>186</v>
      </c>
      <c r="D424">
        <v>1.2869712E-4</v>
      </c>
    </row>
    <row r="425" spans="1:4" x14ac:dyDescent="0.3">
      <c r="A425" s="1">
        <v>44847</v>
      </c>
      <c r="B425">
        <v>9</v>
      </c>
      <c r="C425">
        <v>147</v>
      </c>
      <c r="D425">
        <v>6.3530459999999988E-5</v>
      </c>
    </row>
    <row r="426" spans="1:4" x14ac:dyDescent="0.3">
      <c r="A426" s="1">
        <v>44847</v>
      </c>
      <c r="B426">
        <v>9</v>
      </c>
      <c r="C426">
        <v>203</v>
      </c>
      <c r="D426">
        <v>1.6730854000000003E-4</v>
      </c>
    </row>
    <row r="427" spans="1:4" x14ac:dyDescent="0.3">
      <c r="A427" s="1">
        <v>44847</v>
      </c>
      <c r="B427">
        <v>9</v>
      </c>
      <c r="C427">
        <v>114</v>
      </c>
      <c r="D427">
        <v>2.9630880000000007E-5</v>
      </c>
    </row>
    <row r="428" spans="1:4" x14ac:dyDescent="0.3">
      <c r="A428" s="1">
        <v>44847</v>
      </c>
      <c r="B428">
        <v>9</v>
      </c>
      <c r="C428">
        <v>174</v>
      </c>
      <c r="D428">
        <v>1.0536047999999997E-4</v>
      </c>
    </row>
    <row r="429" spans="1:4" x14ac:dyDescent="0.3">
      <c r="A429" s="1">
        <v>44847</v>
      </c>
      <c r="B429">
        <v>9</v>
      </c>
      <c r="C429">
        <v>121</v>
      </c>
      <c r="D429">
        <v>3.5431219999999995E-5</v>
      </c>
    </row>
    <row r="430" spans="1:4" x14ac:dyDescent="0.3">
      <c r="A430" s="1">
        <v>44847</v>
      </c>
      <c r="B430">
        <v>9</v>
      </c>
      <c r="C430">
        <v>173</v>
      </c>
      <c r="D430">
        <v>1.0355433999999999E-4</v>
      </c>
    </row>
    <row r="431" spans="1:4" x14ac:dyDescent="0.3">
      <c r="A431" s="1">
        <v>44847</v>
      </c>
      <c r="B431">
        <v>9</v>
      </c>
      <c r="C431">
        <v>168</v>
      </c>
      <c r="D431">
        <v>9.483264000000002E-5</v>
      </c>
    </row>
    <row r="432" spans="1:4" x14ac:dyDescent="0.3">
      <c r="A432" s="1">
        <v>44847</v>
      </c>
      <c r="B432">
        <v>9</v>
      </c>
      <c r="C432">
        <v>156</v>
      </c>
      <c r="D432">
        <v>7.5928320000000004E-5</v>
      </c>
    </row>
    <row r="433" spans="1:4" x14ac:dyDescent="0.3">
      <c r="A433" s="1">
        <v>45010</v>
      </c>
      <c r="B433">
        <v>9</v>
      </c>
      <c r="C433">
        <v>164</v>
      </c>
      <c r="D433">
        <v>8.8218880000000022E-5</v>
      </c>
    </row>
    <row r="434" spans="1:4" x14ac:dyDescent="0.3">
      <c r="A434" s="1">
        <v>45010</v>
      </c>
      <c r="B434">
        <v>9</v>
      </c>
      <c r="C434">
        <v>143</v>
      </c>
      <c r="D434">
        <v>5.848413999999998E-5</v>
      </c>
    </row>
    <row r="435" spans="1:4" x14ac:dyDescent="0.3">
      <c r="A435" s="1">
        <v>45010</v>
      </c>
      <c r="B435">
        <v>9</v>
      </c>
      <c r="C435">
        <v>171</v>
      </c>
      <c r="D435">
        <v>1.0000422000000002E-4</v>
      </c>
    </row>
    <row r="436" spans="1:4" x14ac:dyDescent="0.3">
      <c r="A436" s="1">
        <v>45062</v>
      </c>
      <c r="B436">
        <v>9</v>
      </c>
      <c r="C436">
        <v>147</v>
      </c>
      <c r="D436">
        <v>6.3530459999999988E-5</v>
      </c>
    </row>
    <row r="437" spans="1:4" x14ac:dyDescent="0.3">
      <c r="A437" s="1">
        <v>45062</v>
      </c>
      <c r="B437">
        <v>9</v>
      </c>
      <c r="C437">
        <v>122</v>
      </c>
      <c r="D437">
        <v>3.6316960000000002E-5</v>
      </c>
    </row>
    <row r="438" spans="1:4" x14ac:dyDescent="0.3">
      <c r="A438" s="1">
        <v>45098</v>
      </c>
      <c r="B438">
        <v>9</v>
      </c>
      <c r="C438">
        <v>167</v>
      </c>
      <c r="D438">
        <v>9.3149260000000017E-5</v>
      </c>
    </row>
    <row r="439" spans="1:4" x14ac:dyDescent="0.3">
      <c r="A439" s="1">
        <v>45098</v>
      </c>
      <c r="B439">
        <v>9</v>
      </c>
      <c r="C439">
        <v>167</v>
      </c>
      <c r="D439">
        <v>9.3149260000000017E-5</v>
      </c>
    </row>
    <row r="440" spans="1:4" x14ac:dyDescent="0.3">
      <c r="A440" s="1">
        <v>45098</v>
      </c>
      <c r="B440">
        <v>9</v>
      </c>
      <c r="C440">
        <v>189</v>
      </c>
      <c r="D440">
        <v>1.3502538000000002E-4</v>
      </c>
    </row>
    <row r="441" spans="1:4" x14ac:dyDescent="0.3">
      <c r="A441" s="1">
        <v>45098</v>
      </c>
      <c r="B441">
        <v>9</v>
      </c>
      <c r="C441">
        <v>181</v>
      </c>
      <c r="D441">
        <v>1.1859482E-4</v>
      </c>
    </row>
    <row r="442" spans="1:4" x14ac:dyDescent="0.3">
      <c r="A442" s="1">
        <v>45098</v>
      </c>
      <c r="B442">
        <v>9</v>
      </c>
      <c r="C442">
        <v>149</v>
      </c>
      <c r="D442">
        <v>6.615898E-5</v>
      </c>
    </row>
    <row r="443" spans="1:4" x14ac:dyDescent="0.3">
      <c r="A443" s="1">
        <v>45098</v>
      </c>
      <c r="B443">
        <v>9</v>
      </c>
      <c r="C443">
        <v>178</v>
      </c>
      <c r="D443">
        <v>1.1279504E-4</v>
      </c>
    </row>
    <row r="444" spans="1:4" x14ac:dyDescent="0.3">
      <c r="A444" s="1">
        <v>45098</v>
      </c>
      <c r="B444">
        <v>9</v>
      </c>
      <c r="C444">
        <v>124</v>
      </c>
      <c r="D444">
        <v>3.8132479999999993E-5</v>
      </c>
    </row>
    <row r="445" spans="1:4" x14ac:dyDescent="0.3">
      <c r="A445" s="1">
        <v>45098</v>
      </c>
      <c r="B445">
        <v>9</v>
      </c>
      <c r="C445">
        <v>211</v>
      </c>
      <c r="D445">
        <v>1.8787861999999998E-4</v>
      </c>
    </row>
    <row r="446" spans="1:4" x14ac:dyDescent="0.3">
      <c r="A446" s="1">
        <v>45098</v>
      </c>
      <c r="B446">
        <v>9</v>
      </c>
      <c r="C446">
        <v>206</v>
      </c>
      <c r="D446">
        <v>1.7483631999999996E-4</v>
      </c>
    </row>
    <row r="447" spans="1:4" x14ac:dyDescent="0.3">
      <c r="A447" s="1">
        <v>45098</v>
      </c>
      <c r="B447">
        <v>9</v>
      </c>
      <c r="C447">
        <v>160</v>
      </c>
      <c r="D447">
        <v>8.1920000000000015E-5</v>
      </c>
    </row>
    <row r="448" spans="1:4" x14ac:dyDescent="0.3">
      <c r="A448" s="1">
        <v>45098</v>
      </c>
      <c r="B448">
        <v>9</v>
      </c>
      <c r="C448">
        <v>217</v>
      </c>
      <c r="D448">
        <v>2.0436626000000001E-4</v>
      </c>
    </row>
    <row r="449" spans="1:4" x14ac:dyDescent="0.3">
      <c r="A449" s="1">
        <v>45098</v>
      </c>
      <c r="B449">
        <v>9</v>
      </c>
      <c r="C449">
        <v>157</v>
      </c>
      <c r="D449">
        <v>7.739786000000001E-5</v>
      </c>
    </row>
    <row r="450" spans="1:4" x14ac:dyDescent="0.3">
      <c r="A450" s="1">
        <v>45098</v>
      </c>
      <c r="B450">
        <v>9</v>
      </c>
      <c r="C450">
        <v>130</v>
      </c>
      <c r="D450">
        <v>4.3940000000000003E-5</v>
      </c>
    </row>
    <row r="451" spans="1:4" x14ac:dyDescent="0.3">
      <c r="A451" s="1">
        <v>45162</v>
      </c>
      <c r="B451">
        <v>9</v>
      </c>
      <c r="C451">
        <v>181</v>
      </c>
      <c r="D451">
        <v>1.1859482E-4</v>
      </c>
    </row>
    <row r="452" spans="1:4" x14ac:dyDescent="0.3">
      <c r="A452" s="1">
        <v>45162</v>
      </c>
      <c r="B452">
        <v>9</v>
      </c>
      <c r="C452">
        <v>204</v>
      </c>
      <c r="D452">
        <v>1.6979327999999994E-4</v>
      </c>
    </row>
    <row r="453" spans="1:4" x14ac:dyDescent="0.3">
      <c r="A453" s="1">
        <v>45162</v>
      </c>
      <c r="B453">
        <v>9</v>
      </c>
      <c r="C453">
        <v>175</v>
      </c>
      <c r="D453">
        <v>1.0718749999999997E-4</v>
      </c>
    </row>
    <row r="454" spans="1:4" x14ac:dyDescent="0.3">
      <c r="A454" s="1">
        <v>45162</v>
      </c>
      <c r="B454">
        <v>9</v>
      </c>
      <c r="C454">
        <v>178</v>
      </c>
      <c r="D454">
        <v>1.1279504E-4</v>
      </c>
    </row>
    <row r="455" spans="1:4" x14ac:dyDescent="0.3">
      <c r="A455" s="1">
        <v>45162</v>
      </c>
      <c r="B455">
        <v>9</v>
      </c>
      <c r="C455">
        <v>193</v>
      </c>
      <c r="D455">
        <v>1.4378114000000003E-4</v>
      </c>
    </row>
    <row r="456" spans="1:4" x14ac:dyDescent="0.3">
      <c r="A456" s="1">
        <v>45162</v>
      </c>
      <c r="B456">
        <v>9</v>
      </c>
      <c r="C456">
        <v>197</v>
      </c>
      <c r="D456">
        <v>1.5290746000000004E-4</v>
      </c>
    </row>
    <row r="457" spans="1:4" x14ac:dyDescent="0.3">
      <c r="A457" s="1">
        <v>45162</v>
      </c>
      <c r="B457">
        <v>9</v>
      </c>
      <c r="C457">
        <v>195</v>
      </c>
      <c r="D457">
        <v>1.4829750000000001E-4</v>
      </c>
    </row>
    <row r="458" spans="1:4" x14ac:dyDescent="0.3">
      <c r="A458" s="1">
        <v>45162</v>
      </c>
      <c r="B458">
        <v>9</v>
      </c>
      <c r="C458">
        <v>205</v>
      </c>
      <c r="D458">
        <v>1.7230249999999997E-4</v>
      </c>
    </row>
    <row r="459" spans="1:4" x14ac:dyDescent="0.3">
      <c r="A459" s="1">
        <v>45162</v>
      </c>
      <c r="B459">
        <v>9</v>
      </c>
      <c r="C459">
        <v>207</v>
      </c>
      <c r="D459">
        <v>1.7739486E-4</v>
      </c>
    </row>
    <row r="460" spans="1:4" x14ac:dyDescent="0.3">
      <c r="A460" s="1">
        <v>45162</v>
      </c>
      <c r="B460">
        <v>9</v>
      </c>
      <c r="C460">
        <v>175</v>
      </c>
      <c r="D460">
        <v>1.0718749999999997E-4</v>
      </c>
    </row>
    <row r="461" spans="1:4" x14ac:dyDescent="0.3">
      <c r="A461" s="1">
        <v>45162</v>
      </c>
      <c r="B461">
        <v>9</v>
      </c>
      <c r="C461">
        <v>203</v>
      </c>
      <c r="D461">
        <v>1.6730854000000003E-4</v>
      </c>
    </row>
    <row r="462" spans="1:4" x14ac:dyDescent="0.3">
      <c r="A462" s="1">
        <v>45162</v>
      </c>
      <c r="B462">
        <v>9</v>
      </c>
      <c r="C462">
        <v>201</v>
      </c>
      <c r="D462">
        <v>1.6241202000000004E-4</v>
      </c>
    </row>
    <row r="463" spans="1:4" x14ac:dyDescent="0.3">
      <c r="A463" s="1">
        <v>45162</v>
      </c>
      <c r="B463">
        <v>9</v>
      </c>
      <c r="C463">
        <v>192</v>
      </c>
      <c r="D463">
        <v>1.4155776E-4</v>
      </c>
    </row>
    <row r="464" spans="1:4" x14ac:dyDescent="0.3">
      <c r="A464" s="1">
        <v>45162</v>
      </c>
      <c r="B464">
        <v>9</v>
      </c>
      <c r="C464">
        <v>188</v>
      </c>
      <c r="D464">
        <v>1.3289344000000001E-4</v>
      </c>
    </row>
    <row r="465" spans="1:4" x14ac:dyDescent="0.3">
      <c r="A465" s="1">
        <v>45162</v>
      </c>
      <c r="B465">
        <v>9</v>
      </c>
      <c r="C465">
        <v>185</v>
      </c>
      <c r="D465">
        <v>1.2663249999999998E-4</v>
      </c>
    </row>
    <row r="466" spans="1:4" x14ac:dyDescent="0.3">
      <c r="A466" s="1">
        <v>45162</v>
      </c>
      <c r="B466">
        <v>9</v>
      </c>
      <c r="C466">
        <v>200</v>
      </c>
      <c r="D466">
        <v>1.6000000000000004E-4</v>
      </c>
    </row>
    <row r="467" spans="1:4" x14ac:dyDescent="0.3">
      <c r="A467" s="1">
        <v>45162</v>
      </c>
      <c r="B467">
        <v>9</v>
      </c>
      <c r="C467">
        <v>185</v>
      </c>
      <c r="D467">
        <v>1.2663249999999998E-4</v>
      </c>
    </row>
    <row r="468" spans="1:4" x14ac:dyDescent="0.3">
      <c r="A468" s="1">
        <v>45162</v>
      </c>
      <c r="B468">
        <v>9</v>
      </c>
      <c r="C468">
        <v>183</v>
      </c>
      <c r="D468">
        <v>1.2256974E-4</v>
      </c>
    </row>
    <row r="469" spans="1:4" x14ac:dyDescent="0.3">
      <c r="A469" s="1">
        <v>45162</v>
      </c>
      <c r="B469">
        <v>9</v>
      </c>
      <c r="C469">
        <v>199</v>
      </c>
      <c r="D469">
        <v>1.5761198000000003E-4</v>
      </c>
    </row>
    <row r="470" spans="1:4" x14ac:dyDescent="0.3">
      <c r="A470" s="1">
        <v>45162</v>
      </c>
      <c r="B470">
        <v>9</v>
      </c>
      <c r="C470">
        <v>202</v>
      </c>
      <c r="D470">
        <v>1.6484816000000003E-4</v>
      </c>
    </row>
    <row r="471" spans="1:4" x14ac:dyDescent="0.3">
      <c r="A471" s="1">
        <v>45162</v>
      </c>
      <c r="B471">
        <v>9</v>
      </c>
      <c r="C471">
        <v>169</v>
      </c>
      <c r="D471">
        <v>9.6536180000000011E-5</v>
      </c>
    </row>
    <row r="472" spans="1:4" x14ac:dyDescent="0.3">
      <c r="A472" s="1">
        <v>45162</v>
      </c>
      <c r="B472">
        <v>9</v>
      </c>
      <c r="C472">
        <v>114</v>
      </c>
      <c r="D472">
        <v>2.9630880000000007E-5</v>
      </c>
    </row>
    <row r="473" spans="1:4" x14ac:dyDescent="0.3">
      <c r="A473" s="1">
        <v>45162</v>
      </c>
      <c r="B473">
        <v>9</v>
      </c>
      <c r="C473">
        <v>197</v>
      </c>
      <c r="D473">
        <v>1.5290746000000004E-4</v>
      </c>
    </row>
    <row r="474" spans="1:4" x14ac:dyDescent="0.3">
      <c r="A474" s="1">
        <v>45162</v>
      </c>
      <c r="B474">
        <v>9</v>
      </c>
      <c r="C474">
        <v>209</v>
      </c>
      <c r="D474">
        <v>1.8258657999999998E-4</v>
      </c>
    </row>
    <row r="475" spans="1:4" x14ac:dyDescent="0.3">
      <c r="A475" s="1">
        <v>45162</v>
      </c>
      <c r="B475">
        <v>9</v>
      </c>
      <c r="C475">
        <v>185</v>
      </c>
      <c r="D475">
        <v>1.2663249999999998E-4</v>
      </c>
    </row>
    <row r="476" spans="1:4" x14ac:dyDescent="0.3">
      <c r="A476" s="1">
        <v>45162</v>
      </c>
      <c r="B476">
        <v>9</v>
      </c>
      <c r="C476">
        <v>164</v>
      </c>
      <c r="D476">
        <v>8.8218880000000022E-5</v>
      </c>
    </row>
    <row r="477" spans="1:4" x14ac:dyDescent="0.3">
      <c r="A477" s="1">
        <v>45162</v>
      </c>
      <c r="B477">
        <v>9</v>
      </c>
      <c r="C477">
        <v>182</v>
      </c>
      <c r="D477">
        <v>1.2057135999999999E-4</v>
      </c>
    </row>
    <row r="478" spans="1:4" x14ac:dyDescent="0.3">
      <c r="A478" s="1">
        <v>45162</v>
      </c>
      <c r="B478">
        <v>9</v>
      </c>
      <c r="C478">
        <v>198</v>
      </c>
      <c r="D478">
        <v>1.5524784000000002E-4</v>
      </c>
    </row>
    <row r="479" spans="1:4" x14ac:dyDescent="0.3">
      <c r="A479" s="1">
        <v>45162</v>
      </c>
      <c r="B479">
        <v>9</v>
      </c>
      <c r="C479">
        <v>176</v>
      </c>
      <c r="D479">
        <v>1.0903551999999998E-4</v>
      </c>
    </row>
    <row r="480" spans="1:4" x14ac:dyDescent="0.3">
      <c r="A480" s="1">
        <v>45162</v>
      </c>
      <c r="B480">
        <v>9</v>
      </c>
      <c r="C480">
        <v>175</v>
      </c>
      <c r="D480">
        <v>1.0718749999999997E-4</v>
      </c>
    </row>
    <row r="481" spans="1:4" x14ac:dyDescent="0.3">
      <c r="A481" s="1">
        <v>45162</v>
      </c>
      <c r="B481">
        <v>9</v>
      </c>
      <c r="C481">
        <v>169</v>
      </c>
      <c r="D481">
        <v>9.6536180000000011E-5</v>
      </c>
    </row>
    <row r="482" spans="1:4" x14ac:dyDescent="0.3">
      <c r="A482" s="1">
        <v>45162</v>
      </c>
      <c r="B482">
        <v>9</v>
      </c>
      <c r="C482">
        <v>209</v>
      </c>
      <c r="D482">
        <v>1.8258657999999998E-4</v>
      </c>
    </row>
    <row r="483" spans="1:4" x14ac:dyDescent="0.3">
      <c r="A483" s="1">
        <v>45162</v>
      </c>
      <c r="B483">
        <v>9</v>
      </c>
      <c r="C483">
        <v>186</v>
      </c>
      <c r="D483">
        <v>1.2869712E-4</v>
      </c>
    </row>
    <row r="484" spans="1:4" x14ac:dyDescent="0.3">
      <c r="A484" s="1">
        <v>45162</v>
      </c>
      <c r="B484">
        <v>9</v>
      </c>
      <c r="C484">
        <v>323</v>
      </c>
      <c r="D484">
        <v>6.7396534000000005E-4</v>
      </c>
    </row>
    <row r="485" spans="1:4" x14ac:dyDescent="0.3">
      <c r="A485" s="1">
        <v>45162</v>
      </c>
      <c r="B485">
        <v>9</v>
      </c>
      <c r="C485">
        <v>173</v>
      </c>
      <c r="D485">
        <v>1.0355433999999999E-4</v>
      </c>
    </row>
    <row r="486" spans="1:4" x14ac:dyDescent="0.3">
      <c r="A486" s="1">
        <v>45162</v>
      </c>
      <c r="B486">
        <v>9</v>
      </c>
      <c r="C486">
        <v>183</v>
      </c>
      <c r="D486">
        <v>1.2256974E-4</v>
      </c>
    </row>
    <row r="487" spans="1:4" x14ac:dyDescent="0.3">
      <c r="A487" s="1">
        <v>45162</v>
      </c>
      <c r="B487">
        <v>9</v>
      </c>
      <c r="C487">
        <v>169</v>
      </c>
      <c r="D487">
        <v>9.6536180000000011E-5</v>
      </c>
    </row>
    <row r="488" spans="1:4" x14ac:dyDescent="0.3">
      <c r="A488" s="1">
        <v>45162</v>
      </c>
      <c r="B488">
        <v>9</v>
      </c>
      <c r="C488">
        <v>182</v>
      </c>
      <c r="D488">
        <v>1.2057135999999999E-4</v>
      </c>
    </row>
    <row r="489" spans="1:4" x14ac:dyDescent="0.3">
      <c r="A489" s="1">
        <v>45162</v>
      </c>
      <c r="B489">
        <v>9</v>
      </c>
      <c r="C489">
        <v>189</v>
      </c>
      <c r="D489">
        <v>1.3502538000000002E-4</v>
      </c>
    </row>
    <row r="490" spans="1:4" x14ac:dyDescent="0.3">
      <c r="A490" s="1">
        <v>45162</v>
      </c>
      <c r="B490">
        <v>9</v>
      </c>
      <c r="C490">
        <v>183</v>
      </c>
      <c r="D490">
        <v>1.2256974E-4</v>
      </c>
    </row>
    <row r="491" spans="1:4" x14ac:dyDescent="0.3">
      <c r="A491" s="1">
        <v>45162</v>
      </c>
      <c r="B491">
        <v>9</v>
      </c>
      <c r="C491">
        <v>182</v>
      </c>
      <c r="D491">
        <v>1.2057135999999999E-4</v>
      </c>
    </row>
    <row r="492" spans="1:4" x14ac:dyDescent="0.3">
      <c r="A492" s="1">
        <v>45162</v>
      </c>
      <c r="B492">
        <v>9</v>
      </c>
      <c r="C492">
        <v>187</v>
      </c>
      <c r="D492">
        <v>1.3078406E-4</v>
      </c>
    </row>
    <row r="493" spans="1:4" x14ac:dyDescent="0.3">
      <c r="A493" s="1">
        <v>45162</v>
      </c>
      <c r="B493">
        <v>9</v>
      </c>
      <c r="C493">
        <v>188</v>
      </c>
      <c r="D493">
        <v>1.3289344000000001E-4</v>
      </c>
    </row>
    <row r="494" spans="1:4" x14ac:dyDescent="0.3">
      <c r="A494" s="1">
        <v>45162</v>
      </c>
      <c r="B494">
        <v>9</v>
      </c>
      <c r="C494">
        <v>222</v>
      </c>
      <c r="D494">
        <v>2.1882096000000001E-4</v>
      </c>
    </row>
    <row r="495" spans="1:4" x14ac:dyDescent="0.3">
      <c r="A495" s="1">
        <v>45162</v>
      </c>
      <c r="B495">
        <v>9</v>
      </c>
      <c r="C495">
        <v>2303</v>
      </c>
      <c r="D495">
        <v>0.24429344253999996</v>
      </c>
    </row>
    <row r="496" spans="1:4" x14ac:dyDescent="0.3">
      <c r="A496" s="1">
        <v>45162</v>
      </c>
      <c r="B496">
        <v>9</v>
      </c>
      <c r="C496">
        <v>185</v>
      </c>
      <c r="D496">
        <v>1.2663249999999998E-4</v>
      </c>
    </row>
    <row r="497" spans="1:4" x14ac:dyDescent="0.3">
      <c r="A497" s="1">
        <v>45162</v>
      </c>
      <c r="B497">
        <v>9</v>
      </c>
      <c r="C497">
        <v>132</v>
      </c>
      <c r="D497">
        <v>4.5999360000000009E-5</v>
      </c>
    </row>
    <row r="498" spans="1:4" x14ac:dyDescent="0.3">
      <c r="A498" s="1">
        <v>45162</v>
      </c>
      <c r="B498">
        <v>9</v>
      </c>
      <c r="C498">
        <v>199</v>
      </c>
      <c r="D498">
        <v>1.5761198000000003E-4</v>
      </c>
    </row>
    <row r="499" spans="1:4" x14ac:dyDescent="0.3">
      <c r="A499" s="1">
        <v>45162</v>
      </c>
      <c r="B499">
        <v>9</v>
      </c>
      <c r="C499">
        <v>198</v>
      </c>
      <c r="D499">
        <v>1.5524784000000002E-4</v>
      </c>
    </row>
    <row r="500" spans="1:4" x14ac:dyDescent="0.3">
      <c r="A500" s="1">
        <v>45162</v>
      </c>
      <c r="B500">
        <v>9</v>
      </c>
      <c r="C500">
        <v>222</v>
      </c>
      <c r="D500">
        <v>2.1882096000000001E-4</v>
      </c>
    </row>
    <row r="501" spans="1:4" x14ac:dyDescent="0.3">
      <c r="A501" s="1">
        <v>44824</v>
      </c>
      <c r="B501">
        <v>11</v>
      </c>
      <c r="C501">
        <v>189</v>
      </c>
      <c r="D501">
        <v>0.29815816279992524</v>
      </c>
    </row>
    <row r="502" spans="1:4" x14ac:dyDescent="0.3">
      <c r="A502" s="1">
        <v>44824</v>
      </c>
      <c r="B502">
        <v>11</v>
      </c>
      <c r="C502">
        <v>277</v>
      </c>
      <c r="D502">
        <v>0.66540250266941003</v>
      </c>
    </row>
    <row r="503" spans="1:4" x14ac:dyDescent="0.3">
      <c r="A503" s="1">
        <v>44824</v>
      </c>
      <c r="B503">
        <v>11</v>
      </c>
      <c r="C503">
        <v>279</v>
      </c>
      <c r="D503">
        <v>0.67553171287466751</v>
      </c>
    </row>
    <row r="504" spans="1:4" x14ac:dyDescent="0.3">
      <c r="A504" s="1">
        <v>44824</v>
      </c>
      <c r="B504">
        <v>11</v>
      </c>
      <c r="C504">
        <v>157</v>
      </c>
      <c r="D504">
        <v>0.20196038270949854</v>
      </c>
    </row>
    <row r="505" spans="1:4" x14ac:dyDescent="0.3">
      <c r="A505" s="1">
        <v>44824</v>
      </c>
      <c r="B505">
        <v>11</v>
      </c>
      <c r="C505">
        <v>211</v>
      </c>
      <c r="D505">
        <v>0.375724980918346</v>
      </c>
    </row>
    <row r="506" spans="1:4" x14ac:dyDescent="0.3">
      <c r="A506" s="1">
        <v>44847</v>
      </c>
      <c r="B506">
        <v>11</v>
      </c>
      <c r="C506">
        <v>282</v>
      </c>
      <c r="D506">
        <v>0.69087589851862119</v>
      </c>
    </row>
    <row r="507" spans="1:4" x14ac:dyDescent="0.3">
      <c r="A507" s="1">
        <v>44847</v>
      </c>
      <c r="B507">
        <v>11</v>
      </c>
      <c r="C507">
        <v>139</v>
      </c>
      <c r="D507">
        <v>0.15638964559884852</v>
      </c>
    </row>
    <row r="508" spans="1:4" x14ac:dyDescent="0.3">
      <c r="A508" s="1">
        <v>44847</v>
      </c>
      <c r="B508">
        <v>11</v>
      </c>
      <c r="C508">
        <v>182</v>
      </c>
      <c r="D508">
        <v>0.27543988584810092</v>
      </c>
    </row>
    <row r="509" spans="1:4" x14ac:dyDescent="0.3">
      <c r="A509" s="1">
        <v>44847</v>
      </c>
      <c r="B509">
        <v>11</v>
      </c>
      <c r="C509">
        <v>150</v>
      </c>
      <c r="D509">
        <v>0.18351372848647321</v>
      </c>
    </row>
    <row r="510" spans="1:4" x14ac:dyDescent="0.3">
      <c r="A510" s="1">
        <v>45010</v>
      </c>
      <c r="B510">
        <v>11</v>
      </c>
      <c r="C510">
        <v>116</v>
      </c>
      <c r="D510">
        <v>0.10696426032986811</v>
      </c>
    </row>
    <row r="511" spans="1:4" x14ac:dyDescent="0.3">
      <c r="A511" s="1">
        <v>45010</v>
      </c>
      <c r="B511">
        <v>11</v>
      </c>
      <c r="C511">
        <v>168</v>
      </c>
      <c r="D511">
        <v>0.23282328177490985</v>
      </c>
    </row>
    <row r="512" spans="1:4" x14ac:dyDescent="0.3">
      <c r="A512" s="1">
        <v>45010</v>
      </c>
      <c r="B512">
        <v>11</v>
      </c>
      <c r="C512">
        <v>260</v>
      </c>
      <c r="D512">
        <v>0.58253355379756011</v>
      </c>
    </row>
    <row r="513" spans="1:4" x14ac:dyDescent="0.3">
      <c r="A513" s="1">
        <v>45010</v>
      </c>
      <c r="B513">
        <v>11</v>
      </c>
      <c r="C513">
        <v>165</v>
      </c>
      <c r="D513">
        <v>0.22417810710660308</v>
      </c>
    </row>
    <row r="514" spans="1:4" x14ac:dyDescent="0.3">
      <c r="A514" s="1">
        <v>45062</v>
      </c>
      <c r="B514">
        <v>11</v>
      </c>
      <c r="C514">
        <v>197</v>
      </c>
      <c r="D514">
        <v>0.32527897283371687</v>
      </c>
    </row>
    <row r="515" spans="1:4" x14ac:dyDescent="0.3">
      <c r="A515" s="1">
        <v>45062</v>
      </c>
      <c r="B515">
        <v>11</v>
      </c>
      <c r="C515">
        <v>196</v>
      </c>
      <c r="D515">
        <v>0.32182121103902556</v>
      </c>
    </row>
    <row r="516" spans="1:4" x14ac:dyDescent="0.3">
      <c r="A516" s="1">
        <v>45062</v>
      </c>
      <c r="B516">
        <v>11</v>
      </c>
      <c r="C516">
        <v>145</v>
      </c>
      <c r="D516">
        <v>0.17090301311248299</v>
      </c>
    </row>
    <row r="517" spans="1:4" x14ac:dyDescent="0.3">
      <c r="A517" s="1">
        <v>45062</v>
      </c>
      <c r="B517">
        <v>11</v>
      </c>
      <c r="C517">
        <v>149</v>
      </c>
      <c r="D517">
        <v>0.18095395456249416</v>
      </c>
    </row>
    <row r="518" spans="1:4" x14ac:dyDescent="0.3">
      <c r="A518" s="1">
        <v>45062</v>
      </c>
      <c r="B518">
        <v>11</v>
      </c>
      <c r="C518">
        <v>162</v>
      </c>
      <c r="D518">
        <v>0.21570412256834884</v>
      </c>
    </row>
    <row r="519" spans="1:4" x14ac:dyDescent="0.3">
      <c r="A519" s="1">
        <v>45062</v>
      </c>
      <c r="B519">
        <v>11</v>
      </c>
      <c r="C519">
        <v>167</v>
      </c>
      <c r="D519">
        <v>0.2299225165982271</v>
      </c>
    </row>
    <row r="520" spans="1:4" x14ac:dyDescent="0.3">
      <c r="A520" s="1">
        <v>45062</v>
      </c>
      <c r="B520">
        <v>11</v>
      </c>
      <c r="C520">
        <v>130</v>
      </c>
      <c r="D520">
        <v>0.13588075609257627</v>
      </c>
    </row>
    <row r="521" spans="1:4" x14ac:dyDescent="0.3">
      <c r="A521" s="1">
        <v>45062</v>
      </c>
      <c r="B521">
        <v>11</v>
      </c>
      <c r="C521">
        <v>145</v>
      </c>
      <c r="D521">
        <v>0.17090301311248299</v>
      </c>
    </row>
    <row r="522" spans="1:4" x14ac:dyDescent="0.3">
      <c r="A522" s="1">
        <v>45062</v>
      </c>
      <c r="B522">
        <v>11</v>
      </c>
      <c r="C522">
        <v>163</v>
      </c>
      <c r="D522">
        <v>0.21850978222203363</v>
      </c>
    </row>
    <row r="523" spans="1:4" x14ac:dyDescent="0.3">
      <c r="A523" s="1">
        <v>45062</v>
      </c>
      <c r="B523">
        <v>11</v>
      </c>
      <c r="C523">
        <v>183</v>
      </c>
      <c r="D523">
        <v>0.27862764444107119</v>
      </c>
    </row>
    <row r="524" spans="1:4" x14ac:dyDescent="0.3">
      <c r="A524" s="1">
        <v>45062</v>
      </c>
      <c r="B524">
        <v>11</v>
      </c>
      <c r="C524">
        <v>119</v>
      </c>
      <c r="D524">
        <v>0.11285622881534348</v>
      </c>
    </row>
    <row r="525" spans="1:4" x14ac:dyDescent="0.3">
      <c r="A525" s="1">
        <v>45062</v>
      </c>
      <c r="B525">
        <v>11</v>
      </c>
      <c r="C525">
        <v>116</v>
      </c>
      <c r="D525">
        <v>0.10696426032986811</v>
      </c>
    </row>
    <row r="526" spans="1:4" x14ac:dyDescent="0.3">
      <c r="A526" s="1">
        <v>45062</v>
      </c>
      <c r="B526">
        <v>11</v>
      </c>
      <c r="C526">
        <v>197</v>
      </c>
      <c r="D526">
        <v>0.32527897283371687</v>
      </c>
    </row>
    <row r="527" spans="1:4" x14ac:dyDescent="0.3">
      <c r="A527" s="1">
        <v>45062</v>
      </c>
      <c r="B527">
        <v>11</v>
      </c>
      <c r="C527">
        <v>186</v>
      </c>
      <c r="D527">
        <v>0.28830627690351307</v>
      </c>
    </row>
    <row r="528" spans="1:4" x14ac:dyDescent="0.3">
      <c r="A528" s="1">
        <v>45062</v>
      </c>
      <c r="B528">
        <v>11</v>
      </c>
      <c r="C528">
        <v>200</v>
      </c>
      <c r="D528">
        <v>0.33576846544219752</v>
      </c>
    </row>
    <row r="529" spans="1:4" x14ac:dyDescent="0.3">
      <c r="A529" s="1">
        <v>45062</v>
      </c>
      <c r="B529">
        <v>11</v>
      </c>
      <c r="C529">
        <v>212</v>
      </c>
      <c r="D529">
        <v>0.37947417275773321</v>
      </c>
    </row>
    <row r="530" spans="1:4" x14ac:dyDescent="0.3">
      <c r="A530" s="1">
        <v>45098</v>
      </c>
      <c r="B530">
        <v>11</v>
      </c>
      <c r="C530">
        <v>183</v>
      </c>
      <c r="D530">
        <v>0.27862764444107119</v>
      </c>
    </row>
    <row r="531" spans="1:4" x14ac:dyDescent="0.3">
      <c r="A531" s="1">
        <v>45098</v>
      </c>
      <c r="B531">
        <v>11</v>
      </c>
      <c r="C531">
        <v>167</v>
      </c>
      <c r="D531">
        <v>0.2299225165982271</v>
      </c>
    </row>
    <row r="532" spans="1:4" x14ac:dyDescent="0.3">
      <c r="A532" s="1">
        <v>45098</v>
      </c>
      <c r="B532">
        <v>11</v>
      </c>
      <c r="C532">
        <v>100</v>
      </c>
      <c r="D532">
        <v>7.8320763943814195E-2</v>
      </c>
    </row>
    <row r="533" spans="1:4" x14ac:dyDescent="0.3">
      <c r="A533" s="1">
        <v>45098</v>
      </c>
      <c r="B533">
        <v>11</v>
      </c>
      <c r="C533">
        <v>107</v>
      </c>
      <c r="D533">
        <v>9.0278191001465086E-2</v>
      </c>
    </row>
    <row r="534" spans="1:4" x14ac:dyDescent="0.3">
      <c r="A534" s="1">
        <v>45098</v>
      </c>
      <c r="B534">
        <v>11</v>
      </c>
      <c r="C534">
        <v>126</v>
      </c>
      <c r="D534">
        <v>0.1272491997147534</v>
      </c>
    </row>
    <row r="535" spans="1:4" x14ac:dyDescent="0.3">
      <c r="A535" s="1">
        <v>45098</v>
      </c>
      <c r="B535">
        <v>11</v>
      </c>
      <c r="C535">
        <v>134</v>
      </c>
      <c r="D535">
        <v>0.14480947916144779</v>
      </c>
    </row>
    <row r="536" spans="1:4" x14ac:dyDescent="0.3">
      <c r="A536" s="1">
        <v>45098</v>
      </c>
      <c r="B536">
        <v>11</v>
      </c>
      <c r="C536">
        <v>129</v>
      </c>
      <c r="D536">
        <v>0.13369504340314145</v>
      </c>
    </row>
    <row r="537" spans="1:4" x14ac:dyDescent="0.3">
      <c r="A537" s="1">
        <v>45098</v>
      </c>
      <c r="B537">
        <v>11</v>
      </c>
      <c r="C537">
        <v>126</v>
      </c>
      <c r="D537">
        <v>0.1272491997147534</v>
      </c>
    </row>
    <row r="538" spans="1:4" x14ac:dyDescent="0.3">
      <c r="A538" s="1">
        <v>45098</v>
      </c>
      <c r="B538">
        <v>11</v>
      </c>
      <c r="C538">
        <v>121</v>
      </c>
      <c r="D538">
        <v>0.11687622951726663</v>
      </c>
    </row>
    <row r="539" spans="1:4" x14ac:dyDescent="0.3">
      <c r="A539" s="1">
        <v>45098</v>
      </c>
      <c r="B539">
        <v>11</v>
      </c>
      <c r="C539">
        <v>121</v>
      </c>
      <c r="D539">
        <v>0.11687622951726663</v>
      </c>
    </row>
    <row r="540" spans="1:4" x14ac:dyDescent="0.3">
      <c r="A540" s="1">
        <v>45098</v>
      </c>
      <c r="B540">
        <v>11</v>
      </c>
      <c r="C540">
        <v>144</v>
      </c>
      <c r="D540">
        <v>0.16843725235334381</v>
      </c>
    </row>
    <row r="541" spans="1:4" x14ac:dyDescent="0.3">
      <c r="A541" s="1">
        <v>45098</v>
      </c>
      <c r="B541">
        <v>11</v>
      </c>
      <c r="C541">
        <v>126</v>
      </c>
      <c r="D541">
        <v>0.1272491997147534</v>
      </c>
    </row>
    <row r="542" spans="1:4" x14ac:dyDescent="0.3">
      <c r="A542" s="1">
        <v>45098</v>
      </c>
      <c r="B542">
        <v>11</v>
      </c>
      <c r="C542">
        <v>146</v>
      </c>
      <c r="D542">
        <v>0.17338755084282126</v>
      </c>
    </row>
    <row r="543" spans="1:4" x14ac:dyDescent="0.3">
      <c r="A543" s="1">
        <v>45162</v>
      </c>
      <c r="B543">
        <v>11</v>
      </c>
      <c r="C543">
        <v>137</v>
      </c>
      <c r="D543">
        <v>0.15170158066440217</v>
      </c>
    </row>
    <row r="544" spans="1:4" x14ac:dyDescent="0.3">
      <c r="A544" s="1">
        <v>45162</v>
      </c>
      <c r="B544">
        <v>11</v>
      </c>
      <c r="C544">
        <v>148</v>
      </c>
      <c r="D544">
        <v>0.17841300877660932</v>
      </c>
    </row>
    <row r="545" spans="1:4" x14ac:dyDescent="0.3">
      <c r="A545" s="1">
        <v>45162</v>
      </c>
      <c r="B545">
        <v>11</v>
      </c>
      <c r="C545">
        <v>145</v>
      </c>
      <c r="D545">
        <v>0.17090301311248299</v>
      </c>
    </row>
    <row r="546" spans="1:4" x14ac:dyDescent="0.3">
      <c r="A546" s="1">
        <v>45162</v>
      </c>
      <c r="B546">
        <v>11</v>
      </c>
      <c r="C546">
        <v>106</v>
      </c>
      <c r="D546">
        <v>8.8515480654775755E-2</v>
      </c>
    </row>
    <row r="547" spans="1:4" x14ac:dyDescent="0.3">
      <c r="A547" s="1">
        <v>45162</v>
      </c>
      <c r="B547">
        <v>11</v>
      </c>
      <c r="C547">
        <v>128</v>
      </c>
      <c r="D547">
        <v>0.13152788941877655</v>
      </c>
    </row>
    <row r="548" spans="1:4" x14ac:dyDescent="0.3">
      <c r="A548" s="1">
        <v>45162</v>
      </c>
      <c r="B548">
        <v>11</v>
      </c>
      <c r="C548">
        <v>133</v>
      </c>
      <c r="D548">
        <v>0.14254938926596075</v>
      </c>
    </row>
    <row r="549" spans="1:4" x14ac:dyDescent="0.3">
      <c r="A549" s="1">
        <v>45162</v>
      </c>
      <c r="B549">
        <v>11</v>
      </c>
      <c r="C549">
        <v>123</v>
      </c>
      <c r="D549">
        <v>0.12096999117457496</v>
      </c>
    </row>
    <row r="550" spans="1:4" x14ac:dyDescent="0.3">
      <c r="A550" s="1">
        <v>45162</v>
      </c>
      <c r="B550">
        <v>11</v>
      </c>
      <c r="C550">
        <v>148</v>
      </c>
      <c r="D550">
        <v>0.17841300877660932</v>
      </c>
    </row>
    <row r="551" spans="1:4" x14ac:dyDescent="0.3">
      <c r="A551" s="1">
        <v>45162</v>
      </c>
      <c r="B551">
        <v>11</v>
      </c>
      <c r="C551">
        <v>147</v>
      </c>
      <c r="D551">
        <v>0.17589087845407167</v>
      </c>
    </row>
    <row r="552" spans="1:4" x14ac:dyDescent="0.3">
      <c r="A552" s="1">
        <v>44824</v>
      </c>
      <c r="B552">
        <v>12</v>
      </c>
      <c r="C552">
        <v>606</v>
      </c>
      <c r="D552">
        <v>0.11551706256710666</v>
      </c>
    </row>
    <row r="553" spans="1:4" x14ac:dyDescent="0.3">
      <c r="A553" s="1">
        <v>44824</v>
      </c>
      <c r="B553">
        <v>12</v>
      </c>
      <c r="C553">
        <v>918</v>
      </c>
      <c r="D553">
        <v>0.35013392251581626</v>
      </c>
    </row>
    <row r="554" spans="1:4" x14ac:dyDescent="0.3">
      <c r="A554" s="1">
        <v>44824</v>
      </c>
      <c r="B554">
        <v>12</v>
      </c>
      <c r="C554">
        <v>618</v>
      </c>
      <c r="D554">
        <v>0.12172603021697107</v>
      </c>
    </row>
    <row r="555" spans="1:4" x14ac:dyDescent="0.3">
      <c r="A555" s="1">
        <v>44824</v>
      </c>
      <c r="B555">
        <v>12</v>
      </c>
      <c r="C555">
        <v>671</v>
      </c>
      <c r="D555">
        <v>0.15163287144470652</v>
      </c>
    </row>
    <row r="556" spans="1:4" x14ac:dyDescent="0.3">
      <c r="A556" s="1">
        <v>44824</v>
      </c>
      <c r="B556">
        <v>12</v>
      </c>
      <c r="C556">
        <v>750</v>
      </c>
      <c r="D556">
        <v>0.20410695497296613</v>
      </c>
    </row>
    <row r="557" spans="1:4" x14ac:dyDescent="0.3">
      <c r="A557" s="1">
        <v>44824</v>
      </c>
      <c r="B557">
        <v>12</v>
      </c>
      <c r="C557">
        <v>800</v>
      </c>
      <c r="D557">
        <v>0.24249036969067481</v>
      </c>
    </row>
    <row r="558" spans="1:4" x14ac:dyDescent="0.3">
      <c r="A558" s="1">
        <v>44824</v>
      </c>
      <c r="B558">
        <v>12</v>
      </c>
      <c r="C558">
        <v>470</v>
      </c>
      <c r="D558">
        <v>5.8606462903647419E-2</v>
      </c>
    </row>
    <row r="559" spans="1:4" x14ac:dyDescent="0.3">
      <c r="A559" s="1">
        <v>44824</v>
      </c>
      <c r="B559">
        <v>12</v>
      </c>
      <c r="C559">
        <v>891</v>
      </c>
      <c r="D559">
        <v>0.32330892990064725</v>
      </c>
    </row>
    <row r="560" spans="1:4" x14ac:dyDescent="0.3">
      <c r="A560" s="1">
        <v>44824</v>
      </c>
      <c r="B560">
        <v>12</v>
      </c>
      <c r="C560">
        <v>776</v>
      </c>
      <c r="D560">
        <v>0.2235501811446583</v>
      </c>
    </row>
    <row r="561" spans="1:4" x14ac:dyDescent="0.3">
      <c r="A561" s="1">
        <v>44847</v>
      </c>
      <c r="B561">
        <v>12</v>
      </c>
      <c r="C561">
        <v>596</v>
      </c>
      <c r="D561">
        <v>0.11049731976732478</v>
      </c>
    </row>
    <row r="562" spans="1:4" x14ac:dyDescent="0.3">
      <c r="A562" s="1">
        <v>45010</v>
      </c>
      <c r="B562">
        <v>12</v>
      </c>
      <c r="C562">
        <v>838</v>
      </c>
      <c r="D562">
        <v>0.27447687474371685</v>
      </c>
    </row>
    <row r="563" spans="1:4" x14ac:dyDescent="0.3">
      <c r="A563" s="1">
        <v>45062</v>
      </c>
      <c r="B563">
        <v>12</v>
      </c>
      <c r="C563">
        <v>656</v>
      </c>
      <c r="D563">
        <v>0.14275044852754695</v>
      </c>
    </row>
    <row r="564" spans="1:4" x14ac:dyDescent="0.3">
      <c r="A564" s="1">
        <v>44824</v>
      </c>
      <c r="B564">
        <v>13</v>
      </c>
      <c r="C564">
        <v>1156</v>
      </c>
      <c r="D564">
        <v>9.9818943089752299</v>
      </c>
    </row>
    <row r="565" spans="1:4" x14ac:dyDescent="0.3">
      <c r="A565" s="1">
        <v>44824</v>
      </c>
      <c r="B565">
        <v>13</v>
      </c>
      <c r="C565">
        <v>394</v>
      </c>
      <c r="D565">
        <v>0.75469688824164749</v>
      </c>
    </row>
    <row r="566" spans="1:4" x14ac:dyDescent="0.3">
      <c r="A566" s="1">
        <v>44824</v>
      </c>
      <c r="B566">
        <v>13</v>
      </c>
      <c r="C566">
        <v>566</v>
      </c>
      <c r="D566">
        <v>1.7996321435660603</v>
      </c>
    </row>
    <row r="567" spans="1:4" x14ac:dyDescent="0.3">
      <c r="A567" s="1">
        <v>44824</v>
      </c>
      <c r="B567">
        <v>13</v>
      </c>
      <c r="C567">
        <v>627</v>
      </c>
      <c r="D567">
        <v>2.3004984956732755</v>
      </c>
    </row>
    <row r="568" spans="1:4" x14ac:dyDescent="0.3">
      <c r="A568" s="1">
        <v>44824</v>
      </c>
      <c r="B568">
        <v>13</v>
      </c>
      <c r="C568">
        <v>634</v>
      </c>
      <c r="D568">
        <v>2.3625948492646773</v>
      </c>
    </row>
    <row r="569" spans="1:4" x14ac:dyDescent="0.3">
      <c r="A569" s="1">
        <v>44847</v>
      </c>
      <c r="B569">
        <v>13</v>
      </c>
      <c r="C569">
        <v>1197</v>
      </c>
      <c r="D569">
        <v>10.852379941234446</v>
      </c>
    </row>
    <row r="570" spans="1:4" x14ac:dyDescent="0.3">
      <c r="A570" s="1">
        <v>44847</v>
      </c>
      <c r="B570">
        <v>13</v>
      </c>
      <c r="C570">
        <v>1476</v>
      </c>
      <c r="D570">
        <v>17.939704897877707</v>
      </c>
    </row>
    <row r="571" spans="1:4" x14ac:dyDescent="0.3">
      <c r="A571" s="1">
        <v>44847</v>
      </c>
      <c r="B571">
        <v>13</v>
      </c>
      <c r="C571">
        <v>1207</v>
      </c>
      <c r="D571">
        <v>11.071153292978066</v>
      </c>
    </row>
    <row r="572" spans="1:4" x14ac:dyDescent="0.3">
      <c r="A572" s="1">
        <v>44847</v>
      </c>
      <c r="B572">
        <v>13</v>
      </c>
      <c r="C572">
        <v>1564</v>
      </c>
      <c r="D572">
        <v>20.61346894564883</v>
      </c>
    </row>
    <row r="573" spans="1:4" x14ac:dyDescent="0.3">
      <c r="A573" s="1">
        <v>44847</v>
      </c>
      <c r="B573">
        <v>13</v>
      </c>
      <c r="C573">
        <v>531</v>
      </c>
      <c r="D573">
        <v>1.544112288516416</v>
      </c>
    </row>
    <row r="574" spans="1:4" x14ac:dyDescent="0.3">
      <c r="A574" s="1">
        <v>44847</v>
      </c>
      <c r="B574">
        <v>13</v>
      </c>
      <c r="C574">
        <v>1192</v>
      </c>
      <c r="D574">
        <v>10.74394706394818</v>
      </c>
    </row>
    <row r="575" spans="1:4" x14ac:dyDescent="0.3">
      <c r="A575" s="1">
        <v>44847</v>
      </c>
      <c r="B575">
        <v>13</v>
      </c>
      <c r="C575">
        <v>789</v>
      </c>
      <c r="D575">
        <v>3.9926832133375147</v>
      </c>
    </row>
    <row r="576" spans="1:4" x14ac:dyDescent="0.3">
      <c r="A576" s="1">
        <v>45010</v>
      </c>
      <c r="B576">
        <v>13</v>
      </c>
      <c r="C576">
        <v>652</v>
      </c>
      <c r="D576">
        <v>2.5267199263235702</v>
      </c>
    </row>
    <row r="577" spans="1:4" x14ac:dyDescent="0.3">
      <c r="A577" s="1">
        <v>45010</v>
      </c>
      <c r="B577">
        <v>13</v>
      </c>
      <c r="C577">
        <v>1486</v>
      </c>
      <c r="D577">
        <v>18.232668966589788</v>
      </c>
    </row>
    <row r="578" spans="1:4" x14ac:dyDescent="0.3">
      <c r="A578" s="1">
        <v>45010</v>
      </c>
      <c r="B578">
        <v>13</v>
      </c>
      <c r="C578">
        <v>1553</v>
      </c>
      <c r="D578">
        <v>20.267372306555366</v>
      </c>
    </row>
    <row r="579" spans="1:4" x14ac:dyDescent="0.3">
      <c r="A579" s="1">
        <v>45010</v>
      </c>
      <c r="B579">
        <v>13</v>
      </c>
      <c r="C579">
        <v>1324</v>
      </c>
      <c r="D579">
        <v>13.822493660285479</v>
      </c>
    </row>
    <row r="580" spans="1:4" x14ac:dyDescent="0.3">
      <c r="A580" s="1">
        <v>45010</v>
      </c>
      <c r="B580">
        <v>13</v>
      </c>
      <c r="C580">
        <v>1304</v>
      </c>
      <c r="D580">
        <v>13.32686704184353</v>
      </c>
    </row>
    <row r="581" spans="1:4" x14ac:dyDescent="0.3">
      <c r="A581" s="1">
        <v>45010</v>
      </c>
      <c r="B581">
        <v>13</v>
      </c>
      <c r="C581">
        <v>1502</v>
      </c>
      <c r="D581">
        <v>18.707178561048249</v>
      </c>
    </row>
    <row r="582" spans="1:4" x14ac:dyDescent="0.3">
      <c r="A582" s="1">
        <v>45098</v>
      </c>
      <c r="B582">
        <v>13</v>
      </c>
      <c r="C582">
        <v>1173</v>
      </c>
      <c r="D582">
        <v>10.33767927749531</v>
      </c>
    </row>
    <row r="583" spans="1:4" x14ac:dyDescent="0.3">
      <c r="A583" s="1">
        <v>45098</v>
      </c>
      <c r="B583">
        <v>13</v>
      </c>
      <c r="C583">
        <v>1321</v>
      </c>
      <c r="D583">
        <v>13.747476393790427</v>
      </c>
    </row>
    <row r="584" spans="1:4" x14ac:dyDescent="0.3">
      <c r="A584" s="1">
        <v>45098</v>
      </c>
      <c r="B584">
        <v>13</v>
      </c>
      <c r="C584">
        <v>962</v>
      </c>
      <c r="D584">
        <v>6.4241270437219082</v>
      </c>
    </row>
    <row r="585" spans="1:4" x14ac:dyDescent="0.3">
      <c r="A585" s="1">
        <v>45098</v>
      </c>
      <c r="B585">
        <v>13</v>
      </c>
      <c r="C585">
        <v>1000</v>
      </c>
      <c r="D585">
        <v>7.0498053040780047</v>
      </c>
    </row>
    <row r="586" spans="1:4" x14ac:dyDescent="0.3">
      <c r="A586" s="1">
        <v>45162</v>
      </c>
      <c r="B586">
        <v>13</v>
      </c>
      <c r="C586">
        <v>621</v>
      </c>
      <c r="D586">
        <v>2.2480391588124142</v>
      </c>
    </row>
    <row r="587" spans="1:4" x14ac:dyDescent="0.3">
      <c r="A587" s="1">
        <v>45010</v>
      </c>
      <c r="B587">
        <v>14</v>
      </c>
      <c r="C587">
        <v>254</v>
      </c>
      <c r="D587">
        <v>0.26325292742666323</v>
      </c>
    </row>
    <row r="588" spans="1:4" x14ac:dyDescent="0.3">
      <c r="A588" s="1">
        <v>45010</v>
      </c>
      <c r="B588">
        <v>14</v>
      </c>
      <c r="C588">
        <v>278</v>
      </c>
      <c r="D588">
        <v>0.32691932124936779</v>
      </c>
    </row>
    <row r="589" spans="1:4" x14ac:dyDescent="0.3">
      <c r="A589" s="1">
        <v>45010</v>
      </c>
      <c r="B589">
        <v>14</v>
      </c>
      <c r="C589">
        <v>274</v>
      </c>
      <c r="D589">
        <v>0.31574808362382606</v>
      </c>
    </row>
    <row r="590" spans="1:4" x14ac:dyDescent="0.3">
      <c r="A590" s="1">
        <v>45010</v>
      </c>
      <c r="B590">
        <v>14</v>
      </c>
      <c r="C590">
        <v>187</v>
      </c>
      <c r="D590">
        <v>0.12627725632509623</v>
      </c>
    </row>
    <row r="591" spans="1:4" x14ac:dyDescent="0.3">
      <c r="A591" s="1">
        <v>45010</v>
      </c>
      <c r="B591">
        <v>14</v>
      </c>
      <c r="C591">
        <v>228</v>
      </c>
      <c r="D591">
        <v>0.20317151597002375</v>
      </c>
    </row>
    <row r="592" spans="1:4" x14ac:dyDescent="0.3">
      <c r="A592" s="1">
        <v>45010</v>
      </c>
      <c r="B592">
        <v>14</v>
      </c>
      <c r="C592">
        <v>273</v>
      </c>
      <c r="D592">
        <v>0.31299061352507701</v>
      </c>
    </row>
    <row r="593" spans="1:4" x14ac:dyDescent="0.3">
      <c r="A593" s="1">
        <v>45010</v>
      </c>
      <c r="B593">
        <v>14</v>
      </c>
      <c r="C593">
        <v>210</v>
      </c>
      <c r="D593">
        <v>0.16679430237120127</v>
      </c>
    </row>
    <row r="594" spans="1:4" x14ac:dyDescent="0.3">
      <c r="A594" s="1">
        <v>45062</v>
      </c>
      <c r="B594">
        <v>14</v>
      </c>
      <c r="C594">
        <v>195</v>
      </c>
      <c r="D594">
        <v>0.13962724076313185</v>
      </c>
    </row>
    <row r="595" spans="1:4" x14ac:dyDescent="0.3">
      <c r="A595" s="1">
        <v>45062</v>
      </c>
      <c r="B595">
        <v>14</v>
      </c>
      <c r="C595">
        <v>188</v>
      </c>
      <c r="D595">
        <v>0.12790331584386147</v>
      </c>
    </row>
    <row r="596" spans="1:4" x14ac:dyDescent="0.3">
      <c r="A596" s="1">
        <v>45162</v>
      </c>
      <c r="B596">
        <v>15</v>
      </c>
      <c r="C596">
        <v>167</v>
      </c>
      <c r="D596">
        <v>9.3149260000000017E-5</v>
      </c>
    </row>
    <row r="597" spans="1:4" x14ac:dyDescent="0.3">
      <c r="A597" s="1">
        <v>45162</v>
      </c>
      <c r="B597">
        <v>15</v>
      </c>
      <c r="C597">
        <v>160</v>
      </c>
      <c r="D597">
        <v>8.1920000000000015E-5</v>
      </c>
    </row>
    <row r="598" spans="1:4" x14ac:dyDescent="0.3">
      <c r="A598" s="1">
        <v>45162</v>
      </c>
      <c r="B598">
        <v>15</v>
      </c>
      <c r="C598">
        <v>187</v>
      </c>
      <c r="D598">
        <v>1.3078406E-4</v>
      </c>
    </row>
    <row r="599" spans="1:4" x14ac:dyDescent="0.3">
      <c r="A599" s="1">
        <v>45162</v>
      </c>
      <c r="B599">
        <v>15</v>
      </c>
      <c r="C599">
        <v>217</v>
      </c>
      <c r="D599">
        <v>2.0436626000000001E-4</v>
      </c>
    </row>
    <row r="600" spans="1:4" x14ac:dyDescent="0.3">
      <c r="A600" s="1">
        <v>45162</v>
      </c>
      <c r="B600">
        <v>15</v>
      </c>
      <c r="C600">
        <v>147</v>
      </c>
      <c r="D600">
        <v>6.3530459999999988E-5</v>
      </c>
    </row>
    <row r="601" spans="1:4" x14ac:dyDescent="0.3">
      <c r="A601" s="1">
        <v>45162</v>
      </c>
      <c r="B601">
        <v>15</v>
      </c>
      <c r="C601">
        <v>230</v>
      </c>
      <c r="D601">
        <v>2.4334000000000001E-4</v>
      </c>
    </row>
  </sheetData>
  <autoFilter ref="A1:D601" xr:uid="{7B919187-0C46-4005-9974-DF7C41EA5770}">
    <sortState xmlns:xlrd2="http://schemas.microsoft.com/office/spreadsheetml/2017/richdata2" ref="A2:D568">
      <sortCondition ref="B1:B6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E538-1917-4709-9101-47A894E842CB}">
  <dimension ref="A1:I101"/>
  <sheetViews>
    <sheetView topLeftCell="A9" workbookViewId="0">
      <selection activeCell="F28" sqref="F28:I28"/>
    </sheetView>
  </sheetViews>
  <sheetFormatPr defaultRowHeight="14.4" x14ac:dyDescent="0.3"/>
  <cols>
    <col min="5" max="5" width="13.33203125" customWidth="1"/>
    <col min="6" max="6" width="12" customWidth="1"/>
    <col min="8" max="8" width="17.109375" customWidth="1"/>
    <col min="9" max="9" width="17.88671875" customWidth="1"/>
  </cols>
  <sheetData>
    <row r="1" spans="1:9" x14ac:dyDescent="0.3">
      <c r="A1" t="s">
        <v>1</v>
      </c>
      <c r="B1" t="s">
        <v>2</v>
      </c>
      <c r="C1" t="s">
        <v>3</v>
      </c>
    </row>
    <row r="2" spans="1:9" x14ac:dyDescent="0.3">
      <c r="A2">
        <v>2</v>
      </c>
      <c r="B2">
        <v>648</v>
      </c>
      <c r="C2">
        <v>1.4907907270211487</v>
      </c>
    </row>
    <row r="3" spans="1:9" x14ac:dyDescent="0.3">
      <c r="A3">
        <v>2</v>
      </c>
      <c r="B3">
        <v>843</v>
      </c>
      <c r="C3">
        <v>2.9235010806921204</v>
      </c>
      <c r="E3" t="s">
        <v>4</v>
      </c>
      <c r="F3" t="s">
        <v>5</v>
      </c>
      <c r="G3" s="2"/>
      <c r="H3" s="3"/>
    </row>
    <row r="4" spans="1:9" x14ac:dyDescent="0.3">
      <c r="A4">
        <v>2</v>
      </c>
      <c r="B4">
        <v>864</v>
      </c>
      <c r="C4">
        <v>3.1135787059586697</v>
      </c>
      <c r="E4" t="s">
        <v>6</v>
      </c>
      <c r="F4" s="4">
        <v>45162</v>
      </c>
      <c r="G4" s="2"/>
      <c r="H4" s="3"/>
    </row>
    <row r="5" spans="1:9" x14ac:dyDescent="0.3">
      <c r="A5">
        <v>2</v>
      </c>
      <c r="B5">
        <v>405</v>
      </c>
      <c r="C5">
        <v>0.44757882013305167</v>
      </c>
      <c r="E5" t="s">
        <v>7</v>
      </c>
      <c r="F5" s="5">
        <v>109</v>
      </c>
      <c r="G5" s="2"/>
      <c r="H5" s="3"/>
    </row>
    <row r="6" spans="1:9" x14ac:dyDescent="0.3">
      <c r="A6">
        <v>4</v>
      </c>
      <c r="B6">
        <v>475</v>
      </c>
      <c r="C6">
        <v>1.181857437669346</v>
      </c>
      <c r="E6" t="s">
        <v>8</v>
      </c>
      <c r="F6" s="5">
        <v>73</v>
      </c>
      <c r="G6" s="2"/>
      <c r="H6" s="3"/>
    </row>
    <row r="7" spans="1:9" x14ac:dyDescent="0.3">
      <c r="A7">
        <v>4</v>
      </c>
      <c r="B7">
        <v>279</v>
      </c>
      <c r="C7">
        <v>0.32974757228920026</v>
      </c>
      <c r="E7" t="s">
        <v>9</v>
      </c>
      <c r="F7" s="5">
        <v>2</v>
      </c>
      <c r="G7" s="2"/>
      <c r="H7" s="3"/>
    </row>
    <row r="8" spans="1:9" x14ac:dyDescent="0.3">
      <c r="A8">
        <v>4</v>
      </c>
      <c r="B8">
        <v>439</v>
      </c>
      <c r="C8">
        <v>0.97824921307723867</v>
      </c>
      <c r="E8" t="s">
        <v>10</v>
      </c>
      <c r="F8" s="6">
        <f>F5*0.02687</f>
        <v>2.92883</v>
      </c>
      <c r="G8" s="2"/>
      <c r="H8" s="3"/>
    </row>
    <row r="9" spans="1:9" x14ac:dyDescent="0.3">
      <c r="A9">
        <v>4</v>
      </c>
      <c r="B9">
        <v>226</v>
      </c>
      <c r="C9">
        <v>0.19892220685293419</v>
      </c>
      <c r="E9" t="s">
        <v>11</v>
      </c>
      <c r="F9" s="6">
        <f>+((3.14*0.2^2)/4)*F8*1000</f>
        <v>91.965262000000024</v>
      </c>
      <c r="G9" s="2"/>
      <c r="H9" s="3"/>
    </row>
    <row r="10" spans="1:9" x14ac:dyDescent="0.3">
      <c r="A10">
        <v>5</v>
      </c>
      <c r="B10">
        <v>197</v>
      </c>
      <c r="C10">
        <v>0.14308746833500161</v>
      </c>
      <c r="E10" t="s">
        <v>12</v>
      </c>
      <c r="F10" s="7" t="s">
        <v>13</v>
      </c>
      <c r="G10" s="8" t="s">
        <v>14</v>
      </c>
      <c r="H10" s="9" t="s">
        <v>15</v>
      </c>
      <c r="I10" s="13" t="s">
        <v>47</v>
      </c>
    </row>
    <row r="11" spans="1:9" x14ac:dyDescent="0.3">
      <c r="A11">
        <v>5</v>
      </c>
      <c r="B11">
        <v>123</v>
      </c>
      <c r="C11">
        <v>4.6223144379423993E-2</v>
      </c>
      <c r="E11" s="10" t="s">
        <v>16</v>
      </c>
      <c r="F11" s="6">
        <f>AVERAGE(F12:F14)</f>
        <v>1.0840888424136539</v>
      </c>
      <c r="G11" s="2">
        <f t="shared" ref="G11" si="0">AVERAGE(G12:G13)</f>
        <v>0.69</v>
      </c>
      <c r="H11" s="11">
        <f>AVERAGE(H12:H14)</f>
        <v>1.9938623334512475</v>
      </c>
      <c r="I11">
        <f>F11*H11</f>
        <v>2.1615239090033498</v>
      </c>
    </row>
    <row r="12" spans="1:9" x14ac:dyDescent="0.3">
      <c r="A12">
        <v>5</v>
      </c>
      <c r="B12">
        <v>157</v>
      </c>
      <c r="C12">
        <v>8.30119067008043E-2</v>
      </c>
      <c r="E12" t="s">
        <v>17</v>
      </c>
      <c r="F12" s="6"/>
      <c r="G12" s="2"/>
      <c r="H12" s="11"/>
    </row>
    <row r="13" spans="1:9" x14ac:dyDescent="0.3">
      <c r="A13">
        <v>5</v>
      </c>
      <c r="B13">
        <v>99</v>
      </c>
      <c r="C13">
        <v>2.7460342835765421E-2</v>
      </c>
      <c r="E13" s="12" t="s">
        <v>18</v>
      </c>
      <c r="F13" s="6">
        <f>COUNT(A2:A5) * $F$6/$F$8/$F$9</f>
        <v>1.0840888424136539</v>
      </c>
      <c r="G13" s="2">
        <f>AVERAGE(B2:B5)/1000</f>
        <v>0.69</v>
      </c>
      <c r="H13" s="11">
        <f>AVERAGE(C2:C5)</f>
        <v>1.9938623334512475</v>
      </c>
    </row>
    <row r="14" spans="1:9" x14ac:dyDescent="0.3">
      <c r="A14">
        <v>5</v>
      </c>
      <c r="B14">
        <v>160</v>
      </c>
      <c r="C14">
        <v>8.6868227798679837E-2</v>
      </c>
      <c r="E14" s="12" t="s">
        <v>34</v>
      </c>
      <c r="F14" s="6"/>
      <c r="G14" s="2"/>
      <c r="H14" s="11"/>
    </row>
    <row r="15" spans="1:9" x14ac:dyDescent="0.3">
      <c r="A15">
        <v>5</v>
      </c>
      <c r="B15">
        <v>200</v>
      </c>
      <c r="C15">
        <v>0.1483706785109189</v>
      </c>
      <c r="E15" s="10" t="s">
        <v>19</v>
      </c>
      <c r="F15" s="6">
        <f>AVERAGE(F16:F20)</f>
        <v>1.6261332636204811</v>
      </c>
      <c r="G15" s="2">
        <f>AVERAGE(G16:G20)</f>
        <v>0.3726346153846154</v>
      </c>
      <c r="H15" s="11">
        <f>AVERAGE(H16:H20)</f>
        <v>0.9971980735948115</v>
      </c>
      <c r="I15">
        <f>F15*H15</f>
        <v>1.6215769578907875</v>
      </c>
    </row>
    <row r="16" spans="1:9" x14ac:dyDescent="0.3">
      <c r="A16">
        <v>5</v>
      </c>
      <c r="B16">
        <v>100</v>
      </c>
      <c r="C16">
        <v>2.8130478731318392E-2</v>
      </c>
      <c r="E16" t="s">
        <v>20</v>
      </c>
      <c r="F16" s="6"/>
      <c r="G16" s="2"/>
      <c r="H16" s="11"/>
    </row>
    <row r="17" spans="1:9" x14ac:dyDescent="0.3">
      <c r="A17">
        <v>5</v>
      </c>
      <c r="B17">
        <v>163</v>
      </c>
      <c r="C17">
        <v>9.082704525054508E-2</v>
      </c>
      <c r="E17" t="s">
        <v>21</v>
      </c>
      <c r="F17" s="6">
        <f>COUNT(A6:A9) * $F$6/$F$8/$F$9</f>
        <v>1.0840888424136539</v>
      </c>
      <c r="G17" s="2">
        <f>AVERAGE(B6:B9)/1000</f>
        <v>0.35475000000000001</v>
      </c>
      <c r="H17" s="11">
        <f>AVERAGE(C6:C9)</f>
        <v>0.67219410747217978</v>
      </c>
    </row>
    <row r="18" spans="1:9" x14ac:dyDescent="0.3">
      <c r="A18">
        <v>5</v>
      </c>
      <c r="B18">
        <v>132</v>
      </c>
      <c r="C18">
        <v>5.4756286114833755E-2</v>
      </c>
      <c r="E18" t="s">
        <v>22</v>
      </c>
      <c r="F18" s="6">
        <f>COUNT(A10:A22) * $F$6/$F$8/$F$9</f>
        <v>3.5232887378443754</v>
      </c>
      <c r="G18" s="2">
        <f>AVERAGE(B10:B22) /1000</f>
        <v>0.14215384615384616</v>
      </c>
      <c r="H18" s="11">
        <f>AVERAGE(C10:C22)</f>
        <v>7.1360954499840437E-2</v>
      </c>
    </row>
    <row r="19" spans="1:9" x14ac:dyDescent="0.3">
      <c r="A19">
        <v>5</v>
      </c>
      <c r="B19">
        <v>112</v>
      </c>
      <c r="C19">
        <v>3.6919104601405475E-2</v>
      </c>
      <c r="E19" s="12" t="s">
        <v>32</v>
      </c>
      <c r="F19" s="6">
        <f>COUNT(A95) * $F$6/$F$8/$F$9</f>
        <v>0.27102221060341347</v>
      </c>
      <c r="G19" s="6">
        <f>AVERAGE(B95)/1000</f>
        <v>0.621</v>
      </c>
      <c r="H19" s="11">
        <f>AVERAGE(C95)</f>
        <v>2.2480391588124142</v>
      </c>
    </row>
    <row r="20" spans="1:9" x14ac:dyDescent="0.3">
      <c r="A20">
        <v>5</v>
      </c>
      <c r="B20">
        <v>105</v>
      </c>
      <c r="C20">
        <v>3.1623523073751193E-2</v>
      </c>
      <c r="E20" t="s">
        <v>33</v>
      </c>
      <c r="F20" s="6"/>
      <c r="G20" s="2"/>
      <c r="H20" s="11"/>
    </row>
    <row r="21" spans="1:9" x14ac:dyDescent="0.3">
      <c r="A21">
        <v>5</v>
      </c>
      <c r="B21">
        <v>138</v>
      </c>
      <c r="C21">
        <v>6.0918198461967693E-2</v>
      </c>
      <c r="E21" s="10" t="s">
        <v>23</v>
      </c>
      <c r="F21" s="6">
        <f>AVERAGE(F22:F27)</f>
        <v>4.6751331329088828</v>
      </c>
      <c r="G21" s="6">
        <f>AVERAGE(G22:G27)</f>
        <v>0.28691190476190476</v>
      </c>
      <c r="H21" s="11">
        <f>AVERAGE(H22:H27)</f>
        <v>8.7004707935832953E-2</v>
      </c>
      <c r="I21">
        <f>F21*H21</f>
        <v>0.40675859278987303</v>
      </c>
    </row>
    <row r="22" spans="1:9" x14ac:dyDescent="0.3">
      <c r="A22">
        <v>5</v>
      </c>
      <c r="B22">
        <v>162</v>
      </c>
      <c r="C22">
        <v>8.9496003703510199E-2</v>
      </c>
      <c r="E22" t="s">
        <v>24</v>
      </c>
      <c r="F22" s="6">
        <f>COUNT(A23:A34) * $F$6/$F$8/$F$9</f>
        <v>3.2522665272409621</v>
      </c>
      <c r="G22" s="2">
        <f>AVERAGE(B23:B34)/1000</f>
        <v>0.42975000000000002</v>
      </c>
      <c r="H22" s="11">
        <f>AVERAGE(C23:C34)</f>
        <v>2.21916267625E-2</v>
      </c>
    </row>
    <row r="23" spans="1:9" x14ac:dyDescent="0.3">
      <c r="A23">
        <v>6</v>
      </c>
      <c r="B23">
        <v>495</v>
      </c>
      <c r="C23">
        <v>2.7896096249999999E-2</v>
      </c>
      <c r="E23" t="s">
        <v>25</v>
      </c>
      <c r="F23" s="6"/>
      <c r="G23" s="2"/>
      <c r="H23" s="11"/>
    </row>
    <row r="24" spans="1:9" x14ac:dyDescent="0.3">
      <c r="A24">
        <v>6</v>
      </c>
      <c r="B24">
        <v>515</v>
      </c>
      <c r="C24">
        <v>3.1415901250000003E-2</v>
      </c>
      <c r="E24" s="12" t="s">
        <v>26</v>
      </c>
      <c r="F24" s="6">
        <f>COUNT(A35) * $F$6/$F$8/$F$9</f>
        <v>0.27102221060341347</v>
      </c>
      <c r="G24" s="2">
        <f>AVERAGE(B35) /1000</f>
        <v>0.374</v>
      </c>
      <c r="H24" s="11">
        <f>AVERAGE(C35) /1000</f>
        <v>1.5694087631795812E-6</v>
      </c>
    </row>
    <row r="25" spans="1:9" x14ac:dyDescent="0.3">
      <c r="A25">
        <v>6</v>
      </c>
      <c r="B25">
        <v>464</v>
      </c>
      <c r="C25">
        <v>2.2976389120000003E-2</v>
      </c>
      <c r="E25" t="s">
        <v>27</v>
      </c>
      <c r="F25" s="6">
        <f>COUNT(A36:A85) * $F$6/$F$8/$F$9</f>
        <v>13.551110530170675</v>
      </c>
      <c r="G25" s="2">
        <f>AVERAGE(B64:B98)/1000</f>
        <v>0.24814285714285714</v>
      </c>
      <c r="H25" s="11">
        <f>AVERAGE(C64:C98)</f>
        <v>0.10956654035459081</v>
      </c>
    </row>
    <row r="26" spans="1:9" x14ac:dyDescent="0.3">
      <c r="A26">
        <v>6</v>
      </c>
      <c r="B26">
        <v>472</v>
      </c>
      <c r="C26">
        <v>2.4185431039999997E-2</v>
      </c>
      <c r="E26" t="s">
        <v>28</v>
      </c>
      <c r="F26" s="6"/>
      <c r="G26" s="2">
        <f>AVERAGE(B99:B101)/1000</f>
        <v>0.19800000000000001</v>
      </c>
      <c r="H26" s="11">
        <f>AVERAGE(C99:C101)</f>
        <v>1.7041224000000001E-4</v>
      </c>
    </row>
    <row r="27" spans="1:9" x14ac:dyDescent="0.3">
      <c r="A27">
        <v>6</v>
      </c>
      <c r="B27">
        <v>461</v>
      </c>
      <c r="C27">
        <v>2.2533601630000004E-2</v>
      </c>
      <c r="E27" s="14" t="s">
        <v>35</v>
      </c>
      <c r="F27">
        <f>COUNT(A96:A101) * $F$6/$F$8/$F$9</f>
        <v>1.6261332636204811</v>
      </c>
      <c r="G27">
        <f>AVERAGE(B96:B101)/1000</f>
        <v>0.18466666666666665</v>
      </c>
      <c r="H27">
        <f>AVERAGE(C94:C101)</f>
        <v>0.30309339091331072</v>
      </c>
    </row>
    <row r="28" spans="1:9" x14ac:dyDescent="0.3">
      <c r="A28">
        <v>6</v>
      </c>
      <c r="B28">
        <v>27</v>
      </c>
      <c r="C28">
        <v>4.5270899999999995E-6</v>
      </c>
      <c r="E28" s="13" t="s">
        <v>29</v>
      </c>
      <c r="F28" s="6">
        <f>AVERAGE(F29)</f>
        <v>2.4391998954307215</v>
      </c>
      <c r="G28">
        <f>AVERAGE(G29)</f>
        <v>0.13500000000000001</v>
      </c>
      <c r="H28">
        <f>AVERAGE(H29)</f>
        <v>0.14876491558869595</v>
      </c>
      <c r="I28">
        <f>F28*H28</f>
        <v>0.36286736654770729</v>
      </c>
    </row>
    <row r="29" spans="1:9" x14ac:dyDescent="0.3">
      <c r="A29">
        <v>6</v>
      </c>
      <c r="B29">
        <v>479</v>
      </c>
      <c r="C29">
        <v>2.5277514969999998E-2</v>
      </c>
      <c r="E29" t="s">
        <v>36</v>
      </c>
      <c r="F29">
        <f>COUNT(A86:A94) * $F$6/$F$8/$F$9</f>
        <v>2.4391998954307215</v>
      </c>
      <c r="G29">
        <f>AVERAGE(B86:B94)/1000</f>
        <v>0.13500000000000001</v>
      </c>
      <c r="H29">
        <f>AVERAGE(C86:C94)</f>
        <v>0.14876491558869595</v>
      </c>
    </row>
    <row r="30" spans="1:9" x14ac:dyDescent="0.3">
      <c r="A30">
        <v>6</v>
      </c>
      <c r="B30">
        <v>486</v>
      </c>
      <c r="C30">
        <v>2.6401988880000001E-2</v>
      </c>
    </row>
    <row r="31" spans="1:9" x14ac:dyDescent="0.3">
      <c r="A31">
        <v>6</v>
      </c>
      <c r="B31">
        <v>381</v>
      </c>
      <c r="C31">
        <v>1.2720458430000003E-2</v>
      </c>
    </row>
    <row r="32" spans="1:9" x14ac:dyDescent="0.3">
      <c r="A32">
        <v>6</v>
      </c>
      <c r="B32">
        <v>570</v>
      </c>
      <c r="C32">
        <v>4.2594389999999996E-2</v>
      </c>
    </row>
    <row r="33" spans="1:3" x14ac:dyDescent="0.3">
      <c r="A33">
        <v>6</v>
      </c>
      <c r="B33">
        <v>415</v>
      </c>
      <c r="C33">
        <v>1.6438876249999998E-2</v>
      </c>
    </row>
    <row r="34" spans="1:3" x14ac:dyDescent="0.3">
      <c r="A34">
        <v>6</v>
      </c>
      <c r="B34">
        <v>392</v>
      </c>
      <c r="C34">
        <v>1.3854346240000004E-2</v>
      </c>
    </row>
    <row r="35" spans="1:3" x14ac:dyDescent="0.3">
      <c r="A35">
        <v>8</v>
      </c>
      <c r="B35">
        <v>374</v>
      </c>
      <c r="C35">
        <v>1.5694087631795812E-3</v>
      </c>
    </row>
    <row r="36" spans="1:3" x14ac:dyDescent="0.3">
      <c r="A36">
        <v>9</v>
      </c>
      <c r="B36">
        <v>181</v>
      </c>
      <c r="C36">
        <v>1.1859482E-4</v>
      </c>
    </row>
    <row r="37" spans="1:3" x14ac:dyDescent="0.3">
      <c r="A37">
        <v>9</v>
      </c>
      <c r="B37">
        <v>204</v>
      </c>
      <c r="C37">
        <v>1.6979327999999994E-4</v>
      </c>
    </row>
    <row r="38" spans="1:3" x14ac:dyDescent="0.3">
      <c r="A38">
        <v>9</v>
      </c>
      <c r="B38">
        <v>175</v>
      </c>
      <c r="C38">
        <v>1.0718749999999997E-4</v>
      </c>
    </row>
    <row r="39" spans="1:3" x14ac:dyDescent="0.3">
      <c r="A39">
        <v>9</v>
      </c>
      <c r="B39">
        <v>178</v>
      </c>
      <c r="C39">
        <v>1.1279504E-4</v>
      </c>
    </row>
    <row r="40" spans="1:3" x14ac:dyDescent="0.3">
      <c r="A40">
        <v>9</v>
      </c>
      <c r="B40">
        <v>193</v>
      </c>
      <c r="C40">
        <v>1.4378114000000003E-4</v>
      </c>
    </row>
    <row r="41" spans="1:3" x14ac:dyDescent="0.3">
      <c r="A41">
        <v>9</v>
      </c>
      <c r="B41">
        <v>197</v>
      </c>
      <c r="C41">
        <v>1.5290746000000004E-4</v>
      </c>
    </row>
    <row r="42" spans="1:3" x14ac:dyDescent="0.3">
      <c r="A42">
        <v>9</v>
      </c>
      <c r="B42">
        <v>195</v>
      </c>
      <c r="C42">
        <v>1.4829750000000001E-4</v>
      </c>
    </row>
    <row r="43" spans="1:3" x14ac:dyDescent="0.3">
      <c r="A43">
        <v>9</v>
      </c>
      <c r="B43">
        <v>205</v>
      </c>
      <c r="C43">
        <v>1.7230249999999997E-4</v>
      </c>
    </row>
    <row r="44" spans="1:3" x14ac:dyDescent="0.3">
      <c r="A44">
        <v>9</v>
      </c>
      <c r="B44">
        <v>207</v>
      </c>
      <c r="C44">
        <v>1.7739486E-4</v>
      </c>
    </row>
    <row r="45" spans="1:3" x14ac:dyDescent="0.3">
      <c r="A45">
        <v>9</v>
      </c>
      <c r="B45">
        <v>175</v>
      </c>
      <c r="C45">
        <v>1.0718749999999997E-4</v>
      </c>
    </row>
    <row r="46" spans="1:3" x14ac:dyDescent="0.3">
      <c r="A46">
        <v>9</v>
      </c>
      <c r="B46">
        <v>203</v>
      </c>
      <c r="C46">
        <v>1.6730854000000003E-4</v>
      </c>
    </row>
    <row r="47" spans="1:3" x14ac:dyDescent="0.3">
      <c r="A47">
        <v>9</v>
      </c>
      <c r="B47">
        <v>201</v>
      </c>
      <c r="C47">
        <v>1.6241202000000004E-4</v>
      </c>
    </row>
    <row r="48" spans="1:3" x14ac:dyDescent="0.3">
      <c r="A48">
        <v>9</v>
      </c>
      <c r="B48">
        <v>192</v>
      </c>
      <c r="C48">
        <v>1.4155776E-4</v>
      </c>
    </row>
    <row r="49" spans="1:3" x14ac:dyDescent="0.3">
      <c r="A49">
        <v>9</v>
      </c>
      <c r="B49">
        <v>188</v>
      </c>
      <c r="C49">
        <v>1.3289344000000001E-4</v>
      </c>
    </row>
    <row r="50" spans="1:3" x14ac:dyDescent="0.3">
      <c r="A50">
        <v>9</v>
      </c>
      <c r="B50">
        <v>185</v>
      </c>
      <c r="C50">
        <v>1.2663249999999998E-4</v>
      </c>
    </row>
    <row r="51" spans="1:3" x14ac:dyDescent="0.3">
      <c r="A51">
        <v>9</v>
      </c>
      <c r="B51">
        <v>200</v>
      </c>
      <c r="C51">
        <v>1.6000000000000004E-4</v>
      </c>
    </row>
    <row r="52" spans="1:3" x14ac:dyDescent="0.3">
      <c r="A52">
        <v>9</v>
      </c>
      <c r="B52">
        <v>185</v>
      </c>
      <c r="C52">
        <v>1.2663249999999998E-4</v>
      </c>
    </row>
    <row r="53" spans="1:3" x14ac:dyDescent="0.3">
      <c r="A53">
        <v>9</v>
      </c>
      <c r="B53">
        <v>183</v>
      </c>
      <c r="C53">
        <v>1.2256974E-4</v>
      </c>
    </row>
    <row r="54" spans="1:3" x14ac:dyDescent="0.3">
      <c r="A54">
        <v>9</v>
      </c>
      <c r="B54">
        <v>199</v>
      </c>
      <c r="C54">
        <v>1.5761198000000003E-4</v>
      </c>
    </row>
    <row r="55" spans="1:3" x14ac:dyDescent="0.3">
      <c r="A55">
        <v>9</v>
      </c>
      <c r="B55">
        <v>202</v>
      </c>
      <c r="C55">
        <v>1.6484816000000003E-4</v>
      </c>
    </row>
    <row r="56" spans="1:3" x14ac:dyDescent="0.3">
      <c r="A56">
        <v>9</v>
      </c>
      <c r="B56">
        <v>169</v>
      </c>
      <c r="C56">
        <v>9.6536180000000011E-5</v>
      </c>
    </row>
    <row r="57" spans="1:3" x14ac:dyDescent="0.3">
      <c r="A57">
        <v>9</v>
      </c>
      <c r="B57">
        <v>114</v>
      </c>
      <c r="C57">
        <v>2.9630880000000007E-5</v>
      </c>
    </row>
    <row r="58" spans="1:3" x14ac:dyDescent="0.3">
      <c r="A58">
        <v>9</v>
      </c>
      <c r="B58">
        <v>197</v>
      </c>
      <c r="C58">
        <v>1.5290746000000004E-4</v>
      </c>
    </row>
    <row r="59" spans="1:3" x14ac:dyDescent="0.3">
      <c r="A59">
        <v>9</v>
      </c>
      <c r="B59">
        <v>209</v>
      </c>
      <c r="C59">
        <v>1.8258657999999998E-4</v>
      </c>
    </row>
    <row r="60" spans="1:3" x14ac:dyDescent="0.3">
      <c r="A60">
        <v>9</v>
      </c>
      <c r="B60">
        <v>185</v>
      </c>
      <c r="C60">
        <v>1.2663249999999998E-4</v>
      </c>
    </row>
    <row r="61" spans="1:3" x14ac:dyDescent="0.3">
      <c r="A61">
        <v>9</v>
      </c>
      <c r="B61">
        <v>164</v>
      </c>
      <c r="C61">
        <v>8.8218880000000022E-5</v>
      </c>
    </row>
    <row r="62" spans="1:3" x14ac:dyDescent="0.3">
      <c r="A62">
        <v>9</v>
      </c>
      <c r="B62">
        <v>182</v>
      </c>
      <c r="C62">
        <v>1.2057135999999999E-4</v>
      </c>
    </row>
    <row r="63" spans="1:3" x14ac:dyDescent="0.3">
      <c r="A63">
        <v>9</v>
      </c>
      <c r="B63">
        <v>198</v>
      </c>
      <c r="C63">
        <v>1.5524784000000002E-4</v>
      </c>
    </row>
    <row r="64" spans="1:3" x14ac:dyDescent="0.3">
      <c r="A64">
        <v>9</v>
      </c>
      <c r="B64">
        <v>176</v>
      </c>
      <c r="C64">
        <v>1.0903551999999998E-4</v>
      </c>
    </row>
    <row r="65" spans="1:3" x14ac:dyDescent="0.3">
      <c r="A65">
        <v>9</v>
      </c>
      <c r="B65">
        <v>175</v>
      </c>
      <c r="C65">
        <v>1.0718749999999997E-4</v>
      </c>
    </row>
    <row r="66" spans="1:3" x14ac:dyDescent="0.3">
      <c r="A66">
        <v>9</v>
      </c>
      <c r="B66">
        <v>169</v>
      </c>
      <c r="C66">
        <v>9.6536180000000011E-5</v>
      </c>
    </row>
    <row r="67" spans="1:3" x14ac:dyDescent="0.3">
      <c r="A67">
        <v>9</v>
      </c>
      <c r="B67">
        <v>209</v>
      </c>
      <c r="C67">
        <v>1.8258657999999998E-4</v>
      </c>
    </row>
    <row r="68" spans="1:3" x14ac:dyDescent="0.3">
      <c r="A68">
        <v>9</v>
      </c>
      <c r="B68">
        <v>186</v>
      </c>
      <c r="C68">
        <v>1.2869712E-4</v>
      </c>
    </row>
    <row r="69" spans="1:3" x14ac:dyDescent="0.3">
      <c r="A69">
        <v>9</v>
      </c>
      <c r="B69">
        <v>323</v>
      </c>
      <c r="C69">
        <v>6.7396534000000005E-4</v>
      </c>
    </row>
    <row r="70" spans="1:3" x14ac:dyDescent="0.3">
      <c r="A70">
        <v>9</v>
      </c>
      <c r="B70">
        <v>173</v>
      </c>
      <c r="C70">
        <v>1.0355433999999999E-4</v>
      </c>
    </row>
    <row r="71" spans="1:3" x14ac:dyDescent="0.3">
      <c r="A71">
        <v>9</v>
      </c>
      <c r="B71">
        <v>183</v>
      </c>
      <c r="C71">
        <v>1.2256974E-4</v>
      </c>
    </row>
    <row r="72" spans="1:3" x14ac:dyDescent="0.3">
      <c r="A72">
        <v>9</v>
      </c>
      <c r="B72">
        <v>169</v>
      </c>
      <c r="C72">
        <v>9.6536180000000011E-5</v>
      </c>
    </row>
    <row r="73" spans="1:3" x14ac:dyDescent="0.3">
      <c r="A73">
        <v>9</v>
      </c>
      <c r="B73">
        <v>182</v>
      </c>
      <c r="C73">
        <v>1.2057135999999999E-4</v>
      </c>
    </row>
    <row r="74" spans="1:3" x14ac:dyDescent="0.3">
      <c r="A74">
        <v>9</v>
      </c>
      <c r="B74">
        <v>189</v>
      </c>
      <c r="C74">
        <v>1.3502538000000002E-4</v>
      </c>
    </row>
    <row r="75" spans="1:3" x14ac:dyDescent="0.3">
      <c r="A75">
        <v>9</v>
      </c>
      <c r="B75">
        <v>183</v>
      </c>
      <c r="C75">
        <v>1.2256974E-4</v>
      </c>
    </row>
    <row r="76" spans="1:3" x14ac:dyDescent="0.3">
      <c r="A76">
        <v>9</v>
      </c>
      <c r="B76">
        <v>182</v>
      </c>
      <c r="C76">
        <v>1.2057135999999999E-4</v>
      </c>
    </row>
    <row r="77" spans="1:3" x14ac:dyDescent="0.3">
      <c r="A77">
        <v>9</v>
      </c>
      <c r="B77">
        <v>187</v>
      </c>
      <c r="C77">
        <v>1.3078406E-4</v>
      </c>
    </row>
    <row r="78" spans="1:3" x14ac:dyDescent="0.3">
      <c r="A78">
        <v>9</v>
      </c>
      <c r="B78">
        <v>188</v>
      </c>
      <c r="C78">
        <v>1.3289344000000001E-4</v>
      </c>
    </row>
    <row r="79" spans="1:3" x14ac:dyDescent="0.3">
      <c r="A79">
        <v>9</v>
      </c>
      <c r="B79">
        <v>222</v>
      </c>
      <c r="C79">
        <v>2.1882096000000001E-4</v>
      </c>
    </row>
    <row r="80" spans="1:3" x14ac:dyDescent="0.3">
      <c r="A80">
        <v>9</v>
      </c>
      <c r="B80">
        <v>2303</v>
      </c>
      <c r="C80">
        <v>0.24429344253999996</v>
      </c>
    </row>
    <row r="81" spans="1:3" x14ac:dyDescent="0.3">
      <c r="A81">
        <v>9</v>
      </c>
      <c r="B81">
        <v>185</v>
      </c>
      <c r="C81">
        <v>1.2663249999999998E-4</v>
      </c>
    </row>
    <row r="82" spans="1:3" x14ac:dyDescent="0.3">
      <c r="A82">
        <v>9</v>
      </c>
      <c r="B82">
        <v>132</v>
      </c>
      <c r="C82">
        <v>4.5999360000000009E-5</v>
      </c>
    </row>
    <row r="83" spans="1:3" x14ac:dyDescent="0.3">
      <c r="A83">
        <v>9</v>
      </c>
      <c r="B83">
        <v>199</v>
      </c>
      <c r="C83">
        <v>1.5761198000000003E-4</v>
      </c>
    </row>
    <row r="84" spans="1:3" x14ac:dyDescent="0.3">
      <c r="A84">
        <v>9</v>
      </c>
      <c r="B84">
        <v>198</v>
      </c>
      <c r="C84">
        <v>1.5524784000000002E-4</v>
      </c>
    </row>
    <row r="85" spans="1:3" x14ac:dyDescent="0.3">
      <c r="A85">
        <v>9</v>
      </c>
      <c r="B85">
        <v>222</v>
      </c>
      <c r="C85">
        <v>2.1882096000000001E-4</v>
      </c>
    </row>
    <row r="86" spans="1:3" x14ac:dyDescent="0.3">
      <c r="A86">
        <v>11</v>
      </c>
      <c r="B86">
        <v>137</v>
      </c>
      <c r="C86">
        <v>0.15170158066440217</v>
      </c>
    </row>
    <row r="87" spans="1:3" x14ac:dyDescent="0.3">
      <c r="A87">
        <v>11</v>
      </c>
      <c r="B87">
        <v>148</v>
      </c>
      <c r="C87">
        <v>0.17841300877660932</v>
      </c>
    </row>
    <row r="88" spans="1:3" x14ac:dyDescent="0.3">
      <c r="A88">
        <v>11</v>
      </c>
      <c r="B88">
        <v>145</v>
      </c>
      <c r="C88">
        <v>0.17090301311248299</v>
      </c>
    </row>
    <row r="89" spans="1:3" x14ac:dyDescent="0.3">
      <c r="A89">
        <v>11</v>
      </c>
      <c r="B89">
        <v>106</v>
      </c>
      <c r="C89">
        <v>8.8515480654775755E-2</v>
      </c>
    </row>
    <row r="90" spans="1:3" x14ac:dyDescent="0.3">
      <c r="A90">
        <v>11</v>
      </c>
      <c r="B90">
        <v>128</v>
      </c>
      <c r="C90">
        <v>0.13152788941877655</v>
      </c>
    </row>
    <row r="91" spans="1:3" x14ac:dyDescent="0.3">
      <c r="A91">
        <v>11</v>
      </c>
      <c r="B91">
        <v>133</v>
      </c>
      <c r="C91">
        <v>0.14254938926596075</v>
      </c>
    </row>
    <row r="92" spans="1:3" x14ac:dyDescent="0.3">
      <c r="A92">
        <v>11</v>
      </c>
      <c r="B92">
        <v>123</v>
      </c>
      <c r="C92">
        <v>0.12096999117457496</v>
      </c>
    </row>
    <row r="93" spans="1:3" x14ac:dyDescent="0.3">
      <c r="A93">
        <v>11</v>
      </c>
      <c r="B93">
        <v>148</v>
      </c>
      <c r="C93">
        <v>0.17841300877660932</v>
      </c>
    </row>
    <row r="94" spans="1:3" x14ac:dyDescent="0.3">
      <c r="A94">
        <v>11</v>
      </c>
      <c r="B94">
        <v>147</v>
      </c>
      <c r="C94">
        <v>0.17589087845407167</v>
      </c>
    </row>
    <row r="95" spans="1:3" x14ac:dyDescent="0.3">
      <c r="A95">
        <v>13</v>
      </c>
      <c r="B95">
        <v>621</v>
      </c>
      <c r="C95">
        <v>2.2480391588124142</v>
      </c>
    </row>
    <row r="96" spans="1:3" x14ac:dyDescent="0.3">
      <c r="A96">
        <v>15</v>
      </c>
      <c r="B96">
        <v>167</v>
      </c>
      <c r="C96">
        <v>9.3149260000000017E-5</v>
      </c>
    </row>
    <row r="97" spans="1:3" x14ac:dyDescent="0.3">
      <c r="A97">
        <v>15</v>
      </c>
      <c r="B97">
        <v>160</v>
      </c>
      <c r="C97">
        <v>8.1920000000000015E-5</v>
      </c>
    </row>
    <row r="98" spans="1:3" x14ac:dyDescent="0.3">
      <c r="A98">
        <v>15</v>
      </c>
      <c r="B98">
        <v>187</v>
      </c>
      <c r="C98">
        <v>1.3078406E-4</v>
      </c>
    </row>
    <row r="99" spans="1:3" x14ac:dyDescent="0.3">
      <c r="A99">
        <v>15</v>
      </c>
      <c r="B99">
        <v>217</v>
      </c>
      <c r="C99">
        <v>2.0436626000000001E-4</v>
      </c>
    </row>
    <row r="100" spans="1:3" x14ac:dyDescent="0.3">
      <c r="A100">
        <v>15</v>
      </c>
      <c r="B100">
        <v>147</v>
      </c>
      <c r="C100">
        <v>6.3530459999999988E-5</v>
      </c>
    </row>
    <row r="101" spans="1:3" x14ac:dyDescent="0.3">
      <c r="A101">
        <v>15</v>
      </c>
      <c r="B101">
        <v>230</v>
      </c>
      <c r="C101">
        <v>2.4334000000000001E-4</v>
      </c>
    </row>
  </sheetData>
  <autoFilter ref="A1:A101" xr:uid="{B5E4E538-1917-4709-9101-47A894E842C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4D3B-412D-46E1-B23A-EB036D8AEC9E}">
  <dimension ref="A1:I101"/>
  <sheetViews>
    <sheetView topLeftCell="A5" workbookViewId="0">
      <selection activeCell="F28" sqref="F28:I28"/>
    </sheetView>
  </sheetViews>
  <sheetFormatPr defaultRowHeight="14.4" x14ac:dyDescent="0.3"/>
  <cols>
    <col min="5" max="5" width="18.109375" customWidth="1"/>
    <col min="6" max="6" width="12.44140625" customWidth="1"/>
    <col min="8" max="8" width="10.77734375" customWidth="1"/>
  </cols>
  <sheetData>
    <row r="1" spans="1:9" x14ac:dyDescent="0.3">
      <c r="A1" t="s">
        <v>1</v>
      </c>
      <c r="B1" t="s">
        <v>2</v>
      </c>
      <c r="C1" t="s">
        <v>3</v>
      </c>
    </row>
    <row r="2" spans="1:9" x14ac:dyDescent="0.3">
      <c r="A2">
        <v>2</v>
      </c>
      <c r="B2">
        <v>556</v>
      </c>
      <c r="C2">
        <v>1.007340126716324</v>
      </c>
    </row>
    <row r="3" spans="1:9" x14ac:dyDescent="0.3">
      <c r="A3">
        <v>2</v>
      </c>
      <c r="B3">
        <v>976</v>
      </c>
      <c r="C3">
        <v>4.2537915176119592</v>
      </c>
      <c r="E3" t="s">
        <v>4</v>
      </c>
      <c r="F3" t="s">
        <v>5</v>
      </c>
      <c r="G3" s="2"/>
      <c r="H3" s="3"/>
    </row>
    <row r="4" spans="1:9" x14ac:dyDescent="0.3">
      <c r="A4">
        <v>2</v>
      </c>
      <c r="B4">
        <v>875</v>
      </c>
      <c r="C4">
        <v>3.216068448671852</v>
      </c>
      <c r="E4" t="s">
        <v>6</v>
      </c>
      <c r="F4" s="4">
        <v>44824</v>
      </c>
      <c r="G4" s="2"/>
      <c r="H4" s="3"/>
    </row>
    <row r="5" spans="1:9" x14ac:dyDescent="0.3">
      <c r="A5">
        <v>2</v>
      </c>
      <c r="B5">
        <v>341</v>
      </c>
      <c r="C5">
        <v>0.28816144806700617</v>
      </c>
      <c r="E5" t="s">
        <v>7</v>
      </c>
      <c r="F5" s="5">
        <v>184</v>
      </c>
      <c r="G5" s="2"/>
      <c r="H5" s="3"/>
    </row>
    <row r="6" spans="1:9" x14ac:dyDescent="0.3">
      <c r="A6">
        <v>2</v>
      </c>
      <c r="B6">
        <v>607</v>
      </c>
      <c r="C6">
        <v>1.2610947474516954</v>
      </c>
      <c r="E6" t="s">
        <v>8</v>
      </c>
      <c r="F6" s="5">
        <v>78</v>
      </c>
      <c r="G6" s="2"/>
      <c r="H6" s="3"/>
    </row>
    <row r="7" spans="1:9" x14ac:dyDescent="0.3">
      <c r="A7">
        <v>2</v>
      </c>
      <c r="B7">
        <v>691</v>
      </c>
      <c r="C7">
        <v>1.7573103583164096</v>
      </c>
      <c r="E7" t="s">
        <v>9</v>
      </c>
      <c r="F7" s="5">
        <v>2</v>
      </c>
      <c r="G7" s="2"/>
      <c r="H7" s="3"/>
    </row>
    <row r="8" spans="1:9" x14ac:dyDescent="0.3">
      <c r="A8">
        <v>2</v>
      </c>
      <c r="B8">
        <v>530</v>
      </c>
      <c r="C8">
        <v>0.89110913108377188</v>
      </c>
      <c r="E8" t="s">
        <v>10</v>
      </c>
      <c r="F8" s="6">
        <f>F5*0.02687</f>
        <v>4.9440800000000005</v>
      </c>
      <c r="G8" s="2"/>
      <c r="H8" s="3"/>
    </row>
    <row r="9" spans="1:9" x14ac:dyDescent="0.3">
      <c r="A9">
        <v>2</v>
      </c>
      <c r="B9">
        <v>764</v>
      </c>
      <c r="C9">
        <v>2.2724988160335462</v>
      </c>
      <c r="E9" t="s">
        <v>11</v>
      </c>
      <c r="F9" s="6">
        <f>+((3.14*0.2^2)/4)*F8*1000</f>
        <v>155.24411200000006</v>
      </c>
      <c r="G9" s="2"/>
      <c r="H9" s="3"/>
    </row>
    <row r="10" spans="1:9" x14ac:dyDescent="0.3">
      <c r="A10">
        <v>2</v>
      </c>
      <c r="B10">
        <v>584</v>
      </c>
      <c r="C10">
        <v>1.1423562346293308</v>
      </c>
      <c r="E10" t="s">
        <v>12</v>
      </c>
      <c r="F10" s="7" t="s">
        <v>13</v>
      </c>
      <c r="G10" s="8" t="s">
        <v>14</v>
      </c>
      <c r="H10" s="9" t="s">
        <v>15</v>
      </c>
    </row>
    <row r="11" spans="1:9" x14ac:dyDescent="0.3">
      <c r="A11">
        <v>2</v>
      </c>
      <c r="B11">
        <v>765</v>
      </c>
      <c r="C11">
        <v>2.2801212477763046</v>
      </c>
      <c r="E11" s="10" t="s">
        <v>16</v>
      </c>
      <c r="F11" s="6">
        <f>AVERAGE(F12:F14)</f>
        <v>2.3373395712289136</v>
      </c>
      <c r="G11" s="2">
        <f t="shared" ref="G11" si="0">AVERAGE(G12:G13)</f>
        <v>0.81427027027027032</v>
      </c>
      <c r="H11" s="11">
        <f>AVERAGE(H12:H14)</f>
        <v>1.6569244397643164</v>
      </c>
      <c r="I11">
        <f>F11*H11</f>
        <v>3.872795059597435</v>
      </c>
    </row>
    <row r="12" spans="1:9" x14ac:dyDescent="0.3">
      <c r="A12">
        <v>2</v>
      </c>
      <c r="B12">
        <v>986</v>
      </c>
      <c r="C12">
        <v>4.3662597649088593</v>
      </c>
      <c r="E12" t="s">
        <v>17</v>
      </c>
      <c r="F12" s="6"/>
      <c r="G12" s="2"/>
      <c r="H12" s="11"/>
    </row>
    <row r="13" spans="1:9" x14ac:dyDescent="0.3">
      <c r="A13">
        <v>2</v>
      </c>
      <c r="B13">
        <v>602</v>
      </c>
      <c r="C13">
        <v>1.234672244508775</v>
      </c>
      <c r="E13" s="12" t="s">
        <v>18</v>
      </c>
      <c r="F13" s="6">
        <f>COUNT(A2:A38) * $F$6/$F$8/$F$9</f>
        <v>3.7600680058899911</v>
      </c>
      <c r="G13" s="2">
        <f>AVERAGE(B2:B38)/1000</f>
        <v>0.81427027027027032</v>
      </c>
      <c r="H13" s="11">
        <f>AVERAGE(C2:C38)</f>
        <v>3.1148407922667221</v>
      </c>
    </row>
    <row r="14" spans="1:9" x14ac:dyDescent="0.3">
      <c r="A14">
        <v>2</v>
      </c>
      <c r="B14">
        <v>674</v>
      </c>
      <c r="C14">
        <v>1.6487469410635223</v>
      </c>
      <c r="E14" s="12" t="s">
        <v>34</v>
      </c>
      <c r="F14" s="6">
        <f>COUNT(A88:A96) * $F$6/$F$8/$F$9</f>
        <v>0.91461113656783566</v>
      </c>
      <c r="G14" s="2">
        <f>AVERAGE(B88:B96)/1000</f>
        <v>0.72222222222222221</v>
      </c>
      <c r="H14" s="11">
        <f>AVERAGE(C88:C96)</f>
        <v>0.19900808726191049</v>
      </c>
    </row>
    <row r="15" spans="1:9" x14ac:dyDescent="0.3">
      <c r="A15">
        <v>2</v>
      </c>
      <c r="B15">
        <v>721</v>
      </c>
      <c r="C15">
        <v>1.9592910081279757</v>
      </c>
      <c r="E15" s="10" t="s">
        <v>19</v>
      </c>
      <c r="F15" s="6">
        <f>AVERAGE(F16:F20)</f>
        <v>0.81298767694918728</v>
      </c>
      <c r="G15" s="2">
        <f>AVERAGE(G16:G20)</f>
        <v>0.5699333333333334</v>
      </c>
      <c r="H15" s="11">
        <f>AVERAGE(H16:H20)</f>
        <v>2.9838775367788455</v>
      </c>
      <c r="I15">
        <f>F15*H15</f>
        <v>2.4258556669266969</v>
      </c>
    </row>
    <row r="16" spans="1:9" x14ac:dyDescent="0.3">
      <c r="A16">
        <v>2</v>
      </c>
      <c r="B16">
        <v>1100</v>
      </c>
      <c r="C16">
        <v>5.777632867461798</v>
      </c>
      <c r="E16" t="s">
        <v>20</v>
      </c>
      <c r="F16" s="6">
        <f>COUNT(A39:A42) * $F$6/$F$8/$F$9</f>
        <v>0.40649383847459364</v>
      </c>
      <c r="G16" s="2">
        <f>AVERAGE(B39:B42)/1000</f>
        <v>0.94699999999999995</v>
      </c>
      <c r="H16" s="11">
        <f>AVERAGE(C39:C42)</f>
        <v>6.8604873503353909</v>
      </c>
    </row>
    <row r="17" spans="1:9" x14ac:dyDescent="0.3">
      <c r="A17">
        <v>2</v>
      </c>
      <c r="B17">
        <v>1119</v>
      </c>
      <c r="C17">
        <v>6.0365623289587278</v>
      </c>
      <c r="E17" t="s">
        <v>21</v>
      </c>
      <c r="F17" s="6">
        <f>COUNT(A43:A44) * $F$6/$F$8/$F$9</f>
        <v>0.20324691923729682</v>
      </c>
      <c r="G17" s="2">
        <f>AVERAGE(B43:B44)/1000</f>
        <v>0.47199999999999998</v>
      </c>
      <c r="H17" s="11">
        <f>AVERAGE(C43:C44)</f>
        <v>1.492878421466497</v>
      </c>
    </row>
    <row r="18" spans="1:9" x14ac:dyDescent="0.3">
      <c r="A18">
        <v>2</v>
      </c>
      <c r="B18">
        <v>707</v>
      </c>
      <c r="C18">
        <v>1.8633668587320935</v>
      </c>
      <c r="E18" t="s">
        <v>22</v>
      </c>
      <c r="F18" s="6">
        <f>COUNT(A45:A65) * $F$6/$F$8/$F$9</f>
        <v>2.1340926519916166</v>
      </c>
      <c r="G18" s="2">
        <f>AVERAGE(B45:B65) /1000</f>
        <v>0.18533333333333335</v>
      </c>
      <c r="H18" s="11">
        <f>AVERAGE(C45:C65)</f>
        <v>0.1422810381693155</v>
      </c>
    </row>
    <row r="19" spans="1:9" x14ac:dyDescent="0.3">
      <c r="A19">
        <v>2</v>
      </c>
      <c r="B19">
        <v>1133</v>
      </c>
      <c r="C19">
        <v>6.2317961263775059</v>
      </c>
      <c r="E19" s="12" t="s">
        <v>32</v>
      </c>
      <c r="F19" s="6">
        <f>COUNT(A97:A101) * $F$6/$F$8/$F$9</f>
        <v>0.50811729809324202</v>
      </c>
      <c r="G19" s="6">
        <f>AVERAGE(B97:B101)/1000</f>
        <v>0.6754</v>
      </c>
      <c r="H19" s="11">
        <f>AVERAGE(C97:C101)</f>
        <v>3.4398633371441782</v>
      </c>
    </row>
    <row r="20" spans="1:9" x14ac:dyDescent="0.3">
      <c r="A20">
        <v>2</v>
      </c>
      <c r="B20">
        <v>795</v>
      </c>
      <c r="C20">
        <v>2.51608041385931</v>
      </c>
      <c r="E20" t="s">
        <v>33</v>
      </c>
      <c r="F20" s="6"/>
      <c r="G20" s="2"/>
      <c r="H20" s="11"/>
    </row>
    <row r="21" spans="1:9" x14ac:dyDescent="0.3">
      <c r="A21">
        <v>2</v>
      </c>
      <c r="B21">
        <v>805</v>
      </c>
      <c r="C21">
        <v>2.5978981545477944</v>
      </c>
      <c r="E21" s="10" t="s">
        <v>23</v>
      </c>
      <c r="F21" s="6">
        <f>AVERAGE(F22:F27)</f>
        <v>0.58433489280722828</v>
      </c>
      <c r="G21" s="6">
        <f>AVERAGE(G22:G27)</f>
        <v>0.53871904761904754</v>
      </c>
      <c r="H21" s="11">
        <f>AVERAGE(H22:H27)</f>
        <v>0.65757957401227285</v>
      </c>
      <c r="I21">
        <f>F21*H21</f>
        <v>0.38424668989268429</v>
      </c>
    </row>
    <row r="22" spans="1:9" x14ac:dyDescent="0.3">
      <c r="A22">
        <v>2</v>
      </c>
      <c r="B22">
        <v>816</v>
      </c>
      <c r="C22">
        <v>2.689747261894964</v>
      </c>
      <c r="E22" t="s">
        <v>24</v>
      </c>
      <c r="F22" s="6">
        <f>COUNT(A66:A67) * $F$6/$F$8/$F$9</f>
        <v>0.20324691923729682</v>
      </c>
      <c r="G22" s="2">
        <f>AVERAGE(B66:B67)/1000</f>
        <v>0.5605</v>
      </c>
      <c r="H22" s="11">
        <f>AVERAGE(C66:C67)</f>
        <v>4.1231786855000001E-2</v>
      </c>
    </row>
    <row r="23" spans="1:9" x14ac:dyDescent="0.3">
      <c r="A23">
        <v>2</v>
      </c>
      <c r="B23">
        <v>1207</v>
      </c>
      <c r="C23">
        <v>7.3274907542579228</v>
      </c>
      <c r="E23" t="s">
        <v>25</v>
      </c>
      <c r="F23" s="6">
        <f>COUNT(A68) * $F$6/$F$8/$F$9</f>
        <v>0.10162345961864841</v>
      </c>
      <c r="G23" s="2">
        <f>AVERAGE(B68)/1000</f>
        <v>0.63900000000000001</v>
      </c>
      <c r="H23" s="11">
        <f>AVERAGE(C68)</f>
        <v>5.2183423799999993E-3</v>
      </c>
    </row>
    <row r="24" spans="1:9" x14ac:dyDescent="0.3">
      <c r="A24">
        <v>2</v>
      </c>
      <c r="B24">
        <v>824</v>
      </c>
      <c r="C24">
        <v>2.7577718208014668</v>
      </c>
      <c r="E24" s="12" t="s">
        <v>26</v>
      </c>
      <c r="F24" s="6"/>
      <c r="G24" s="2"/>
      <c r="H24" s="11"/>
    </row>
    <row r="25" spans="1:9" x14ac:dyDescent="0.3">
      <c r="A25">
        <v>2</v>
      </c>
      <c r="B25">
        <v>652</v>
      </c>
      <c r="C25">
        <v>1.514462460330827</v>
      </c>
      <c r="E25" t="s">
        <v>27</v>
      </c>
      <c r="F25" s="6">
        <f>COUNT(A69:A82) * $F$6/$F$8/$F$9</f>
        <v>1.4227284346610776</v>
      </c>
      <c r="G25" s="2">
        <f>AVERAGE(B69:B82)/1000</f>
        <v>0.19292857142857142</v>
      </c>
      <c r="H25" s="11">
        <f>AVERAGE(C64:C98)</f>
        <v>0.42962633731275368</v>
      </c>
    </row>
    <row r="26" spans="1:9" x14ac:dyDescent="0.3">
      <c r="A26">
        <v>2</v>
      </c>
      <c r="B26">
        <v>1606</v>
      </c>
      <c r="C26">
        <v>15.222754815248722</v>
      </c>
      <c r="E26" t="s">
        <v>28</v>
      </c>
      <c r="F26" s="6"/>
      <c r="G26" s="2">
        <f>AVERAGE(B99:B101)/1000</f>
        <v>0.60899999999999999</v>
      </c>
      <c r="H26" s="11">
        <f>AVERAGE(C99:C101)</f>
        <v>2.1542418295013377</v>
      </c>
    </row>
    <row r="27" spans="1:9" x14ac:dyDescent="0.3">
      <c r="A27">
        <v>2</v>
      </c>
      <c r="B27">
        <v>793</v>
      </c>
      <c r="C27">
        <v>2.4999080049846207</v>
      </c>
      <c r="E27" s="14" t="s">
        <v>35</v>
      </c>
      <c r="F27">
        <f>COUNT(A96:A101) * $F$6/$F$8/$F$9</f>
        <v>0.6097407577118904</v>
      </c>
      <c r="G27">
        <f>AVERAGE(B96:B101)/1000</f>
        <v>0.6921666666666666</v>
      </c>
    </row>
    <row r="28" spans="1:9" x14ac:dyDescent="0.3">
      <c r="A28">
        <v>2</v>
      </c>
      <c r="B28">
        <v>715</v>
      </c>
      <c r="C28">
        <v>1.9178212864802242</v>
      </c>
      <c r="E28" s="13" t="s">
        <v>29</v>
      </c>
      <c r="F28" s="6">
        <f>AVERAGE(F29)</f>
        <v>0.50811729809324202</v>
      </c>
      <c r="G28">
        <f>AVERAGE(G29)</f>
        <v>0.22259999999999999</v>
      </c>
      <c r="H28">
        <f>AVERAGE(H29)</f>
        <v>0.44335554839436941</v>
      </c>
      <c r="I28">
        <f>F28*H28</f>
        <v>0.22527662334479459</v>
      </c>
    </row>
    <row r="29" spans="1:9" x14ac:dyDescent="0.3">
      <c r="A29">
        <v>2</v>
      </c>
      <c r="B29">
        <v>775</v>
      </c>
      <c r="C29">
        <v>2.3572032222207659</v>
      </c>
      <c r="E29" t="s">
        <v>36</v>
      </c>
      <c r="F29">
        <f>COUNT(A83:A87) * $F$6/$F$8/$F$9</f>
        <v>0.50811729809324202</v>
      </c>
      <c r="G29">
        <f>AVERAGE(B83:B87)/1000</f>
        <v>0.22259999999999999</v>
      </c>
      <c r="H29">
        <f>AVERAGE(C83:C87)</f>
        <v>0.44335554839436941</v>
      </c>
    </row>
    <row r="30" spans="1:9" x14ac:dyDescent="0.3">
      <c r="A30">
        <v>2</v>
      </c>
      <c r="B30">
        <v>777</v>
      </c>
      <c r="C30">
        <v>2.372807332782839</v>
      </c>
    </row>
    <row r="31" spans="1:9" x14ac:dyDescent="0.3">
      <c r="A31">
        <v>2</v>
      </c>
      <c r="B31">
        <v>1149</v>
      </c>
      <c r="C31">
        <v>6.459574941488782</v>
      </c>
    </row>
    <row r="32" spans="1:9" x14ac:dyDescent="0.3">
      <c r="A32">
        <v>2</v>
      </c>
      <c r="B32">
        <v>736</v>
      </c>
      <c r="C32">
        <v>2.0653415035296288</v>
      </c>
    </row>
    <row r="33" spans="1:3" x14ac:dyDescent="0.3">
      <c r="A33">
        <v>2</v>
      </c>
      <c r="B33">
        <v>711</v>
      </c>
      <c r="C33">
        <v>1.8904745951650765</v>
      </c>
    </row>
    <row r="34" spans="1:3" x14ac:dyDescent="0.3">
      <c r="A34">
        <v>2</v>
      </c>
      <c r="B34">
        <v>713</v>
      </c>
      <c r="C34">
        <v>1.9041180244252547</v>
      </c>
    </row>
    <row r="35" spans="1:3" x14ac:dyDescent="0.3">
      <c r="A35">
        <v>2</v>
      </c>
      <c r="B35">
        <v>866</v>
      </c>
      <c r="C35">
        <v>3.1320628711368474</v>
      </c>
    </row>
    <row r="36" spans="1:3" x14ac:dyDescent="0.3">
      <c r="A36">
        <v>2</v>
      </c>
      <c r="B36">
        <v>639</v>
      </c>
      <c r="C36">
        <v>1.4383575739777323</v>
      </c>
    </row>
    <row r="37" spans="1:3" x14ac:dyDescent="0.3">
      <c r="A37">
        <v>2</v>
      </c>
      <c r="B37">
        <v>927</v>
      </c>
      <c r="C37">
        <v>3.7282822830325233</v>
      </c>
    </row>
    <row r="38" spans="1:3" x14ac:dyDescent="0.3">
      <c r="A38">
        <v>2</v>
      </c>
      <c r="B38">
        <v>891</v>
      </c>
      <c r="C38">
        <v>3.3687717772059687</v>
      </c>
    </row>
    <row r="39" spans="1:3" x14ac:dyDescent="0.3">
      <c r="A39">
        <v>3</v>
      </c>
      <c r="B39">
        <v>978</v>
      </c>
      <c r="C39">
        <v>6.6834397265037619</v>
      </c>
    </row>
    <row r="40" spans="1:3" x14ac:dyDescent="0.3">
      <c r="A40">
        <v>3</v>
      </c>
      <c r="B40">
        <v>861</v>
      </c>
      <c r="C40">
        <v>4.9232249914984871</v>
      </c>
    </row>
    <row r="41" spans="1:3" x14ac:dyDescent="0.3">
      <c r="A41">
        <v>3</v>
      </c>
      <c r="B41">
        <v>642</v>
      </c>
      <c r="C41">
        <v>2.4347459690675115</v>
      </c>
    </row>
    <row r="42" spans="1:3" x14ac:dyDescent="0.3">
      <c r="A42">
        <v>3</v>
      </c>
      <c r="B42">
        <v>1307</v>
      </c>
      <c r="C42">
        <v>13.400538714271802</v>
      </c>
    </row>
    <row r="43" spans="1:3" x14ac:dyDescent="0.3">
      <c r="A43">
        <v>4</v>
      </c>
      <c r="B43">
        <v>278</v>
      </c>
      <c r="C43">
        <v>0.32691932124936779</v>
      </c>
    </row>
    <row r="44" spans="1:3" x14ac:dyDescent="0.3">
      <c r="A44">
        <v>4</v>
      </c>
      <c r="B44">
        <v>666</v>
      </c>
      <c r="C44">
        <v>2.6588375216836262</v>
      </c>
    </row>
    <row r="45" spans="1:3" x14ac:dyDescent="0.3">
      <c r="A45">
        <v>5</v>
      </c>
      <c r="B45">
        <v>118</v>
      </c>
      <c r="C45">
        <v>4.1842927188643034E-2</v>
      </c>
    </row>
    <row r="46" spans="1:3" x14ac:dyDescent="0.3">
      <c r="A46">
        <v>5</v>
      </c>
      <c r="B46">
        <v>222</v>
      </c>
      <c r="C46">
        <v>0.19058025726326694</v>
      </c>
    </row>
    <row r="47" spans="1:3" x14ac:dyDescent="0.3">
      <c r="A47">
        <v>5</v>
      </c>
      <c r="B47">
        <v>184</v>
      </c>
      <c r="C47">
        <v>0.12147169190616375</v>
      </c>
    </row>
    <row r="48" spans="1:3" x14ac:dyDescent="0.3">
      <c r="A48">
        <v>5</v>
      </c>
      <c r="B48">
        <v>173</v>
      </c>
      <c r="C48">
        <v>0.10477308327342916</v>
      </c>
    </row>
    <row r="49" spans="1:3" x14ac:dyDescent="0.3">
      <c r="A49">
        <v>5</v>
      </c>
      <c r="B49">
        <v>234</v>
      </c>
      <c r="C49">
        <v>0.21623498728598389</v>
      </c>
    </row>
    <row r="50" spans="1:3" x14ac:dyDescent="0.3">
      <c r="A50">
        <v>5</v>
      </c>
      <c r="B50">
        <v>152</v>
      </c>
      <c r="C50">
        <v>7.6810375924699748E-2</v>
      </c>
    </row>
    <row r="51" spans="1:3" x14ac:dyDescent="0.3">
      <c r="A51">
        <v>5</v>
      </c>
      <c r="B51">
        <v>176</v>
      </c>
      <c r="C51">
        <v>0.10918475734339692</v>
      </c>
    </row>
    <row r="52" spans="1:3" x14ac:dyDescent="0.3">
      <c r="A52">
        <v>5</v>
      </c>
      <c r="B52">
        <v>295</v>
      </c>
      <c r="C52">
        <v>0.37694686827679025</v>
      </c>
    </row>
    <row r="53" spans="1:3" x14ac:dyDescent="0.3">
      <c r="A53">
        <v>5</v>
      </c>
      <c r="B53">
        <v>143</v>
      </c>
      <c r="C53">
        <v>6.6348067379991868E-2</v>
      </c>
    </row>
    <row r="54" spans="1:3" x14ac:dyDescent="0.3">
      <c r="A54">
        <v>5</v>
      </c>
      <c r="B54">
        <v>217</v>
      </c>
      <c r="C54">
        <v>0.18044465600884951</v>
      </c>
    </row>
    <row r="55" spans="1:3" x14ac:dyDescent="0.3">
      <c r="A55">
        <v>5</v>
      </c>
      <c r="B55">
        <v>302</v>
      </c>
      <c r="C55">
        <v>0.39876201263923156</v>
      </c>
    </row>
    <row r="56" spans="1:3" x14ac:dyDescent="0.3">
      <c r="A56">
        <v>5</v>
      </c>
      <c r="B56">
        <v>288</v>
      </c>
      <c r="C56">
        <v>0.35584404411894643</v>
      </c>
    </row>
    <row r="57" spans="1:3" x14ac:dyDescent="0.3">
      <c r="A57">
        <v>5</v>
      </c>
      <c r="B57">
        <v>153</v>
      </c>
      <c r="C57">
        <v>7.802824980639872E-2</v>
      </c>
    </row>
    <row r="58" spans="1:3" x14ac:dyDescent="0.3">
      <c r="A58">
        <v>5</v>
      </c>
      <c r="B58">
        <v>174</v>
      </c>
      <c r="C58">
        <v>0.10623185614408198</v>
      </c>
    </row>
    <row r="59" spans="1:3" x14ac:dyDescent="0.3">
      <c r="A59">
        <v>5</v>
      </c>
      <c r="B59">
        <v>172</v>
      </c>
      <c r="C59">
        <v>0.10332605951875312</v>
      </c>
    </row>
    <row r="60" spans="1:3" x14ac:dyDescent="0.3">
      <c r="A60">
        <v>5</v>
      </c>
      <c r="B60">
        <v>184</v>
      </c>
      <c r="C60">
        <v>0.12147169190616375</v>
      </c>
    </row>
    <row r="61" spans="1:3" x14ac:dyDescent="0.3">
      <c r="A61">
        <v>5</v>
      </c>
      <c r="B61">
        <v>131</v>
      </c>
      <c r="C61">
        <v>5.3766400339546473E-2</v>
      </c>
    </row>
    <row r="62" spans="1:3" x14ac:dyDescent="0.3">
      <c r="A62">
        <v>5</v>
      </c>
      <c r="B62">
        <v>112</v>
      </c>
      <c r="C62">
        <v>3.6919104601405475E-2</v>
      </c>
    </row>
    <row r="63" spans="1:3" x14ac:dyDescent="0.3">
      <c r="A63">
        <v>5</v>
      </c>
      <c r="B63">
        <v>123</v>
      </c>
      <c r="C63">
        <v>4.6223144379423993E-2</v>
      </c>
    </row>
    <row r="64" spans="1:3" x14ac:dyDescent="0.3">
      <c r="A64">
        <v>5</v>
      </c>
      <c r="B64">
        <v>153</v>
      </c>
      <c r="C64">
        <v>7.802824980639872E-2</v>
      </c>
    </row>
    <row r="65" spans="1:3" x14ac:dyDescent="0.3">
      <c r="A65">
        <v>5</v>
      </c>
      <c r="B65">
        <v>186</v>
      </c>
      <c r="C65">
        <v>0.1246633164440606</v>
      </c>
    </row>
    <row r="66" spans="1:3" x14ac:dyDescent="0.3">
      <c r="A66">
        <v>6</v>
      </c>
      <c r="B66">
        <v>517</v>
      </c>
      <c r="C66">
        <v>3.1783334990000002E-2</v>
      </c>
    </row>
    <row r="67" spans="1:3" x14ac:dyDescent="0.3">
      <c r="A67">
        <v>6</v>
      </c>
      <c r="B67">
        <v>604</v>
      </c>
      <c r="C67">
        <v>5.068023872E-2</v>
      </c>
    </row>
    <row r="68" spans="1:3" x14ac:dyDescent="0.3">
      <c r="A68">
        <v>7</v>
      </c>
      <c r="B68">
        <v>639</v>
      </c>
      <c r="C68">
        <v>5.2183423799999993E-3</v>
      </c>
    </row>
    <row r="69" spans="1:3" x14ac:dyDescent="0.3">
      <c r="A69">
        <v>9</v>
      </c>
      <c r="B69">
        <v>197</v>
      </c>
      <c r="C69">
        <v>1.5290746000000004E-4</v>
      </c>
    </row>
    <row r="70" spans="1:3" x14ac:dyDescent="0.3">
      <c r="A70">
        <v>9</v>
      </c>
      <c r="B70">
        <v>198</v>
      </c>
      <c r="C70">
        <v>1.5524784000000002E-4</v>
      </c>
    </row>
    <row r="71" spans="1:3" x14ac:dyDescent="0.3">
      <c r="A71">
        <v>9</v>
      </c>
      <c r="B71">
        <v>198</v>
      </c>
      <c r="C71">
        <v>1.5524784000000002E-4</v>
      </c>
    </row>
    <row r="72" spans="1:3" x14ac:dyDescent="0.3">
      <c r="A72">
        <v>9</v>
      </c>
      <c r="B72">
        <v>204</v>
      </c>
      <c r="C72">
        <v>1.6979327999999994E-4</v>
      </c>
    </row>
    <row r="73" spans="1:3" x14ac:dyDescent="0.3">
      <c r="A73">
        <v>9</v>
      </c>
      <c r="B73">
        <v>167</v>
      </c>
      <c r="C73">
        <v>9.3149260000000017E-5</v>
      </c>
    </row>
    <row r="74" spans="1:3" x14ac:dyDescent="0.3">
      <c r="A74">
        <v>9</v>
      </c>
      <c r="B74">
        <v>227</v>
      </c>
      <c r="C74">
        <v>2.3394166000000006E-4</v>
      </c>
    </row>
    <row r="75" spans="1:3" x14ac:dyDescent="0.3">
      <c r="A75">
        <v>9</v>
      </c>
      <c r="B75">
        <v>211</v>
      </c>
      <c r="C75">
        <v>1.8787861999999998E-4</v>
      </c>
    </row>
    <row r="76" spans="1:3" x14ac:dyDescent="0.3">
      <c r="A76">
        <v>9</v>
      </c>
      <c r="B76">
        <v>151</v>
      </c>
      <c r="C76">
        <v>6.8859020000000001E-5</v>
      </c>
    </row>
    <row r="77" spans="1:3" x14ac:dyDescent="0.3">
      <c r="A77">
        <v>9</v>
      </c>
      <c r="B77">
        <v>172</v>
      </c>
      <c r="C77">
        <v>1.0176895999999998E-4</v>
      </c>
    </row>
    <row r="78" spans="1:3" x14ac:dyDescent="0.3">
      <c r="A78">
        <v>9</v>
      </c>
      <c r="B78">
        <v>222</v>
      </c>
      <c r="C78">
        <v>2.1882096000000001E-4</v>
      </c>
    </row>
    <row r="79" spans="1:3" x14ac:dyDescent="0.3">
      <c r="A79">
        <v>9</v>
      </c>
      <c r="B79">
        <v>141</v>
      </c>
      <c r="C79">
        <v>5.6064419999999979E-5</v>
      </c>
    </row>
    <row r="80" spans="1:3" x14ac:dyDescent="0.3">
      <c r="A80">
        <v>9</v>
      </c>
      <c r="B80">
        <v>211</v>
      </c>
      <c r="C80">
        <v>1.8787861999999998E-4</v>
      </c>
    </row>
    <row r="81" spans="1:3" x14ac:dyDescent="0.3">
      <c r="A81">
        <v>9</v>
      </c>
      <c r="B81">
        <v>198</v>
      </c>
      <c r="C81">
        <v>1.5524784000000002E-4</v>
      </c>
    </row>
    <row r="82" spans="1:3" x14ac:dyDescent="0.3">
      <c r="A82">
        <v>9</v>
      </c>
      <c r="B82">
        <v>204</v>
      </c>
      <c r="C82">
        <v>1.6979327999999994E-4</v>
      </c>
    </row>
    <row r="83" spans="1:3" x14ac:dyDescent="0.3">
      <c r="A83">
        <v>11</v>
      </c>
      <c r="B83">
        <v>189</v>
      </c>
      <c r="C83">
        <v>0.29815816279992524</v>
      </c>
    </row>
    <row r="84" spans="1:3" x14ac:dyDescent="0.3">
      <c r="A84">
        <v>11</v>
      </c>
      <c r="B84">
        <v>277</v>
      </c>
      <c r="C84">
        <v>0.66540250266941003</v>
      </c>
    </row>
    <row r="85" spans="1:3" x14ac:dyDescent="0.3">
      <c r="A85">
        <v>11</v>
      </c>
      <c r="B85">
        <v>279</v>
      </c>
      <c r="C85">
        <v>0.67553171287466751</v>
      </c>
    </row>
    <row r="86" spans="1:3" x14ac:dyDescent="0.3">
      <c r="A86">
        <v>11</v>
      </c>
      <c r="B86">
        <v>157</v>
      </c>
      <c r="C86">
        <v>0.20196038270949854</v>
      </c>
    </row>
    <row r="87" spans="1:3" x14ac:dyDescent="0.3">
      <c r="A87">
        <v>11</v>
      </c>
      <c r="B87">
        <v>211</v>
      </c>
      <c r="C87">
        <v>0.375724980918346</v>
      </c>
    </row>
    <row r="88" spans="1:3" x14ac:dyDescent="0.3">
      <c r="A88">
        <v>12</v>
      </c>
      <c r="B88">
        <v>606</v>
      </c>
      <c r="C88">
        <v>0.11551706256710666</v>
      </c>
    </row>
    <row r="89" spans="1:3" x14ac:dyDescent="0.3">
      <c r="A89">
        <v>12</v>
      </c>
      <c r="B89">
        <v>918</v>
      </c>
      <c r="C89">
        <v>0.35013392251581626</v>
      </c>
    </row>
    <row r="90" spans="1:3" x14ac:dyDescent="0.3">
      <c r="A90">
        <v>12</v>
      </c>
      <c r="B90">
        <v>618</v>
      </c>
      <c r="C90">
        <v>0.12172603021697107</v>
      </c>
    </row>
    <row r="91" spans="1:3" x14ac:dyDescent="0.3">
      <c r="A91">
        <v>12</v>
      </c>
      <c r="B91">
        <v>671</v>
      </c>
      <c r="C91">
        <v>0.15163287144470652</v>
      </c>
    </row>
    <row r="92" spans="1:3" x14ac:dyDescent="0.3">
      <c r="A92">
        <v>12</v>
      </c>
      <c r="B92">
        <v>750</v>
      </c>
      <c r="C92">
        <v>0.20410695497296613</v>
      </c>
    </row>
    <row r="93" spans="1:3" x14ac:dyDescent="0.3">
      <c r="A93">
        <v>12</v>
      </c>
      <c r="B93">
        <v>800</v>
      </c>
      <c r="C93">
        <v>0.24249036969067481</v>
      </c>
    </row>
    <row r="94" spans="1:3" x14ac:dyDescent="0.3">
      <c r="A94">
        <v>12</v>
      </c>
      <c r="B94">
        <v>470</v>
      </c>
      <c r="C94">
        <v>5.8606462903647419E-2</v>
      </c>
    </row>
    <row r="95" spans="1:3" x14ac:dyDescent="0.3">
      <c r="A95">
        <v>12</v>
      </c>
      <c r="B95">
        <v>891</v>
      </c>
      <c r="C95">
        <v>0.32330892990064725</v>
      </c>
    </row>
    <row r="96" spans="1:3" x14ac:dyDescent="0.3">
      <c r="A96">
        <v>12</v>
      </c>
      <c r="B96">
        <v>776</v>
      </c>
      <c r="C96">
        <v>0.2235501811446583</v>
      </c>
    </row>
    <row r="97" spans="1:3" x14ac:dyDescent="0.3">
      <c r="A97">
        <v>13</v>
      </c>
      <c r="B97">
        <v>1156</v>
      </c>
      <c r="C97">
        <v>9.9818943089752299</v>
      </c>
    </row>
    <row r="98" spans="1:3" x14ac:dyDescent="0.3">
      <c r="A98">
        <v>13</v>
      </c>
      <c r="B98">
        <v>394</v>
      </c>
      <c r="C98">
        <v>0.75469688824164749</v>
      </c>
    </row>
    <row r="99" spans="1:3" x14ac:dyDescent="0.3">
      <c r="A99">
        <v>13</v>
      </c>
      <c r="B99">
        <v>566</v>
      </c>
      <c r="C99">
        <v>1.7996321435660603</v>
      </c>
    </row>
    <row r="100" spans="1:3" x14ac:dyDescent="0.3">
      <c r="A100">
        <v>13</v>
      </c>
      <c r="B100">
        <v>627</v>
      </c>
      <c r="C100">
        <v>2.3004984956732755</v>
      </c>
    </row>
    <row r="101" spans="1:3" x14ac:dyDescent="0.3">
      <c r="A101">
        <v>13</v>
      </c>
      <c r="B101">
        <v>634</v>
      </c>
      <c r="C101">
        <v>2.3625948492646773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EBC4-C27D-49D2-9EF6-41FFA5307BE0}">
  <dimension ref="A1:I101"/>
  <sheetViews>
    <sheetView topLeftCell="A6" workbookViewId="0">
      <selection activeCell="F28" sqref="F28:I28"/>
    </sheetView>
  </sheetViews>
  <sheetFormatPr defaultRowHeight="14.4" x14ac:dyDescent="0.3"/>
  <cols>
    <col min="5" max="5" width="15.109375" customWidth="1"/>
    <col min="6" max="6" width="12.33203125" customWidth="1"/>
  </cols>
  <sheetData>
    <row r="1" spans="1:9" x14ac:dyDescent="0.3">
      <c r="A1" t="s">
        <v>1</v>
      </c>
      <c r="B1" t="s">
        <v>2</v>
      </c>
      <c r="C1" t="s">
        <v>3</v>
      </c>
    </row>
    <row r="2" spans="1:9" x14ac:dyDescent="0.3">
      <c r="A2">
        <v>2</v>
      </c>
      <c r="B2">
        <v>1157</v>
      </c>
      <c r="C2">
        <v>6.5753377622022029</v>
      </c>
    </row>
    <row r="3" spans="1:9" x14ac:dyDescent="0.3">
      <c r="A3">
        <v>2</v>
      </c>
      <c r="B3">
        <v>971</v>
      </c>
      <c r="C3">
        <v>4.1982267956585311</v>
      </c>
      <c r="E3" t="s">
        <v>4</v>
      </c>
      <c r="F3" t="s">
        <v>5</v>
      </c>
      <c r="G3" s="2"/>
      <c r="H3" s="3"/>
    </row>
    <row r="4" spans="1:9" x14ac:dyDescent="0.3">
      <c r="A4">
        <v>2</v>
      </c>
      <c r="B4">
        <v>1350</v>
      </c>
      <c r="C4">
        <v>9.7597594799428293</v>
      </c>
      <c r="E4" t="s">
        <v>6</v>
      </c>
      <c r="F4" s="4">
        <v>44847</v>
      </c>
      <c r="G4" s="2"/>
      <c r="H4" s="3"/>
    </row>
    <row r="5" spans="1:9" x14ac:dyDescent="0.3">
      <c r="A5">
        <v>2</v>
      </c>
      <c r="B5">
        <v>1458</v>
      </c>
      <c r="C5">
        <v>11.88512979880468</v>
      </c>
      <c r="E5" t="s">
        <v>7</v>
      </c>
      <c r="F5" s="5">
        <v>100</v>
      </c>
      <c r="G5" s="2"/>
      <c r="H5" s="3"/>
    </row>
    <row r="6" spans="1:9" x14ac:dyDescent="0.3">
      <c r="A6">
        <v>2</v>
      </c>
      <c r="B6">
        <v>998</v>
      </c>
      <c r="C6">
        <v>4.5035900750503881</v>
      </c>
      <c r="E6" t="s">
        <v>8</v>
      </c>
      <c r="F6" s="5">
        <v>80</v>
      </c>
      <c r="G6" s="2"/>
      <c r="H6" s="3"/>
    </row>
    <row r="7" spans="1:9" x14ac:dyDescent="0.3">
      <c r="A7">
        <v>2</v>
      </c>
      <c r="B7">
        <v>1188</v>
      </c>
      <c r="C7">
        <v>7.0358205753678869</v>
      </c>
      <c r="E7" t="s">
        <v>9</v>
      </c>
      <c r="F7" s="5">
        <v>2</v>
      </c>
      <c r="G7" s="2"/>
      <c r="H7" s="3"/>
    </row>
    <row r="8" spans="1:9" x14ac:dyDescent="0.3">
      <c r="A8">
        <v>2</v>
      </c>
      <c r="B8">
        <v>1652</v>
      </c>
      <c r="C8">
        <v>16.364034171107139</v>
      </c>
      <c r="E8" t="s">
        <v>10</v>
      </c>
      <c r="F8" s="6">
        <f>F5*0.02687</f>
        <v>2.6870000000000003</v>
      </c>
      <c r="G8" s="2"/>
      <c r="H8" s="3"/>
    </row>
    <row r="9" spans="1:9" x14ac:dyDescent="0.3">
      <c r="A9">
        <v>2</v>
      </c>
      <c r="B9">
        <v>717</v>
      </c>
      <c r="C9">
        <v>1.9315844752591151</v>
      </c>
      <c r="E9" t="s">
        <v>11</v>
      </c>
      <c r="F9" s="6">
        <f>+((3.14*0.2^2)/4)*F8*1000</f>
        <v>84.371800000000022</v>
      </c>
      <c r="G9" s="2"/>
      <c r="H9" s="3"/>
    </row>
    <row r="10" spans="1:9" x14ac:dyDescent="0.3">
      <c r="A10">
        <v>2</v>
      </c>
      <c r="B10">
        <v>746</v>
      </c>
      <c r="C10">
        <v>2.1379427231582229</v>
      </c>
      <c r="E10" t="s">
        <v>12</v>
      </c>
      <c r="F10" s="7" t="s">
        <v>13</v>
      </c>
      <c r="G10" s="8" t="s">
        <v>14</v>
      </c>
      <c r="H10" s="9" t="s">
        <v>15</v>
      </c>
    </row>
    <row r="11" spans="1:9" x14ac:dyDescent="0.3">
      <c r="A11">
        <v>2</v>
      </c>
      <c r="B11">
        <v>979</v>
      </c>
      <c r="C11">
        <v>4.2873442730754041</v>
      </c>
      <c r="E11" s="10" t="s">
        <v>16</v>
      </c>
      <c r="F11" s="6">
        <f>AVERAGE(F12:F14)</f>
        <v>7.9397627281129877</v>
      </c>
      <c r="G11" s="2">
        <f t="shared" ref="G11" si="0">AVERAGE(G12:G13)</f>
        <v>1.1181818181818182</v>
      </c>
      <c r="H11" s="11">
        <f>AVERAGE(H12:H14)</f>
        <v>3.4743190811362763</v>
      </c>
      <c r="I11">
        <f>F11*H11</f>
        <v>27.58526914597757</v>
      </c>
    </row>
    <row r="12" spans="1:9" x14ac:dyDescent="0.3">
      <c r="A12">
        <v>2</v>
      </c>
      <c r="B12">
        <v>1645</v>
      </c>
      <c r="C12">
        <v>16.187112219106396</v>
      </c>
      <c r="E12" t="s">
        <v>17</v>
      </c>
      <c r="F12" s="6"/>
      <c r="G12" s="2"/>
      <c r="H12" s="11"/>
    </row>
    <row r="13" spans="1:9" x14ac:dyDescent="0.3">
      <c r="A13">
        <v>2</v>
      </c>
      <c r="B13">
        <v>713</v>
      </c>
      <c r="C13">
        <v>1.9041180244252547</v>
      </c>
      <c r="E13" s="12" t="s">
        <v>18</v>
      </c>
      <c r="F13" s="6">
        <f>COUNT(A2:A45) * $F$6/$F$8/$F$9</f>
        <v>15.526647112754286</v>
      </c>
      <c r="G13" s="2">
        <f>AVERAGE(B2:B45)/1000</f>
        <v>1.1181818181818182</v>
      </c>
      <c r="H13" s="11">
        <f>AVERAGE(C2:C45)</f>
        <v>6.9485276649527856</v>
      </c>
    </row>
    <row r="14" spans="1:9" x14ac:dyDescent="0.3">
      <c r="A14">
        <v>2</v>
      </c>
      <c r="B14">
        <v>965</v>
      </c>
      <c r="C14">
        <v>4.1321358375021608</v>
      </c>
      <c r="E14" s="12" t="s">
        <v>34</v>
      </c>
      <c r="F14" s="6">
        <f>COUNT(A94) * $F$6/$F$8/$F$9</f>
        <v>0.35287834347168828</v>
      </c>
      <c r="G14" s="2">
        <f>AVERAGE(B94) /1000</f>
        <v>0.59599999999999997</v>
      </c>
      <c r="H14" s="11">
        <f>AVERAGE(C94) /1000</f>
        <v>1.1049731976732478E-4</v>
      </c>
    </row>
    <row r="15" spans="1:9" x14ac:dyDescent="0.3">
      <c r="A15">
        <v>2</v>
      </c>
      <c r="B15">
        <v>968</v>
      </c>
      <c r="C15">
        <v>4.1651014340414472</v>
      </c>
      <c r="E15" s="10" t="s">
        <v>19</v>
      </c>
      <c r="F15" s="6">
        <f>AVERAGE(F16:F20)</f>
        <v>3.0582789767546319</v>
      </c>
      <c r="G15" s="2">
        <f>AVERAGE(G16:G20)</f>
        <v>0.63709126984126985</v>
      </c>
      <c r="H15" s="11">
        <f>AVERAGE(H16:H20)</f>
        <v>4.6037383419217539</v>
      </c>
      <c r="I15">
        <f>F15*H15</f>
        <v>14.079516185578527</v>
      </c>
    </row>
    <row r="16" spans="1:9" x14ac:dyDescent="0.3">
      <c r="A16">
        <v>2</v>
      </c>
      <c r="B16">
        <v>816</v>
      </c>
      <c r="C16">
        <v>2.689747261894964</v>
      </c>
      <c r="E16" t="s">
        <v>20</v>
      </c>
      <c r="F16" s="6"/>
      <c r="G16" s="2"/>
      <c r="H16" s="11"/>
    </row>
    <row r="17" spans="1:9" x14ac:dyDescent="0.3">
      <c r="A17">
        <v>2</v>
      </c>
      <c r="B17">
        <v>678</v>
      </c>
      <c r="C17">
        <v>1.6739122359301641</v>
      </c>
      <c r="E17" t="s">
        <v>21</v>
      </c>
      <c r="F17" s="6">
        <f>COUNT(A46:A57) * $F$6/$F$8/$F$9</f>
        <v>4.2345401216602596</v>
      </c>
      <c r="G17" s="2">
        <f>AVERAGE(B46:B57)/1000</f>
        <v>0.57041666666666668</v>
      </c>
      <c r="H17" s="11">
        <f>AVERAGE(C46:C57)</f>
        <v>2.6727111220672524</v>
      </c>
    </row>
    <row r="18" spans="1:9" x14ac:dyDescent="0.3">
      <c r="A18">
        <v>2</v>
      </c>
      <c r="B18">
        <v>1397</v>
      </c>
      <c r="C18">
        <v>10.653381201782159</v>
      </c>
      <c r="E18" t="s">
        <v>22</v>
      </c>
      <c r="F18" s="6">
        <f>COUNT(A58:A64) * $F$6/$F$8/$F$9</f>
        <v>2.4701484043018178</v>
      </c>
      <c r="G18" s="2">
        <f>AVERAGE(B58:B64) /1000</f>
        <v>0.20428571428571426</v>
      </c>
      <c r="H18" s="11">
        <f>AVERAGE(C58:C64)</f>
        <v>0.17315395462069944</v>
      </c>
    </row>
    <row r="19" spans="1:9" x14ac:dyDescent="0.3">
      <c r="A19">
        <v>2</v>
      </c>
      <c r="B19">
        <v>1255</v>
      </c>
      <c r="C19">
        <v>8.0967849717202878</v>
      </c>
      <c r="E19" s="12" t="s">
        <v>32</v>
      </c>
      <c r="F19">
        <f>COUNT(A95:A101) * $F$6/$F$8/$F$9</f>
        <v>2.4701484043018178</v>
      </c>
      <c r="G19">
        <f>AVERAGE(B95:B101)/1000</f>
        <v>1.1365714285714286</v>
      </c>
      <c r="H19">
        <f>AVERAGE(C95:C101)</f>
        <v>10.965349949077309</v>
      </c>
    </row>
    <row r="20" spans="1:9" x14ac:dyDescent="0.3">
      <c r="A20">
        <v>2</v>
      </c>
      <c r="B20">
        <v>1600</v>
      </c>
      <c r="C20">
        <v>15.077586311788998</v>
      </c>
      <c r="E20" t="s">
        <v>33</v>
      </c>
      <c r="F20" s="6"/>
      <c r="G20" s="2"/>
      <c r="H20" s="11"/>
    </row>
    <row r="21" spans="1:9" x14ac:dyDescent="0.3">
      <c r="A21">
        <v>2</v>
      </c>
      <c r="B21">
        <v>1134</v>
      </c>
      <c r="C21">
        <v>6.2458864907329579</v>
      </c>
      <c r="E21" s="10" t="s">
        <v>23</v>
      </c>
      <c r="F21" s="6">
        <f>AVERAGE(F22:F27)</f>
        <v>2.205489646698052</v>
      </c>
      <c r="G21" s="6">
        <f>AVERAGE(G22:G27)</f>
        <v>0.42102777777777772</v>
      </c>
      <c r="H21" s="11">
        <f>AVERAGE(H22:H27)</f>
        <v>1.2740362685036307E-2</v>
      </c>
      <c r="I21">
        <f>F21*H21</f>
        <v>2.809873799702577E-2</v>
      </c>
    </row>
    <row r="22" spans="1:9" x14ac:dyDescent="0.3">
      <c r="A22">
        <v>2</v>
      </c>
      <c r="B22">
        <v>1324</v>
      </c>
      <c r="C22">
        <v>9.28576972528613</v>
      </c>
      <c r="E22" t="s">
        <v>24</v>
      </c>
      <c r="F22" s="6">
        <f>COUNT(A65:A67) * $F$6/$F$8/$F$9</f>
        <v>1.0586350304150649</v>
      </c>
      <c r="G22" s="2">
        <f>AVERAGE(B65:B67)/1000</f>
        <v>0.59199999999999997</v>
      </c>
      <c r="H22" s="11">
        <f>AVERAGE(C65:C67)</f>
        <v>4.7798117459999991E-2</v>
      </c>
    </row>
    <row r="23" spans="1:9" x14ac:dyDescent="0.3">
      <c r="A23">
        <v>2</v>
      </c>
      <c r="B23">
        <v>1462</v>
      </c>
      <c r="C23">
        <v>11.968781580997295</v>
      </c>
      <c r="E23" t="s">
        <v>25</v>
      </c>
      <c r="F23" s="6">
        <f>COUNT(A68:A70) * $F$6/$F$8/$F$9</f>
        <v>1.0586350304150649</v>
      </c>
      <c r="G23" s="2">
        <f>AVERAGE(B68:B70)/1000</f>
        <v>0.52133333333333343</v>
      </c>
      <c r="H23" s="11">
        <f>AVERAGE(C68:C70)</f>
        <v>3.063067626666667E-3</v>
      </c>
    </row>
    <row r="24" spans="1:9" x14ac:dyDescent="0.3">
      <c r="A24">
        <v>2</v>
      </c>
      <c r="B24">
        <v>612</v>
      </c>
      <c r="C24">
        <v>1.2878589734666452</v>
      </c>
      <c r="E24" s="12" t="s">
        <v>26</v>
      </c>
      <c r="F24" s="6">
        <f>COUNT(A71) * $F$6/$F$8/$F$9</f>
        <v>0.35287834347168828</v>
      </c>
      <c r="G24" s="2">
        <f>AVERAGE(B71) /1000</f>
        <v>0.40400000000000003</v>
      </c>
      <c r="H24" s="11">
        <f>AVERAGE(C71) /1000</f>
        <v>1.9781779230164875E-6</v>
      </c>
    </row>
    <row r="25" spans="1:9" x14ac:dyDescent="0.3">
      <c r="A25">
        <v>2</v>
      </c>
      <c r="B25">
        <v>821</v>
      </c>
      <c r="C25">
        <v>2.7321412597868746</v>
      </c>
      <c r="E25" t="s">
        <v>27</v>
      </c>
      <c r="F25" s="6">
        <f>COUNT(A72:A89) * $F$6/$F$8/$F$9</f>
        <v>6.3518101824903894</v>
      </c>
      <c r="G25" s="2">
        <f>AVERAGE(B72:B89)/1000</f>
        <v>0.16677777777777777</v>
      </c>
      <c r="H25" s="11">
        <f>AVERAGE(C72:C89)</f>
        <v>9.8287475555555563E-5</v>
      </c>
    </row>
    <row r="26" spans="1:9" x14ac:dyDescent="0.3">
      <c r="A26">
        <v>2</v>
      </c>
      <c r="B26">
        <v>939</v>
      </c>
      <c r="C26">
        <v>3.8530849477764373</v>
      </c>
      <c r="E26" t="s">
        <v>28</v>
      </c>
      <c r="F26" s="6"/>
      <c r="G26" s="2"/>
      <c r="H26" s="11"/>
    </row>
    <row r="27" spans="1:9" x14ac:dyDescent="0.3">
      <c r="A27">
        <v>2</v>
      </c>
      <c r="B27">
        <v>1270</v>
      </c>
      <c r="C27">
        <v>8.3468420122827656</v>
      </c>
      <c r="E27" s="14" t="s">
        <v>35</v>
      </c>
    </row>
    <row r="28" spans="1:9" x14ac:dyDescent="0.3">
      <c r="A28">
        <v>2</v>
      </c>
      <c r="B28">
        <v>939</v>
      </c>
      <c r="C28">
        <v>3.8530849477764373</v>
      </c>
      <c r="E28" s="13" t="s">
        <v>29</v>
      </c>
      <c r="F28" s="6">
        <f>AVERAGE(F29)</f>
        <v>1.4115133738867531</v>
      </c>
      <c r="G28">
        <f>AVERAGE(G29)</f>
        <v>0.18825</v>
      </c>
      <c r="H28">
        <f>AVERAGE(H29)</f>
        <v>0.32655478961301093</v>
      </c>
      <c r="I28">
        <f>F28*H28</f>
        <v>0.46093645284553991</v>
      </c>
    </row>
    <row r="29" spans="1:9" x14ac:dyDescent="0.3">
      <c r="A29">
        <v>2</v>
      </c>
      <c r="B29">
        <v>1442</v>
      </c>
      <c r="C29">
        <v>11.554089683993295</v>
      </c>
      <c r="E29" t="s">
        <v>36</v>
      </c>
      <c r="F29">
        <f>COUNT(A90:A93) * $F$6/$F$8/$F$9</f>
        <v>1.4115133738867531</v>
      </c>
      <c r="G29">
        <f>AVERAGE(B90:B93)/1000</f>
        <v>0.18825</v>
      </c>
      <c r="H29">
        <f>AVERAGE(C90:C93)</f>
        <v>0.32655478961301093</v>
      </c>
    </row>
    <row r="30" spans="1:9" x14ac:dyDescent="0.3">
      <c r="A30">
        <v>2</v>
      </c>
      <c r="B30">
        <v>691</v>
      </c>
      <c r="C30">
        <v>1.7573103583164096</v>
      </c>
    </row>
    <row r="31" spans="1:9" x14ac:dyDescent="0.3">
      <c r="A31">
        <v>2</v>
      </c>
      <c r="B31">
        <v>745</v>
      </c>
      <c r="C31">
        <v>2.130613752348181</v>
      </c>
    </row>
    <row r="32" spans="1:9" x14ac:dyDescent="0.3">
      <c r="A32">
        <v>2</v>
      </c>
      <c r="B32">
        <v>1617</v>
      </c>
      <c r="C32">
        <v>15.491102182054119</v>
      </c>
    </row>
    <row r="33" spans="1:3" x14ac:dyDescent="0.3">
      <c r="A33">
        <v>2</v>
      </c>
      <c r="B33">
        <v>1246</v>
      </c>
      <c r="C33">
        <v>7.9489699651107415</v>
      </c>
    </row>
    <row r="34" spans="1:3" x14ac:dyDescent="0.3">
      <c r="A34">
        <v>2</v>
      </c>
      <c r="B34">
        <v>833</v>
      </c>
      <c r="C34">
        <v>2.8355406082827743</v>
      </c>
    </row>
    <row r="35" spans="1:3" x14ac:dyDescent="0.3">
      <c r="A35">
        <v>2</v>
      </c>
      <c r="B35">
        <v>1128</v>
      </c>
      <c r="C35">
        <v>6.1616349227890286</v>
      </c>
    </row>
    <row r="36" spans="1:3" x14ac:dyDescent="0.3">
      <c r="A36">
        <v>2</v>
      </c>
      <c r="B36">
        <v>1609</v>
      </c>
      <c r="C36">
        <v>15.295657156196036</v>
      </c>
    </row>
    <row r="37" spans="1:3" x14ac:dyDescent="0.3">
      <c r="A37">
        <v>2</v>
      </c>
      <c r="B37">
        <v>865</v>
      </c>
      <c r="C37">
        <v>3.1228124546485456</v>
      </c>
    </row>
    <row r="38" spans="1:3" x14ac:dyDescent="0.3">
      <c r="A38">
        <v>2</v>
      </c>
      <c r="B38">
        <v>1168</v>
      </c>
      <c r="C38">
        <v>6.7365625275783714</v>
      </c>
    </row>
    <row r="39" spans="1:3" x14ac:dyDescent="0.3">
      <c r="A39">
        <v>2</v>
      </c>
      <c r="B39">
        <v>842</v>
      </c>
      <c r="C39">
        <v>2.9146312830028682</v>
      </c>
    </row>
    <row r="40" spans="1:3" x14ac:dyDescent="0.3">
      <c r="A40">
        <v>2</v>
      </c>
      <c r="B40">
        <v>880</v>
      </c>
      <c r="C40">
        <v>3.2633248521380791</v>
      </c>
    </row>
    <row r="41" spans="1:3" x14ac:dyDescent="0.3">
      <c r="A41">
        <v>2</v>
      </c>
      <c r="B41">
        <v>817</v>
      </c>
      <c r="C41">
        <v>2.698193752661751</v>
      </c>
    </row>
    <row r="42" spans="1:3" x14ac:dyDescent="0.3">
      <c r="A42">
        <v>2</v>
      </c>
      <c r="B42">
        <v>1394</v>
      </c>
      <c r="C42">
        <v>10.594912357101364</v>
      </c>
    </row>
    <row r="43" spans="1:3" x14ac:dyDescent="0.3">
      <c r="A43">
        <v>2</v>
      </c>
      <c r="B43">
        <v>1465</v>
      </c>
      <c r="C43">
        <v>12.031755193561724</v>
      </c>
    </row>
    <row r="44" spans="1:3" x14ac:dyDescent="0.3">
      <c r="A44">
        <v>2</v>
      </c>
      <c r="B44">
        <v>1542</v>
      </c>
      <c r="C44">
        <v>13.717679898103183</v>
      </c>
    </row>
    <row r="45" spans="1:3" x14ac:dyDescent="0.3">
      <c r="A45">
        <v>2</v>
      </c>
      <c r="B45">
        <v>1162</v>
      </c>
      <c r="C45">
        <v>6.6483267441124099</v>
      </c>
    </row>
    <row r="46" spans="1:3" x14ac:dyDescent="0.3">
      <c r="A46">
        <v>4</v>
      </c>
      <c r="B46">
        <v>541</v>
      </c>
      <c r="C46">
        <v>1.6147948741128311</v>
      </c>
    </row>
    <row r="47" spans="1:3" x14ac:dyDescent="0.3">
      <c r="A47">
        <v>4</v>
      </c>
      <c r="B47">
        <v>530</v>
      </c>
      <c r="C47">
        <v>1.5371453453914652</v>
      </c>
    </row>
    <row r="48" spans="1:3" x14ac:dyDescent="0.3">
      <c r="A48">
        <v>4</v>
      </c>
      <c r="B48">
        <v>588</v>
      </c>
      <c r="C48">
        <v>1.9720291415443447</v>
      </c>
    </row>
    <row r="49" spans="1:3" x14ac:dyDescent="0.3">
      <c r="A49">
        <v>4</v>
      </c>
      <c r="B49">
        <v>340</v>
      </c>
      <c r="C49">
        <v>0.52990137342423993</v>
      </c>
    </row>
    <row r="50" spans="1:3" x14ac:dyDescent="0.3">
      <c r="A50">
        <v>4</v>
      </c>
      <c r="B50">
        <v>593</v>
      </c>
      <c r="C50">
        <v>2.0124974211978675</v>
      </c>
    </row>
    <row r="51" spans="1:3" x14ac:dyDescent="0.3">
      <c r="A51">
        <v>4</v>
      </c>
      <c r="B51">
        <v>572</v>
      </c>
      <c r="C51">
        <v>1.8457386063770282</v>
      </c>
    </row>
    <row r="52" spans="1:3" x14ac:dyDescent="0.3">
      <c r="A52">
        <v>4</v>
      </c>
      <c r="B52">
        <v>1433</v>
      </c>
      <c r="C52">
        <v>16.711357650316188</v>
      </c>
    </row>
    <row r="53" spans="1:3" x14ac:dyDescent="0.3">
      <c r="A53">
        <v>4</v>
      </c>
      <c r="B53">
        <v>574</v>
      </c>
      <c r="C53">
        <v>1.8612587525047997</v>
      </c>
    </row>
    <row r="54" spans="1:3" x14ac:dyDescent="0.3">
      <c r="A54">
        <v>4</v>
      </c>
      <c r="B54">
        <v>589</v>
      </c>
      <c r="C54">
        <v>1.9800844598805509</v>
      </c>
    </row>
    <row r="55" spans="1:3" x14ac:dyDescent="0.3">
      <c r="A55">
        <v>4</v>
      </c>
      <c r="B55">
        <v>475</v>
      </c>
      <c r="C55">
        <v>1.181857437669346</v>
      </c>
    </row>
    <row r="56" spans="1:3" x14ac:dyDescent="0.3">
      <c r="A56">
        <v>4</v>
      </c>
      <c r="B56">
        <v>280</v>
      </c>
      <c r="C56">
        <v>0.33259004075747983</v>
      </c>
    </row>
    <row r="57" spans="1:3" x14ac:dyDescent="0.3">
      <c r="A57">
        <v>4</v>
      </c>
      <c r="B57">
        <v>330</v>
      </c>
      <c r="C57">
        <v>0.49327836163089084</v>
      </c>
    </row>
    <row r="58" spans="1:3" x14ac:dyDescent="0.3">
      <c r="A58">
        <v>5</v>
      </c>
      <c r="B58">
        <v>187</v>
      </c>
      <c r="C58">
        <v>0.12627725632509623</v>
      </c>
    </row>
    <row r="59" spans="1:3" x14ac:dyDescent="0.3">
      <c r="A59">
        <v>5</v>
      </c>
      <c r="B59">
        <v>162</v>
      </c>
      <c r="C59">
        <v>8.9496003703510199E-2</v>
      </c>
    </row>
    <row r="60" spans="1:3" x14ac:dyDescent="0.3">
      <c r="A60">
        <v>5</v>
      </c>
      <c r="B60">
        <v>258</v>
      </c>
      <c r="C60">
        <v>0.27330828548755115</v>
      </c>
    </row>
    <row r="61" spans="1:3" x14ac:dyDescent="0.3">
      <c r="A61">
        <v>5</v>
      </c>
      <c r="B61">
        <v>164</v>
      </c>
      <c r="C61">
        <v>9.2169560078125781E-2</v>
      </c>
    </row>
    <row r="62" spans="1:3" x14ac:dyDescent="0.3">
      <c r="A62">
        <v>5</v>
      </c>
      <c r="B62">
        <v>148</v>
      </c>
      <c r="C62">
        <v>7.205016477987651E-2</v>
      </c>
    </row>
    <row r="63" spans="1:3" x14ac:dyDescent="0.3">
      <c r="A63">
        <v>5</v>
      </c>
      <c r="B63">
        <v>213</v>
      </c>
      <c r="C63">
        <v>0.17256781165049778</v>
      </c>
    </row>
    <row r="64" spans="1:3" x14ac:dyDescent="0.3">
      <c r="A64">
        <v>5</v>
      </c>
      <c r="B64">
        <v>298</v>
      </c>
      <c r="C64">
        <v>0.3862086003202384</v>
      </c>
    </row>
    <row r="65" spans="1:3" x14ac:dyDescent="0.3">
      <c r="A65">
        <v>6</v>
      </c>
      <c r="B65">
        <v>573</v>
      </c>
      <c r="C65">
        <v>4.3270478909999986E-2</v>
      </c>
    </row>
    <row r="66" spans="1:3" x14ac:dyDescent="0.3">
      <c r="A66">
        <v>6</v>
      </c>
      <c r="B66">
        <v>606</v>
      </c>
      <c r="C66">
        <v>5.1185353679999997E-2</v>
      </c>
    </row>
    <row r="67" spans="1:3" x14ac:dyDescent="0.3">
      <c r="A67">
        <v>6</v>
      </c>
      <c r="B67">
        <v>597</v>
      </c>
      <c r="C67">
        <v>4.8938519789999996E-2</v>
      </c>
    </row>
    <row r="68" spans="1:3" x14ac:dyDescent="0.3">
      <c r="A68">
        <v>7</v>
      </c>
      <c r="B68">
        <v>526</v>
      </c>
      <c r="C68">
        <v>2.9106315200000004E-3</v>
      </c>
    </row>
    <row r="69" spans="1:3" x14ac:dyDescent="0.3">
      <c r="A69">
        <v>7</v>
      </c>
      <c r="B69">
        <v>624</v>
      </c>
      <c r="C69">
        <v>4.8594124800000003E-3</v>
      </c>
    </row>
    <row r="70" spans="1:3" x14ac:dyDescent="0.3">
      <c r="A70">
        <v>7</v>
      </c>
      <c r="B70">
        <v>414</v>
      </c>
      <c r="C70">
        <v>1.41915888E-3</v>
      </c>
    </row>
    <row r="71" spans="1:3" x14ac:dyDescent="0.3">
      <c r="A71">
        <v>8</v>
      </c>
      <c r="B71">
        <v>404</v>
      </c>
      <c r="C71">
        <v>1.9781779230164877E-3</v>
      </c>
    </row>
    <row r="72" spans="1:3" x14ac:dyDescent="0.3">
      <c r="A72">
        <v>9</v>
      </c>
      <c r="B72">
        <v>153</v>
      </c>
      <c r="C72">
        <v>7.1631540000000003E-5</v>
      </c>
    </row>
    <row r="73" spans="1:3" x14ac:dyDescent="0.3">
      <c r="A73">
        <v>9</v>
      </c>
      <c r="B73">
        <v>152</v>
      </c>
      <c r="C73">
        <v>7.0236159999999994E-5</v>
      </c>
    </row>
    <row r="74" spans="1:3" x14ac:dyDescent="0.3">
      <c r="A74">
        <v>9</v>
      </c>
      <c r="B74">
        <v>172</v>
      </c>
      <c r="C74">
        <v>1.0176895999999998E-4</v>
      </c>
    </row>
    <row r="75" spans="1:3" x14ac:dyDescent="0.3">
      <c r="A75">
        <v>9</v>
      </c>
      <c r="B75">
        <v>157</v>
      </c>
      <c r="C75">
        <v>7.739786000000001E-5</v>
      </c>
    </row>
    <row r="76" spans="1:3" x14ac:dyDescent="0.3">
      <c r="A76">
        <v>9</v>
      </c>
      <c r="B76">
        <v>176</v>
      </c>
      <c r="C76">
        <v>1.0903551999999998E-4</v>
      </c>
    </row>
    <row r="77" spans="1:3" x14ac:dyDescent="0.3">
      <c r="A77">
        <v>9</v>
      </c>
      <c r="B77">
        <v>185</v>
      </c>
      <c r="C77">
        <v>1.2663249999999998E-4</v>
      </c>
    </row>
    <row r="78" spans="1:3" x14ac:dyDescent="0.3">
      <c r="A78">
        <v>9</v>
      </c>
      <c r="B78">
        <v>209</v>
      </c>
      <c r="C78">
        <v>1.8258657999999998E-4</v>
      </c>
    </row>
    <row r="79" spans="1:3" x14ac:dyDescent="0.3">
      <c r="A79">
        <v>9</v>
      </c>
      <c r="B79">
        <v>177</v>
      </c>
      <c r="C79">
        <v>1.1090465999999999E-4</v>
      </c>
    </row>
    <row r="80" spans="1:3" x14ac:dyDescent="0.3">
      <c r="A80">
        <v>9</v>
      </c>
      <c r="B80">
        <v>179</v>
      </c>
      <c r="C80">
        <v>1.1470678E-4</v>
      </c>
    </row>
    <row r="81" spans="1:3" x14ac:dyDescent="0.3">
      <c r="A81">
        <v>9</v>
      </c>
      <c r="B81">
        <v>186</v>
      </c>
      <c r="C81">
        <v>1.2869712E-4</v>
      </c>
    </row>
    <row r="82" spans="1:3" x14ac:dyDescent="0.3">
      <c r="A82">
        <v>9</v>
      </c>
      <c r="B82">
        <v>147</v>
      </c>
      <c r="C82">
        <v>6.3530459999999988E-5</v>
      </c>
    </row>
    <row r="83" spans="1:3" x14ac:dyDescent="0.3">
      <c r="A83">
        <v>9</v>
      </c>
      <c r="B83">
        <v>203</v>
      </c>
      <c r="C83">
        <v>1.6730854000000003E-4</v>
      </c>
    </row>
    <row r="84" spans="1:3" x14ac:dyDescent="0.3">
      <c r="A84">
        <v>9</v>
      </c>
      <c r="B84">
        <v>114</v>
      </c>
      <c r="C84">
        <v>2.9630880000000007E-5</v>
      </c>
    </row>
    <row r="85" spans="1:3" x14ac:dyDescent="0.3">
      <c r="A85">
        <v>9</v>
      </c>
      <c r="B85">
        <v>174</v>
      </c>
      <c r="C85">
        <v>1.0536047999999997E-4</v>
      </c>
    </row>
    <row r="86" spans="1:3" x14ac:dyDescent="0.3">
      <c r="A86">
        <v>9</v>
      </c>
      <c r="B86">
        <v>121</v>
      </c>
      <c r="C86">
        <v>3.5431219999999995E-5</v>
      </c>
    </row>
    <row r="87" spans="1:3" x14ac:dyDescent="0.3">
      <c r="A87">
        <v>9</v>
      </c>
      <c r="B87">
        <v>173</v>
      </c>
      <c r="C87">
        <v>1.0355433999999999E-4</v>
      </c>
    </row>
    <row r="88" spans="1:3" x14ac:dyDescent="0.3">
      <c r="A88">
        <v>9</v>
      </c>
      <c r="B88">
        <v>168</v>
      </c>
      <c r="C88">
        <v>9.483264000000002E-5</v>
      </c>
    </row>
    <row r="89" spans="1:3" x14ac:dyDescent="0.3">
      <c r="A89">
        <v>9</v>
      </c>
      <c r="B89">
        <v>156</v>
      </c>
      <c r="C89">
        <v>7.5928320000000004E-5</v>
      </c>
    </row>
    <row r="90" spans="1:3" x14ac:dyDescent="0.3">
      <c r="A90">
        <v>11</v>
      </c>
      <c r="B90">
        <v>282</v>
      </c>
      <c r="C90">
        <v>0.69087589851862119</v>
      </c>
    </row>
    <row r="91" spans="1:3" x14ac:dyDescent="0.3">
      <c r="A91">
        <v>11</v>
      </c>
      <c r="B91">
        <v>139</v>
      </c>
      <c r="C91">
        <v>0.15638964559884852</v>
      </c>
    </row>
    <row r="92" spans="1:3" x14ac:dyDescent="0.3">
      <c r="A92">
        <v>11</v>
      </c>
      <c r="B92">
        <v>182</v>
      </c>
      <c r="C92">
        <v>0.27543988584810092</v>
      </c>
    </row>
    <row r="93" spans="1:3" x14ac:dyDescent="0.3">
      <c r="A93">
        <v>11</v>
      </c>
      <c r="B93">
        <v>150</v>
      </c>
      <c r="C93">
        <v>0.18351372848647321</v>
      </c>
    </row>
    <row r="94" spans="1:3" x14ac:dyDescent="0.3">
      <c r="A94">
        <v>12</v>
      </c>
      <c r="B94">
        <v>596</v>
      </c>
      <c r="C94">
        <v>0.11049731976732478</v>
      </c>
    </row>
    <row r="95" spans="1:3" x14ac:dyDescent="0.3">
      <c r="A95">
        <v>13</v>
      </c>
      <c r="B95">
        <v>1197</v>
      </c>
      <c r="C95">
        <v>10.852379941234446</v>
      </c>
    </row>
    <row r="96" spans="1:3" x14ac:dyDescent="0.3">
      <c r="A96">
        <v>13</v>
      </c>
      <c r="B96">
        <v>1476</v>
      </c>
      <c r="C96">
        <v>17.939704897877707</v>
      </c>
    </row>
    <row r="97" spans="1:3" x14ac:dyDescent="0.3">
      <c r="A97">
        <v>13</v>
      </c>
      <c r="B97">
        <v>1207</v>
      </c>
      <c r="C97">
        <v>11.071153292978066</v>
      </c>
    </row>
    <row r="98" spans="1:3" x14ac:dyDescent="0.3">
      <c r="A98">
        <v>13</v>
      </c>
      <c r="B98">
        <v>1564</v>
      </c>
      <c r="C98">
        <v>20.61346894564883</v>
      </c>
    </row>
    <row r="99" spans="1:3" x14ac:dyDescent="0.3">
      <c r="A99">
        <v>13</v>
      </c>
      <c r="B99">
        <v>531</v>
      </c>
      <c r="C99">
        <v>1.544112288516416</v>
      </c>
    </row>
    <row r="100" spans="1:3" x14ac:dyDescent="0.3">
      <c r="A100">
        <v>13</v>
      </c>
      <c r="B100">
        <v>1192</v>
      </c>
      <c r="C100">
        <v>10.74394706394818</v>
      </c>
    </row>
    <row r="101" spans="1:3" x14ac:dyDescent="0.3">
      <c r="A101">
        <v>13</v>
      </c>
      <c r="B101">
        <v>789</v>
      </c>
      <c r="C101">
        <v>3.9926832133375147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C75A-C775-4471-BC59-E88A084E30D7}">
  <dimension ref="A1:F13"/>
  <sheetViews>
    <sheetView workbookViewId="0">
      <selection activeCell="I17" sqref="I17"/>
    </sheetView>
  </sheetViews>
  <sheetFormatPr defaultRowHeight="14.4" x14ac:dyDescent="0.3"/>
  <cols>
    <col min="1" max="1" width="11.109375" customWidth="1"/>
    <col min="2" max="2" width="12.21875" customWidth="1"/>
    <col min="3" max="3" width="11.6640625" customWidth="1"/>
    <col min="5" max="5" width="10" customWidth="1"/>
    <col min="6" max="6" width="12.33203125" customWidth="1"/>
  </cols>
  <sheetData>
    <row r="1" spans="1:6" x14ac:dyDescent="0.3">
      <c r="A1" t="s">
        <v>37</v>
      </c>
      <c r="B1" t="s">
        <v>38</v>
      </c>
      <c r="C1" s="15" t="s">
        <v>13</v>
      </c>
      <c r="D1" s="16" t="s">
        <v>2</v>
      </c>
      <c r="E1" s="17" t="s">
        <v>46</v>
      </c>
      <c r="F1" s="14" t="s">
        <v>47</v>
      </c>
    </row>
    <row r="2" spans="1:6" x14ac:dyDescent="0.3">
      <c r="A2" t="s">
        <v>39</v>
      </c>
      <c r="B2" t="s">
        <v>42</v>
      </c>
      <c r="C2">
        <v>1.0840888424136539</v>
      </c>
      <c r="D2">
        <v>0.69</v>
      </c>
      <c r="E2">
        <v>1.9938623334512475</v>
      </c>
      <c r="F2">
        <v>2.1615239090033498</v>
      </c>
    </row>
    <row r="3" spans="1:6" x14ac:dyDescent="0.3">
      <c r="A3" t="s">
        <v>39</v>
      </c>
      <c r="B3" t="s">
        <v>43</v>
      </c>
      <c r="C3">
        <v>1.6261332636204811</v>
      </c>
      <c r="D3">
        <v>0.3726346153846154</v>
      </c>
      <c r="E3">
        <v>0.9971980735948115</v>
      </c>
      <c r="F3">
        <v>1.6215769578907875</v>
      </c>
    </row>
    <row r="4" spans="1:6" x14ac:dyDescent="0.3">
      <c r="A4" t="s">
        <v>39</v>
      </c>
      <c r="B4" t="s">
        <v>44</v>
      </c>
      <c r="C4">
        <v>4.6751331329088828</v>
      </c>
      <c r="D4">
        <v>0.28691190476190476</v>
      </c>
      <c r="E4">
        <v>8.7004707935832953E-2</v>
      </c>
      <c r="F4">
        <v>0.40675859278987303</v>
      </c>
    </row>
    <row r="5" spans="1:6" x14ac:dyDescent="0.3">
      <c r="A5" t="s">
        <v>39</v>
      </c>
      <c r="B5" t="s">
        <v>45</v>
      </c>
      <c r="C5">
        <v>2.4391998954307215</v>
      </c>
      <c r="D5">
        <v>0.13500000000000001</v>
      </c>
      <c r="E5">
        <v>0.14876491558869595</v>
      </c>
      <c r="F5">
        <v>0.36286736654770729</v>
      </c>
    </row>
    <row r="6" spans="1:6" x14ac:dyDescent="0.3">
      <c r="A6" t="s">
        <v>40</v>
      </c>
      <c r="B6" t="s">
        <v>42</v>
      </c>
      <c r="C6">
        <v>2.3373395712289136</v>
      </c>
      <c r="D6">
        <v>0.81427027027027032</v>
      </c>
      <c r="E6">
        <v>1.6569244397643164</v>
      </c>
      <c r="F6">
        <v>3.872795059597435</v>
      </c>
    </row>
    <row r="7" spans="1:6" x14ac:dyDescent="0.3">
      <c r="A7" t="s">
        <v>40</v>
      </c>
      <c r="B7" t="s">
        <v>43</v>
      </c>
      <c r="C7">
        <v>0.81298767694918728</v>
      </c>
      <c r="D7">
        <v>0.5699333333333334</v>
      </c>
      <c r="E7">
        <v>2.9838775367788455</v>
      </c>
      <c r="F7">
        <v>2.4258556669266969</v>
      </c>
    </row>
    <row r="8" spans="1:6" x14ac:dyDescent="0.3">
      <c r="A8" t="s">
        <v>40</v>
      </c>
      <c r="B8" t="s">
        <v>44</v>
      </c>
      <c r="C8">
        <v>0.58433489280722828</v>
      </c>
      <c r="D8">
        <v>0.53871904761904754</v>
      </c>
      <c r="E8">
        <v>0.65757957401227285</v>
      </c>
      <c r="F8">
        <v>0.38424668989268429</v>
      </c>
    </row>
    <row r="9" spans="1:6" x14ac:dyDescent="0.3">
      <c r="A9" t="s">
        <v>40</v>
      </c>
      <c r="B9" t="s">
        <v>45</v>
      </c>
      <c r="C9">
        <v>0.50811729809324202</v>
      </c>
      <c r="D9">
        <v>0.22259999999999999</v>
      </c>
      <c r="E9">
        <v>0.44335554839436941</v>
      </c>
      <c r="F9">
        <v>0.22527662334479459</v>
      </c>
    </row>
    <row r="10" spans="1:6" x14ac:dyDescent="0.3">
      <c r="A10" t="s">
        <v>41</v>
      </c>
      <c r="B10" t="s">
        <v>42</v>
      </c>
      <c r="C10">
        <v>7.9397627281129877</v>
      </c>
      <c r="D10">
        <v>1.1181818181818182</v>
      </c>
      <c r="E10">
        <v>3.4743190811362763</v>
      </c>
      <c r="F10">
        <v>27.58526914597757</v>
      </c>
    </row>
    <row r="11" spans="1:6" x14ac:dyDescent="0.3">
      <c r="A11" t="s">
        <v>41</v>
      </c>
      <c r="B11" t="s">
        <v>43</v>
      </c>
      <c r="C11">
        <v>3.0582789767546319</v>
      </c>
      <c r="D11">
        <v>0.63709126984126985</v>
      </c>
      <c r="E11">
        <v>4.6037383419217539</v>
      </c>
      <c r="F11">
        <v>14.079516185578527</v>
      </c>
    </row>
    <row r="12" spans="1:6" x14ac:dyDescent="0.3">
      <c r="A12" t="s">
        <v>41</v>
      </c>
      <c r="B12" t="s">
        <v>44</v>
      </c>
      <c r="C12">
        <v>2.205489646698052</v>
      </c>
      <c r="D12">
        <v>0.42102777777777772</v>
      </c>
      <c r="E12">
        <v>1.2740362685036307E-2</v>
      </c>
      <c r="F12">
        <v>2.809873799702577E-2</v>
      </c>
    </row>
    <row r="13" spans="1:6" x14ac:dyDescent="0.3">
      <c r="A13" t="s">
        <v>41</v>
      </c>
      <c r="B13" t="s">
        <v>45</v>
      </c>
      <c r="C13">
        <v>1.4115133738867531</v>
      </c>
      <c r="D13">
        <v>0.18825</v>
      </c>
      <c r="E13">
        <v>0.32655478961301093</v>
      </c>
      <c r="F13">
        <v>0.46093645284553991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8.24.2023</vt:lpstr>
      <vt:lpstr>9.20.2022</vt:lpstr>
      <vt:lpstr>10.13.2022</vt:lpstr>
      <vt:lpstr>zoop_per_liter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Shea, Derek</dc:creator>
  <cp:lastModifiedBy>Shea, Derek</cp:lastModifiedBy>
  <dcterms:created xsi:type="dcterms:W3CDTF">2023-11-30T00:25:09Z</dcterms:created>
  <dcterms:modified xsi:type="dcterms:W3CDTF">2023-11-30T13:08:39Z</dcterms:modified>
</cp:coreProperties>
</file>