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heep\Homework1\"/>
    </mc:Choice>
  </mc:AlternateContent>
  <xr:revisionPtr revIDLastSave="0" documentId="13_ncr:1_{10A100CD-6D9E-4F6B-950C-C45D2F64A662}" xr6:coauthVersionLast="38" xr6:coauthVersionMax="38" xr10:uidLastSave="{00000000-0000-0000-0000-000000000000}"/>
  <bookViews>
    <workbookView xWindow="0" yWindow="0" windowWidth="23040" windowHeight="9000" activeTab="1" xr2:uid="{00000000-000D-0000-FFFF-FFFF00000000}"/>
  </bookViews>
  <sheets>
    <sheet name="Data" sheetId="1" r:id="rId1"/>
    <sheet name="Pivot_Category" sheetId="3" r:id="rId2"/>
    <sheet name="Pivot_Sub-category" sheetId="5" r:id="rId3"/>
    <sheet name="Pivot_Data-created" sheetId="6" r:id="rId4"/>
    <sheet name="Bonus" sheetId="7" r:id="rId5"/>
  </sheets>
  <calcPr calcId="179021"/>
  <pivotCaches>
    <pivotCache cacheId="2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2" i="7"/>
  <c r="F3" i="7"/>
  <c r="F4" i="7"/>
  <c r="F5" i="7"/>
  <c r="F6" i="7"/>
  <c r="F7" i="7"/>
  <c r="F8" i="7"/>
  <c r="F9" i="7"/>
  <c r="F10" i="7"/>
  <c r="F11" i="7"/>
  <c r="F12" i="7"/>
  <c r="F13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C13" i="7"/>
  <c r="D12" i="7"/>
  <c r="C12" i="7"/>
  <c r="D11" i="7"/>
  <c r="C11" i="7"/>
  <c r="D10" i="7"/>
  <c r="C10" i="7"/>
  <c r="D9" i="7"/>
  <c r="C9" i="7"/>
  <c r="D8" i="7"/>
  <c r="C8" i="7"/>
  <c r="D7" i="7"/>
  <c r="C7" i="7"/>
  <c r="D6" i="7"/>
  <c r="C6" i="7"/>
  <c r="D5" i="7"/>
  <c r="C5" i="7"/>
  <c r="D4" i="7"/>
  <c r="C4" i="7"/>
  <c r="D3" i="7"/>
  <c r="C3" i="7"/>
  <c r="D2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<sst xmlns="http://schemas.openxmlformats.org/spreadsheetml/2006/main" count="33048" uniqueCount="8400">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</sst>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[StarterBook.xlsx]Pivot_Category!PivotTable2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A9-4A97-A8C3-2321064B658C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A9-4A97-A8C3-2321064B658C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A9-4A97-A8C3-2321064B658C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A9-4A97-A8C3-2321064B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8586367"/>
        <c:axId val="329944127"/>
      </c:barChart>
      <c:catAx>
        <c:axId val="37858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944127"/>
        <c:crosses val="autoZero"/>
        <c:auto val="1"/>
        <c:lblAlgn val="ctr"/>
        <c:lblOffset val="100"/>
        <c:noMultiLvlLbl val="0"/>
      </c:catAx>
      <c:valAx>
        <c:axId val="32994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8586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7B-49F6-8DA5-A5DD4D1487DE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7B-49F6-8DA5-A5DD4D1487DE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7B-49F6-8DA5-A5DD4D1487DE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7B-49F6-8DA5-A5DD4D148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921295"/>
        <c:axId val="698004991"/>
      </c:barChart>
      <c:catAx>
        <c:axId val="661921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004991"/>
        <c:crosses val="autoZero"/>
        <c:auto val="1"/>
        <c:lblAlgn val="ctr"/>
        <c:lblOffset val="100"/>
        <c:noMultiLvlLbl val="0"/>
      </c:catAx>
      <c:valAx>
        <c:axId val="69800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21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[StarterBook.xlsx]Pivot_Data-created!PivotTable2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'Pivot_Data-created'!$B$4:$B$5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'Pivot_Data-created'!$A$6:$A$18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'Pivot_Data-created'!$B$6:$B$18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D-43CF-ACB8-58EDAB451C0B}"/>
            </c:ext>
          </c:extLst>
        </c:ser>
        <c:ser>
          <c:idx val="1"/>
          <c:order val="1"/>
          <c:tx>
            <c:strRef>
              <c:f>'Pivot_Data-created'!$C$4:$C$5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'Pivot_Data-created'!$A$6:$A$18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'Pivot_Data-created'!$C$6:$C$18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FD-43CF-ACB8-58EDAB451C0B}"/>
            </c:ext>
          </c:extLst>
        </c:ser>
        <c:ser>
          <c:idx val="2"/>
          <c:order val="2"/>
          <c:tx>
            <c:strRef>
              <c:f>'Pivot_Data-created'!$D$4:$D$5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'Pivot_Data-created'!$A$6:$A$18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'Pivot_Data-created'!$D$6:$D$18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FD-43CF-ACB8-58EDAB45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2410447"/>
        <c:axId val="696899471"/>
      </c:lineChart>
      <c:catAx>
        <c:axId val="55241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899471"/>
        <c:crosses val="autoZero"/>
        <c:auto val="1"/>
        <c:lblAlgn val="ctr"/>
        <c:lblOffset val="100"/>
        <c:noMultiLvlLbl val="0"/>
      </c:catAx>
      <c:valAx>
        <c:axId val="69689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10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2-4841-BF12-62A81B787B6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52-4841-BF12-62A81B787B6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52-4841-BF12-62A81B787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108783"/>
        <c:axId val="495077487"/>
      </c:lineChart>
      <c:catAx>
        <c:axId val="54510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5077487"/>
        <c:crosses val="autoZero"/>
        <c:auto val="1"/>
        <c:lblAlgn val="ctr"/>
        <c:lblOffset val="100"/>
        <c:noMultiLvlLbl val="0"/>
      </c:catAx>
      <c:valAx>
        <c:axId val="49507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10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0</xdr:row>
      <xdr:rowOff>163830</xdr:rowOff>
    </xdr:from>
    <xdr:to>
      <xdr:col>16</xdr:col>
      <xdr:colOff>358140</xdr:colOff>
      <xdr:row>20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7B7CFA-F284-4D74-93A9-F0F9C3547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19050</xdr:rowOff>
    </xdr:from>
    <xdr:to>
      <xdr:col>18</xdr:col>
      <xdr:colOff>22860</xdr:colOff>
      <xdr:row>24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C6D17-EDC5-4FAC-88D3-B105BEA09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22860</xdr:colOff>
      <xdr:row>0</xdr:row>
      <xdr:rowOff>57150</xdr:rowOff>
    </xdr:from>
    <xdr:to>
      <xdr:col>15</xdr:col>
      <xdr:colOff>533400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276D01-75AE-418A-BEBC-9C38FCE3C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556260</xdr:colOff>
      <xdr:row>13</xdr:row>
      <xdr:rowOff>148590</xdr:rowOff>
    </xdr:from>
    <xdr:to>
      <xdr:col>8</xdr:col>
      <xdr:colOff>601980</xdr:colOff>
      <xdr:row>37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2C0B4A-38BA-432B-83CB-C9E1FE2F4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Yang" refreshedDate="43414.021397800927" createdVersion="6" refreshedVersion="6" minRefreshableVersion="3" recordCount="4114" xr:uid="{B42F1B46-821F-4519-853A-10BD0CED7BF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Yang" refreshedDate="43414.632026157407" createdVersion="6" refreshedVersion="6" minRefreshableVersion="3" recordCount="4114" xr:uid="{ABA9FAC1-3698-42C8-A52F-FA7D5CC0E519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51359-2274-4B69-9B91-3DA7F38F7E11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CC6A7-5E4F-421E-A758-F914D90A68C2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734EB-E580-4C13-B082-74220D5AD94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="55" zoomScaleNormal="55" workbookViewId="0">
      <selection activeCell="L58" sqref="L58"/>
    </sheetView>
  </sheetViews>
  <sheetFormatPr defaultRowHeight="14.4" x14ac:dyDescent="0.3"/>
  <cols>
    <col min="2" max="2" width="44.77734375" style="3" bestFit="1" customWidth="1"/>
    <col min="3" max="3" width="48.44140625" style="3" bestFit="1" customWidth="1"/>
    <col min="4" max="4" width="12.21875" bestFit="1" customWidth="1"/>
    <col min="5" max="5" width="13.44140625" bestFit="1" customWidth="1"/>
    <col min="6" max="6" width="21.33203125" customWidth="1"/>
    <col min="7" max="7" width="8.21875" customWidth="1"/>
    <col min="8" max="8" width="11.6640625" bestFit="1" customWidth="1"/>
    <col min="9" max="9" width="13.44140625" bestFit="1" customWidth="1"/>
    <col min="10" max="10" width="15.88671875" bestFit="1" customWidth="1"/>
    <col min="11" max="11" width="12.88671875" bestFit="1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109375" customWidth="1"/>
    <col min="16" max="16" width="21.77734375" style="9" bestFit="1" customWidth="1"/>
    <col min="17" max="17" width="11.6640625" bestFit="1" customWidth="1"/>
    <col min="18" max="18" width="17.109375" bestFit="1" customWidth="1"/>
    <col min="19" max="19" width="25" bestFit="1" customWidth="1"/>
    <col min="20" max="20" width="23.5546875" bestFit="1" customWidth="1"/>
    <col min="21" max="21" width="13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ROUND(E2/D2*100,0)</f>
        <v>137</v>
      </c>
      <c r="P2" s="9">
        <f>IFERROR(E2/L2, 0)</f>
        <v>63.917582417582416</v>
      </c>
      <c r="Q2" t="s">
        <v>8310</v>
      </c>
      <c r="R2" t="s">
        <v>8311</v>
      </c>
      <c r="S2" s="10">
        <f>(((J2/60)/60)/24)+DATE(1970,1,1)+(0/24)</f>
        <v>42177.007071759261</v>
      </c>
      <c r="T2" s="10">
        <f>(((I2/60)/60)/24)+DATE(1970,1,1)+(0/24)</f>
        <v>42208.125</v>
      </c>
      <c r="U2" s="10"/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ROUND(E3/D3*100,0)</f>
        <v>143</v>
      </c>
      <c r="P3" s="9">
        <f t="shared" ref="P3:P66" si="1">IFERROR(E3/L3, 0)</f>
        <v>185.48101265822785</v>
      </c>
      <c r="Q3" t="s">
        <v>8310</v>
      </c>
      <c r="R3" t="s">
        <v>8311</v>
      </c>
      <c r="S3" s="10">
        <f t="shared" ref="S3:S66" si="2">(((J3/60)/60)/24)+DATE(1970,1,1)+(0/24)</f>
        <v>42766.600497685184</v>
      </c>
      <c r="T3" s="10">
        <f t="shared" ref="T3:T66" si="3">(((I3/60)/60)/24)+DATE(1970,1,1)+(0/24)</f>
        <v>42796.600497685184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9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9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1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9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9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9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9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9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9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9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9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9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9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9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9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9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9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9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9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9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9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9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9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9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9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9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9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9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9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9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9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9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9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9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9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9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9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9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9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9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9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9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9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9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9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9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9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9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9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9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9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9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9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9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9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9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9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9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9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9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9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9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9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9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ROUND(E67/D67*100,0)</f>
        <v>108</v>
      </c>
      <c r="P67" s="9">
        <f t="shared" ref="P67:P130" si="5">IFERROR(E67/L67, 0)</f>
        <v>132.05263157894737</v>
      </c>
      <c r="Q67" t="s">
        <v>8310</v>
      </c>
      <c r="R67" t="s">
        <v>8312</v>
      </c>
      <c r="S67" s="10">
        <f t="shared" ref="S67:S130" si="6">(((J67/60)/60)/24)+DATE(1970,1,1)+(0/24)</f>
        <v>41835.821226851855</v>
      </c>
      <c r="T67" s="10">
        <f t="shared" ref="T67:T130" si="7">(((I67/60)/60)/24)+DATE(1970,1,1)+(0/24)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 s="9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 s="9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 s="9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 s="9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 s="9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 s="9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 s="9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 s="9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 s="9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 s="9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 s="9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 s="9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 s="9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 s="9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 s="9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 s="9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 s="9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 s="9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 s="9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 s="9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 s="9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 s="9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 s="9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 s="9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 s="9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 s="9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 s="9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 s="9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 s="9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 s="9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 s="9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 s="9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 s="9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 s="9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 s="9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 s="9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 s="9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 s="9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 s="9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 s="9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 s="9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 s="9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 s="9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 s="9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 s="9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 s="9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 s="9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 s="9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 s="9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 s="9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 s="9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 s="9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 s="9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 s="9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 s="9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 s="9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s="9">
        <f t="shared" si="5"/>
        <v>0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 s="9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s="9">
        <f t="shared" si="5"/>
        <v>0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 s="9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 s="9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 s="9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 s="9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ROUND(E131/D131*100,0)</f>
        <v>0</v>
      </c>
      <c r="P131" s="9">
        <f t="shared" ref="P131:P194" si="9">IFERROR(E131/L131, 0)</f>
        <v>0</v>
      </c>
      <c r="Q131" t="s">
        <v>8310</v>
      </c>
      <c r="R131" t="s">
        <v>8313</v>
      </c>
      <c r="S131" s="10">
        <f t="shared" ref="S131:S194" si="10">(((J131/60)/60)/24)+DATE(1970,1,1)+(0/24)</f>
        <v>41882.937303240738</v>
      </c>
      <c r="T131" s="10">
        <f t="shared" ref="T131:T194" si="11">(((I131/60)/60)/24)+DATE(1970,1,1)+(0/24)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s="9">
        <f t="shared" si="9"/>
        <v>0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s="9">
        <f t="shared" si="9"/>
        <v>0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 s="9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s="9">
        <f t="shared" si="9"/>
        <v>0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s="9">
        <f t="shared" si="9"/>
        <v>0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 s="9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s="9">
        <f t="shared" si="9"/>
        <v>0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s="9">
        <f t="shared" si="9"/>
        <v>0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 s="9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 s="9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s="9">
        <f t="shared" si="9"/>
        <v>0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 s="9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 s="9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s="9">
        <f t="shared" si="9"/>
        <v>0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 s="9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 s="9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 s="9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s="9">
        <f t="shared" si="9"/>
        <v>0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 s="9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 s="9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 s="9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 s="9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 s="9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 s="9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 s="9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 s="9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 s="9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 s="9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s="9">
        <f t="shared" si="9"/>
        <v>0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 s="9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s="9">
        <f t="shared" si="9"/>
        <v>0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 s="9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 s="9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s="9">
        <f t="shared" si="9"/>
        <v>0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 s="9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s="9">
        <f t="shared" si="9"/>
        <v>0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 s="9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 s="9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 s="9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 s="9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 s="9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 s="9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s="9">
        <f t="shared" si="9"/>
        <v>0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s="9">
        <f t="shared" si="9"/>
        <v>0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s="9">
        <f t="shared" si="9"/>
        <v>0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 s="9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s="9">
        <f t="shared" si="9"/>
        <v>0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 s="9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s="9">
        <f t="shared" si="9"/>
        <v>0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 s="9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 s="9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 s="9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s="9">
        <f t="shared" si="9"/>
        <v>0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 s="9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 s="9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 s="9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s="9">
        <f t="shared" si="9"/>
        <v>0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 s="9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s="9">
        <f t="shared" si="9"/>
        <v>0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 s="9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 s="9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 s="9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 s="9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ROUND(E195/D195*100,0)</f>
        <v>0</v>
      </c>
      <c r="P195" s="9">
        <f t="shared" ref="P195:P258" si="13">IFERROR(E195/L195, 0)</f>
        <v>0</v>
      </c>
      <c r="Q195" t="s">
        <v>8310</v>
      </c>
      <c r="R195" t="s">
        <v>8314</v>
      </c>
      <c r="S195" s="10">
        <f t="shared" ref="S195:S258" si="14">(((J195/60)/60)/24)+DATE(1970,1,1)+(0/24)</f>
        <v>41911.934791666667</v>
      </c>
      <c r="T195" s="10">
        <f t="shared" ref="T195:T258" si="15">(((I195/60)/60)/24)+DATE(1970,1,1)+(0/24)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 s="9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s="9">
        <f t="shared" si="13"/>
        <v>0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 s="9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 s="9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 s="9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s="9">
        <f t="shared" si="13"/>
        <v>0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 s="9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 s="9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s="9">
        <f t="shared" si="13"/>
        <v>0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 s="9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 s="9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 s="9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s="9">
        <f t="shared" si="13"/>
        <v>0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 s="9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s="9">
        <f t="shared" si="13"/>
        <v>0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s="9">
        <f t="shared" si="13"/>
        <v>0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 s="9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 s="9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 s="9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 s="9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 s="9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 s="9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 s="9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 s="9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 s="9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 s="9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 s="9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s="9">
        <f t="shared" si="13"/>
        <v>0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 s="9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s="9">
        <f t="shared" si="13"/>
        <v>0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s="9">
        <f t="shared" si="13"/>
        <v>0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s="9">
        <f t="shared" si="13"/>
        <v>0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 s="9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s="9">
        <f t="shared" si="13"/>
        <v>0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s="9">
        <f t="shared" si="13"/>
        <v>0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s="9">
        <f t="shared" si="13"/>
        <v>0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 s="9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s="9">
        <f t="shared" si="13"/>
        <v>0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 s="9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s="9">
        <f t="shared" si="13"/>
        <v>0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 s="9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s="9">
        <f t="shared" si="13"/>
        <v>0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s="9">
        <f t="shared" si="13"/>
        <v>0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 s="9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s="9">
        <f t="shared" si="13"/>
        <v>0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 s="9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 s="9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 s="9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 s="9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 s="9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 s="9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 s="9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 s="9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 s="9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 s="9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 s="9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 s="9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 s="9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 s="9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 s="9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 s="9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 s="9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 s="9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ROUND(E259/D259*100,0)</f>
        <v>107</v>
      </c>
      <c r="P259" s="9">
        <f t="shared" ref="P259:P322" si="17">IFERROR(E259/L259, 0)</f>
        <v>66.70405357142856</v>
      </c>
      <c r="Q259" t="s">
        <v>8310</v>
      </c>
      <c r="R259" t="s">
        <v>8315</v>
      </c>
      <c r="S259" s="10">
        <f t="shared" ref="S259:S322" si="18">(((J259/60)/60)/24)+DATE(1970,1,1)+(0/24)</f>
        <v>42479.626875000002</v>
      </c>
      <c r="T259" s="10">
        <f t="shared" ref="T259:T322" si="19">(((I259/60)/60)/24)+DATE(1970,1,1)+(0/24)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 s="9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 s="9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 s="9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 s="9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 s="9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 s="9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 s="9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 s="9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 s="9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 s="9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 s="9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 s="9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 s="9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 s="9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 s="9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 s="9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 s="9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 s="9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 s="9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 s="9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 s="9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 s="9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 s="9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 s="9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 s="9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 s="9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 s="9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 s="9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 s="9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 s="9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 s="9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 s="9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 s="9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 s="9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 s="9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 s="9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 s="9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 s="9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 s="9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 s="9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 s="9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 s="9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 s="9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 s="9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 s="9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 s="9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 s="9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 s="9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 s="9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 s="9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 s="9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 s="9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 s="9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 s="9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 s="9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 s="9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 s="9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 s="9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 s="9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 s="9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 s="9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 s="9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 s="9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ROUND(E323/D323*100,0)</f>
        <v>103</v>
      </c>
      <c r="P323" s="9">
        <f t="shared" ref="P323:P386" si="21">IFERROR(E323/L323, 0)</f>
        <v>106.62314540059347</v>
      </c>
      <c r="Q323" t="s">
        <v>8310</v>
      </c>
      <c r="R323" t="s">
        <v>8315</v>
      </c>
      <c r="S323" s="10">
        <f t="shared" ref="S323:S386" si="22">(((J323/60)/60)/24)+DATE(1970,1,1)+(0/24)</f>
        <v>42647.446597222224</v>
      </c>
      <c r="T323" s="10">
        <f t="shared" ref="T323:T386" si="23">(((I323/60)/60)/24)+DATE(1970,1,1)+(0/24)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 s="9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 s="9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 s="9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 s="9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 s="9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 s="9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 s="9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 s="9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 s="9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 s="9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 s="9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 s="9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 s="9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 s="9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 s="9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 s="9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 s="9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 s="9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 s="9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 s="9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 s="9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 s="9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 s="9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 s="9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 s="9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 s="9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 s="9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 s="9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 s="9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 s="9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 s="9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 s="9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 s="9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 s="9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 s="9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 s="9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 s="9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 s="9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 s="9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 s="9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 s="9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 s="9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 s="9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 s="9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 s="9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 s="9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 s="9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 s="9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 s="9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 s="9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 s="9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 s="9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 s="9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 s="9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 s="9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 s="9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 s="9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 s="9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 s="9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 s="9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 s="9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 s="9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 s="9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ROUND(E387/D387*100,0)</f>
        <v>106</v>
      </c>
      <c r="P387" s="9">
        <f t="shared" ref="P387:P450" si="25">IFERROR(E387/L387, 0)</f>
        <v>111.79535864978902</v>
      </c>
      <c r="Q387" t="s">
        <v>8310</v>
      </c>
      <c r="R387" t="s">
        <v>8315</v>
      </c>
      <c r="S387" s="10">
        <f t="shared" ref="S387:S450" si="26">(((J387/60)/60)/24)+DATE(1970,1,1)+(0/24)</f>
        <v>41934.584502314814</v>
      </c>
      <c r="T387" s="10">
        <f t="shared" ref="T387:T450" si="27">(((I387/60)/60)/24)+DATE(1970,1,1)+(0/24)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 s="9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 s="9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 s="9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 s="9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 s="9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 s="9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 s="9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 s="9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 s="9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 s="9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 s="9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 s="9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 s="9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 s="9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 s="9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 s="9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 s="9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 s="9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 s="9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 s="9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 s="9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 s="9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 s="9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 s="9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 s="9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 s="9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 s="9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 s="9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 s="9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 s="9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 s="9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 s="9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 s="9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 s="9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 s="9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 s="9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 s="9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 s="9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 s="9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 s="9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 s="9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s="9">
        <f t="shared" si="25"/>
        <v>0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 s="9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s="9">
        <f t="shared" si="25"/>
        <v>0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 s="9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 s="9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 s="9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s="9">
        <f t="shared" si="25"/>
        <v>0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 s="9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 s="9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s="9">
        <f t="shared" si="25"/>
        <v>0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s="9">
        <f t="shared" si="25"/>
        <v>0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 s="9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s="9">
        <f t="shared" si="25"/>
        <v>0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 s="9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s="9">
        <f t="shared" si="25"/>
        <v>0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 s="9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 s="9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 s="9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 s="9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 s="9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 s="9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 s="9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ROUND(E451/D451*100,0)</f>
        <v>2</v>
      </c>
      <c r="P451" s="9">
        <f t="shared" ref="P451:P514" si="29">IFERROR(E451/L451, 0)</f>
        <v>9</v>
      </c>
      <c r="Q451" t="s">
        <v>8310</v>
      </c>
      <c r="R451" t="s">
        <v>8316</v>
      </c>
      <c r="S451" s="10">
        <f t="shared" ref="S451:S514" si="30">(((J451/60)/60)/24)+DATE(1970,1,1)+(0/24)</f>
        <v>41534.568113425928</v>
      </c>
      <c r="T451" s="10">
        <f t="shared" ref="T451:T514" si="31">(((I451/60)/60)/24)+DATE(1970,1,1)+(0/24)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 s="9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s="9">
        <f t="shared" si="29"/>
        <v>0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 s="9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 s="9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 s="9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 s="9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 s="9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s="9">
        <f t="shared" si="29"/>
        <v>0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 s="9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 s="9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 s="9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9">
        <f t="shared" si="29"/>
        <v>0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s="9">
        <f t="shared" si="29"/>
        <v>0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 s="9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 s="9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 s="9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 s="9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 s="9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s="9">
        <f t="shared" si="29"/>
        <v>0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9">
        <f t="shared" si="29"/>
        <v>0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 s="9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 s="9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 s="9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 s="9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 s="9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9">
        <f t="shared" si="29"/>
        <v>0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 s="9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s="9">
        <f t="shared" si="29"/>
        <v>0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9">
        <f t="shared" si="29"/>
        <v>0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 s="9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 s="9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 s="9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9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 s="9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 s="9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 s="9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 s="9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s="9">
        <f t="shared" si="29"/>
        <v>0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9">
        <f t="shared" si="29"/>
        <v>0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 s="9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9">
        <f t="shared" si="29"/>
        <v>0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s="9">
        <f t="shared" si="29"/>
        <v>0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9">
        <f t="shared" si="29"/>
        <v>0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s="9">
        <f t="shared" si="29"/>
        <v>0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 s="9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9">
        <f t="shared" si="29"/>
        <v>0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9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 s="9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 s="9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 s="9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 s="9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s="9">
        <f t="shared" si="29"/>
        <v>0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 s="9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 s="9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 s="9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 s="9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 s="9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 s="9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 s="9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 s="9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s="9">
        <f t="shared" si="29"/>
        <v>0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 s="9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 s="9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ROUND(E515/D515*100,0)</f>
        <v>14</v>
      </c>
      <c r="P515" s="9">
        <f t="shared" ref="P515:P578" si="33">IFERROR(E515/L515, 0)</f>
        <v>102.38235294117646</v>
      </c>
      <c r="Q515" t="s">
        <v>8310</v>
      </c>
      <c r="R515" t="s">
        <v>8316</v>
      </c>
      <c r="S515" s="10">
        <f t="shared" ref="S515:S578" si="34">(((J515/60)/60)/24)+DATE(1970,1,1)+(0/24)</f>
        <v>42552.653993055559</v>
      </c>
      <c r="T515" s="10">
        <f t="shared" ref="T515:T578" si="35">(((I515/60)/60)/24)+DATE(1970,1,1)+(0/24)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 s="9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 s="9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s="9">
        <f t="shared" si="33"/>
        <v>0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 s="9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s="9">
        <f t="shared" si="33"/>
        <v>0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 s="9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 s="9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 s="9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 s="9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 s="9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 s="9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 s="9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 s="9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 s="9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 s="9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 s="9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 s="9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 s="9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 s="9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 s="9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 s="9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 s="9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 s="9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 s="9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 s="9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 s="9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 s="9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 s="9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 s="9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 s="9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 s="9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 s="9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 s="9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s="9">
        <f t="shared" si="33"/>
        <v>0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 s="9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 s="9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 s="9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 s="9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s="9">
        <f t="shared" si="33"/>
        <v>0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 s="9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 s="9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s="9">
        <f t="shared" si="33"/>
        <v>0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 s="9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 s="9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s="9">
        <f t="shared" si="33"/>
        <v>0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 s="9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 s="9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 s="9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s="9">
        <f t="shared" si="33"/>
        <v>0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 s="9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 s="9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s="9">
        <f t="shared" si="33"/>
        <v>0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 s="9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s="9">
        <f t="shared" si="33"/>
        <v>0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 s="9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 s="9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 s="9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 s="9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s="9">
        <f t="shared" si="33"/>
        <v>0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 s="9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 s="9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 s="9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 s="9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ROUND(E579/D579*100,0)</f>
        <v>0</v>
      </c>
      <c r="P579" s="9">
        <f t="shared" ref="P579:P642" si="37">IFERROR(E579/L579, 0)</f>
        <v>10</v>
      </c>
      <c r="Q579" t="s">
        <v>8319</v>
      </c>
      <c r="R579" t="s">
        <v>8320</v>
      </c>
      <c r="S579" s="10">
        <f t="shared" ref="S579:S642" si="38">(((J579/60)/60)/24)+DATE(1970,1,1)+(0/24)</f>
        <v>42450.589143518519</v>
      </c>
      <c r="T579" s="10">
        <f t="shared" ref="T579:T642" si="39">(((I579/60)/60)/24)+DATE(1970,1,1)+(0/24)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 s="9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 s="9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 s="9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s="9">
        <f t="shared" si="37"/>
        <v>0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s="9">
        <f t="shared" si="37"/>
        <v>0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 s="9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 s="9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s="9">
        <f t="shared" si="37"/>
        <v>0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 s="9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 s="9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 s="9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 s="9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 s="9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 s="9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 s="9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 s="9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 s="9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 s="9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 s="9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 s="9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 s="9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 s="9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 s="9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 s="9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s="9">
        <f t="shared" si="37"/>
        <v>0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 s="9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s="9">
        <f t="shared" si="37"/>
        <v>0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 s="9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 s="9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s="9">
        <f t="shared" si="37"/>
        <v>0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 s="9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 s="9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s="9">
        <f t="shared" si="37"/>
        <v>0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s="9">
        <f t="shared" si="37"/>
        <v>0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s="9">
        <f t="shared" si="37"/>
        <v>0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 s="9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s="9">
        <f t="shared" si="37"/>
        <v>0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s="9">
        <f t="shared" si="37"/>
        <v>0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s="9">
        <f t="shared" si="37"/>
        <v>0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 s="9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s="9">
        <f t="shared" si="37"/>
        <v>0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 s="9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 s="9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 s="9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 s="9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s="9">
        <f t="shared" si="37"/>
        <v>0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s="9">
        <f t="shared" si="37"/>
        <v>0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s="9">
        <f t="shared" si="37"/>
        <v>0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 s="9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 s="9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s="9">
        <f t="shared" si="37"/>
        <v>0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 s="9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 s="9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 s="9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s="9">
        <f t="shared" si="37"/>
        <v>0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 s="9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 s="9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 s="9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 s="9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s="9">
        <f t="shared" si="37"/>
        <v>0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 s="9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 s="9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 s="9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ROUND(E643/D643*100,0)</f>
        <v>119</v>
      </c>
      <c r="P643" s="9">
        <f t="shared" ref="P643:P706" si="41">IFERROR(E643/L643, 0)</f>
        <v>151.31746031746033</v>
      </c>
      <c r="Q643" t="s">
        <v>8319</v>
      </c>
      <c r="R643" t="s">
        <v>8321</v>
      </c>
      <c r="S643" s="10">
        <f t="shared" ref="S643:S706" si="42">(((J643/60)/60)/24)+DATE(1970,1,1)+(0/24)</f>
        <v>42199.57</v>
      </c>
      <c r="T643" s="10">
        <f t="shared" ref="T643:T706" si="43">(((I643/60)/60)/24)+DATE(1970,1,1)+(0/24)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 s="9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 s="9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 s="9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 s="9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 s="9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 s="9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 s="9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 s="9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 s="9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 s="9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 s="9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 s="9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 s="9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 s="9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 s="9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 s="9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 s="9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 s="9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 s="9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 s="9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 s="9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 s="9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 s="9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 s="9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 s="9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 s="9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 s="9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 s="9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 s="9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 s="9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 s="9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 s="9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 s="9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 s="9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 s="9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 s="9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 s="9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 s="9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 s="9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 s="9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 s="9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 s="9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 s="9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 s="9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s="9">
        <f t="shared" si="41"/>
        <v>0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 s="9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 s="9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 s="9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 s="9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 s="9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 s="9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 s="9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 s="9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 s="9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 s="9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 s="9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 s="9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 s="9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 s="9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 s="9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 s="9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 s="9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 s="9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ROUND(E707/D707*100,0)</f>
        <v>1</v>
      </c>
      <c r="P707" s="9">
        <f t="shared" ref="P707:P770" si="45">IFERROR(E707/L707, 0)</f>
        <v>195.4</v>
      </c>
      <c r="Q707" t="s">
        <v>8319</v>
      </c>
      <c r="R707" t="s">
        <v>8321</v>
      </c>
      <c r="S707" s="10">
        <f t="shared" ref="S707:S770" si="46">(((J707/60)/60)/24)+DATE(1970,1,1)+(0/24)</f>
        <v>42726.491643518515</v>
      </c>
      <c r="T707" s="10">
        <f t="shared" ref="T707:T770" si="47">(((I707/60)/60)/24)+DATE(1970,1,1)+(0/24)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s="9">
        <f t="shared" si="45"/>
        <v>0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 s="9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 s="9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 s="9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s="9">
        <f t="shared" si="45"/>
        <v>0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 s="9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 s="9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 s="9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 s="9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 s="9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 s="9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 s="9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 s="9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 s="9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 s="9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 s="9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 s="9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 s="9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 s="9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 s="9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 s="9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 s="9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 s="9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 s="9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 s="9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 s="9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 s="9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 s="9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 s="9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 s="9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 s="9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 s="9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 s="9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 s="9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 s="9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 s="9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 s="9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 s="9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 s="9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 s="9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 s="9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 s="9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 s="9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 s="9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 s="9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 s="9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 s="9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 s="9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 s="9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 s="9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 s="9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 s="9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 s="9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 s="9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s="9">
        <f t="shared" si="45"/>
        <v>0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 s="9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s="9">
        <f t="shared" si="45"/>
        <v>0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 s="9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s="9">
        <f t="shared" si="45"/>
        <v>0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 s="9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s="9">
        <f t="shared" si="45"/>
        <v>0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 s="9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s="9">
        <f t="shared" si="45"/>
        <v>0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ROUND(E771/D771*100,0)</f>
        <v>41</v>
      </c>
      <c r="P771" s="9">
        <f t="shared" ref="P771:P834" si="49">IFERROR(E771/L771, 0)</f>
        <v>31.846153846153847</v>
      </c>
      <c r="Q771" t="s">
        <v>8322</v>
      </c>
      <c r="R771" t="s">
        <v>8324</v>
      </c>
      <c r="S771" s="10">
        <f t="shared" ref="S771:S834" si="50">(((J771/60)/60)/24)+DATE(1970,1,1)+(0/24)</f>
        <v>41604.996458333335</v>
      </c>
      <c r="T771" s="10">
        <f t="shared" ref="T771:T834" si="51">(((I771/60)/60)/24)+DATE(1970,1,1)+(0/24)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s="9">
        <f t="shared" si="49"/>
        <v>0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 s="9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 s="9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 s="9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 s="9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 s="9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 s="9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 s="9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 s="9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 s="9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 s="9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 s="9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 s="9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 s="9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 s="9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 s="9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 s="9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 s="9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 s="9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 s="9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 s="9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 s="9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 s="9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 s="9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 s="9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 s="9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 s="9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 s="9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 s="9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 s="9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 s="9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 s="9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 s="9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 s="9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 s="9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 s="9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 s="9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 s="9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 s="9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 s="9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 s="9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 s="9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 s="9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 s="9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 s="9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 s="9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 s="9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 s="9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 s="9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 s="9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 s="9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 s="9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 s="9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 s="9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 s="9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 s="9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 s="9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 s="9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 s="9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 s="9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 s="9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 s="9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 s="9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ROUND(E835/D835*100,0)</f>
        <v>102</v>
      </c>
      <c r="P835" s="9">
        <f t="shared" ref="P835:P898" si="53">IFERROR(E835/L835, 0)</f>
        <v>148.78048780487805</v>
      </c>
      <c r="Q835" t="s">
        <v>8325</v>
      </c>
      <c r="R835" t="s">
        <v>8326</v>
      </c>
      <c r="S835" s="10">
        <f t="shared" ref="S835:S898" si="54">(((J835/60)/60)/24)+DATE(1970,1,1)+(0/24)</f>
        <v>41718.878182870372</v>
      </c>
      <c r="T835" s="10">
        <f t="shared" ref="T835:T898" si="55">(((I835/60)/60)/24)+DATE(1970,1,1)+(0/24)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 s="9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 s="9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 s="9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 s="9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 s="9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 s="9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 s="9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 s="9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 s="9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 s="9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 s="9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 s="9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 s="9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 s="9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 s="9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 s="9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 s="9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 s="9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 s="9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 s="9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 s="9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 s="9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 s="9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 s="9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 s="9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 s="9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 s="9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 s="9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 s="9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 s="9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 s="9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 s="9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 s="9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 s="9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 s="9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 s="9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 s="9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 s="9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 s="9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 s="9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 s="9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s="9">
        <f t="shared" si="53"/>
        <v>0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 s="9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 s="9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 s="9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 s="9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 s="9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 s="9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 s="9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 s="9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 s="9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 s="9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 s="9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s="9">
        <f t="shared" si="53"/>
        <v>0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 s="9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 s="9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 s="9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 s="9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 s="9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 s="9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 s="9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 s="9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 s="9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ROUND(E899/D899*100,0)</f>
        <v>0</v>
      </c>
      <c r="P899" s="9">
        <f t="shared" ref="P899:P962" si="57">IFERROR(E899/L899, 0)</f>
        <v>0</v>
      </c>
      <c r="Q899" t="s">
        <v>8325</v>
      </c>
      <c r="R899" t="s">
        <v>8329</v>
      </c>
      <c r="S899" s="10">
        <f t="shared" ref="S899:S962" si="58">(((J899/60)/60)/24)+DATE(1970,1,1)+(0/24)</f>
        <v>41211.688750000001</v>
      </c>
      <c r="T899" s="10">
        <f t="shared" ref="T899:T962" si="59">(((I899/60)/60)/24)+DATE(1970,1,1)+(0/24)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 s="9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 s="9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 s="9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s="9">
        <f t="shared" si="57"/>
        <v>0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 s="9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 s="9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 s="9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 s="9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s="9">
        <f t="shared" si="57"/>
        <v>0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s="9">
        <f t="shared" si="57"/>
        <v>0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s="9">
        <f t="shared" si="57"/>
        <v>0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 s="9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 s="9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s="9">
        <f t="shared" si="57"/>
        <v>0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 s="9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 s="9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s="9">
        <f t="shared" si="57"/>
        <v>0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 s="9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s="9">
        <f t="shared" si="57"/>
        <v>0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 s="9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 s="9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 s="9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s="9">
        <f t="shared" si="57"/>
        <v>0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 s="9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 s="9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 s="9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 s="9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 s="9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s="9">
        <f t="shared" si="57"/>
        <v>0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s="9">
        <f t="shared" si="57"/>
        <v>0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 s="9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s="9">
        <f t="shared" si="57"/>
        <v>0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 s="9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 s="9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 s="9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 s="9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 s="9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 s="9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s="9">
        <f t="shared" si="57"/>
        <v>0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 s="9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 s="9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 s="9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 s="9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 s="9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 s="9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 s="9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 s="9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 s="9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 s="9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s="9">
        <f t="shared" si="57"/>
        <v>0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 s="9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 s="9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 s="9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 s="9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 s="9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 s="9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 s="9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 s="9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 s="9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 s="9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 s="9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 s="9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 s="9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ROUND(E963/D963*100,0)</f>
        <v>42</v>
      </c>
      <c r="P963" s="9">
        <f t="shared" ref="P963:P1026" si="61">IFERROR(E963/L963, 0)</f>
        <v>364.35454545454547</v>
      </c>
      <c r="Q963" t="s">
        <v>8319</v>
      </c>
      <c r="R963" t="s">
        <v>8321</v>
      </c>
      <c r="S963" s="10">
        <f t="shared" ref="S963:S1026" si="62">(((J963/60)/60)/24)+DATE(1970,1,1)+(0/24)</f>
        <v>42740.693692129629</v>
      </c>
      <c r="T963" s="10">
        <f t="shared" ref="T963:T1026" si="63">(((I963/60)/60)/24)+DATE(1970,1,1)+(0/24)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 s="9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 s="9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 s="9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 s="9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 s="9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 s="9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 s="9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 s="9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 s="9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 s="9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 s="9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 s="9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 s="9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 s="9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 s="9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 s="9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 s="9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 s="9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 s="9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 s="9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 s="9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 s="9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 s="9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 s="9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 s="9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 s="9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s="9">
        <f t="shared" si="61"/>
        <v>0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 s="9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 s="9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 s="9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 s="9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 s="9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 s="9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 s="9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 s="9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 s="9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 s="9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 s="9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 s="9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 s="9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 s="9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 s="9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 s="9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 s="9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 s="9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 s="9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 s="9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 s="9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 s="9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 s="9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 s="9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 s="9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 s="9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 s="9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 s="9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 s="9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 s="9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 s="9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 s="9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 s="9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 s="9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 s="9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 s="9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ROUND(E1027/D1027*100,0)</f>
        <v>110</v>
      </c>
      <c r="P1027" s="9">
        <f t="shared" ref="P1027:P1090" si="65">IFERROR(E1027/L1027, 0)</f>
        <v>71.848571428571432</v>
      </c>
      <c r="Q1027" t="s">
        <v>8325</v>
      </c>
      <c r="R1027" t="s">
        <v>8330</v>
      </c>
      <c r="S1027" s="10">
        <f t="shared" ref="S1027:S1090" si="66">(((J1027/60)/60)/24)+DATE(1970,1,1)+(0/24)</f>
        <v>42049.833761574075</v>
      </c>
      <c r="T1027" s="10">
        <f t="shared" ref="T1027:T1090" si="67">(((I1027/60)/60)/24)+DATE(1970,1,1)+(0/24)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 s="9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 s="9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 s="9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 s="9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 s="9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 s="9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 s="9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 s="9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 s="9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 s="9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 s="9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 s="9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 s="9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 s="9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 s="9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s="9">
        <f t="shared" si="65"/>
        <v>0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 s="9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 s="9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 s="9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 s="9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s="9">
        <f t="shared" si="65"/>
        <v>0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 s="9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 s="9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s="9">
        <f t="shared" si="65"/>
        <v>0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s="9">
        <f t="shared" si="65"/>
        <v>0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s="9">
        <f t="shared" si="65"/>
        <v>0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s="9">
        <f t="shared" si="65"/>
        <v>0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 s="9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s="9">
        <f t="shared" si="65"/>
        <v>0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s="9">
        <f t="shared" si="65"/>
        <v>0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s="9">
        <f t="shared" si="65"/>
        <v>0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s="9">
        <f t="shared" si="65"/>
        <v>0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s="9">
        <f t="shared" si="65"/>
        <v>0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s="9">
        <f t="shared" si="65"/>
        <v>0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 s="9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s="9">
        <f t="shared" si="65"/>
        <v>0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 s="9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s="9">
        <f t="shared" si="65"/>
        <v>0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 s="9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 s="9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 s="9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 s="9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 s="9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 s="9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 s="9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s="9">
        <f t="shared" si="65"/>
        <v>0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 s="9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 s="9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 s="9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 s="9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 s="9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 s="9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 s="9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 s="9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 s="9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 s="9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 s="9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 s="9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s="9">
        <f t="shared" si="65"/>
        <v>0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 s="9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 s="9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s="9">
        <f t="shared" si="65"/>
        <v>0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 s="9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ROUND(E1091/D1091*100,0)</f>
        <v>8</v>
      </c>
      <c r="P1091" s="9">
        <f t="shared" ref="P1091:P1154" si="69">IFERROR(E1091/L1091, 0)</f>
        <v>23.959183673469386</v>
      </c>
      <c r="Q1091" t="s">
        <v>8333</v>
      </c>
      <c r="R1091" t="s">
        <v>8334</v>
      </c>
      <c r="S1091" s="10">
        <f t="shared" ref="S1091:S1154" si="70">(((J1091/60)/60)/24)+DATE(1970,1,1)+(0/24)</f>
        <v>42151.189525462964</v>
      </c>
      <c r="T1091" s="10">
        <f t="shared" ref="T1091:T1154" si="71">(((I1091/60)/60)/24)+DATE(1970,1,1)+(0/24)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 s="9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 s="9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 s="9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 s="9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 s="9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 s="9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 s="9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 s="9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 s="9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 s="9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 s="9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 s="9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 s="9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 s="9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 s="9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 s="9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 s="9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s="9">
        <f t="shared" si="69"/>
        <v>0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 s="9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 s="9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 s="9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 s="9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 s="9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 s="9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 s="9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 s="9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 s="9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 s="9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 s="9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 s="9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s="9">
        <f t="shared" si="69"/>
        <v>0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 s="9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s="9">
        <f t="shared" si="69"/>
        <v>0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 s="9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 s="9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s="9">
        <f t="shared" si="69"/>
        <v>0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 s="9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 s="9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 s="9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 s="9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 s="9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s="9">
        <f t="shared" si="69"/>
        <v>0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 s="9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 s="9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 s="9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 s="9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 s="9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 s="9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 s="9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 s="9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s="9">
        <f t="shared" si="69"/>
        <v>0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s="9">
        <f t="shared" si="69"/>
        <v>0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s="9">
        <f t="shared" si="69"/>
        <v>0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 s="9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s="9">
        <f t="shared" si="69"/>
        <v>0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 s="9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 s="9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s="9">
        <f t="shared" si="69"/>
        <v>0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 s="9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 s="9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 s="9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s="9">
        <f t="shared" si="69"/>
        <v>0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 s="9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ROUND(E1155/D1155*100,0)</f>
        <v>1</v>
      </c>
      <c r="P1155" s="9">
        <f t="shared" ref="P1155:P1218" si="73">IFERROR(E1155/L1155, 0)</f>
        <v>50</v>
      </c>
      <c r="Q1155" t="s">
        <v>8336</v>
      </c>
      <c r="R1155" t="s">
        <v>8337</v>
      </c>
      <c r="S1155" s="10">
        <f t="shared" ref="S1155:S1218" si="74">(((J1155/60)/60)/24)+DATE(1970,1,1)+(0/24)</f>
        <v>42143.714178240742</v>
      </c>
      <c r="T1155" s="10">
        <f t="shared" ref="T1155:T1218" si="75">(((I1155/60)/60)/24)+DATE(1970,1,1)+(0/24)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 s="9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 s="9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s="9">
        <f t="shared" si="73"/>
        <v>0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 s="9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 s="9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s="9">
        <f t="shared" si="73"/>
        <v>0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 s="9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s="9">
        <f t="shared" si="73"/>
        <v>0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 s="9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s="9">
        <f t="shared" si="73"/>
        <v>0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s="9">
        <f t="shared" si="73"/>
        <v>0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 s="9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 s="9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 s="9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 s="9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 s="9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 s="9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 s="9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s="9">
        <f t="shared" si="73"/>
        <v>0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 s="9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 s="9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 s="9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 s="9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s="9">
        <f t="shared" si="73"/>
        <v>0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 s="9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 s="9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 s="9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 s="9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 s="9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 s="9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 s="9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 s="9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 s="9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 s="9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 s="9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 s="9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 s="9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 s="9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 s="9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 s="9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 s="9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 s="9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 s="9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 s="9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 s="9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 s="9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 s="9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 s="9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 s="9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 s="9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 s="9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 s="9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 s="9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 s="9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 s="9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 s="9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 s="9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 s="9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 s="9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 s="9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 s="9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 s="9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 s="9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ROUND(E1219/D1219*100,0)</f>
        <v>103</v>
      </c>
      <c r="P1219" s="9">
        <f t="shared" ref="P1219:P1282" si="77">IFERROR(E1219/L1219, 0)</f>
        <v>148.57377049180329</v>
      </c>
      <c r="Q1219" t="s">
        <v>8338</v>
      </c>
      <c r="R1219" t="s">
        <v>8339</v>
      </c>
      <c r="S1219" s="10">
        <f t="shared" ref="S1219:S1282" si="78">(((J1219/60)/60)/24)+DATE(1970,1,1)+(0/24)</f>
        <v>42535.809490740736</v>
      </c>
      <c r="T1219" s="10">
        <f t="shared" ref="T1219:T1282" si="79">(((I1219/60)/60)/24)+DATE(1970,1,1)+(0/24)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 s="9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 s="9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 s="9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 s="9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 s="9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 s="9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 s="9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 s="9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 s="9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s="9">
        <f t="shared" si="77"/>
        <v>0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 s="9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 s="9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s="9">
        <f t="shared" si="77"/>
        <v>0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s="9">
        <f t="shared" si="77"/>
        <v>0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 s="9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 s="9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s="9">
        <f t="shared" si="77"/>
        <v>0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 s="9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s="9">
        <f t="shared" si="77"/>
        <v>0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s="9">
        <f t="shared" si="77"/>
        <v>0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 s="9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s="9">
        <f t="shared" si="77"/>
        <v>0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 s="9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 s="9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 s="9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 s="9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 s="9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 s="9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 s="9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 s="9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 s="9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 s="9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 s="9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 s="9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 s="9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 s="9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 s="9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 s="9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 s="9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 s="9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 s="9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 s="9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 s="9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 s="9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 s="9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 s="9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 s="9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 s="9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 s="9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 s="9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 s="9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 s="9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 s="9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 s="9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 s="9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 s="9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 s="9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 s="9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 s="9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 s="9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 s="9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 s="9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 s="9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ROUND(E1283/D1283*100,0)</f>
        <v>111</v>
      </c>
      <c r="P1283" s="9">
        <f t="shared" ref="P1283:P1346" si="81">IFERROR(E1283/L1283, 0)</f>
        <v>104.72972972972973</v>
      </c>
      <c r="Q1283" t="s">
        <v>8325</v>
      </c>
      <c r="R1283" t="s">
        <v>8326</v>
      </c>
      <c r="S1283" s="10">
        <f t="shared" ref="S1283:S1346" si="82">(((J1283/60)/60)/24)+DATE(1970,1,1)+(0/24)</f>
        <v>41463.743472222224</v>
      </c>
      <c r="T1283" s="10">
        <f t="shared" ref="T1283:T1346" si="83">(((I1283/60)/60)/24)+DATE(1970,1,1)+(0/24)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 s="9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 s="9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 s="9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 s="9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 s="9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 s="9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 s="9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 s="9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 s="9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 s="9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 s="9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 s="9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 s="9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 s="9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 s="9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 s="9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 s="9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 s="9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 s="9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 s="9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 s="9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 s="9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 s="9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 s="9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 s="9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 s="9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 s="9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 s="9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 s="9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 s="9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 s="9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 s="9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 s="9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 s="9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 s="9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 s="9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 s="9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 s="9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 s="9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 s="9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 s="9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 s="9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 s="9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 s="9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 s="9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 s="9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 s="9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 s="9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 s="9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 s="9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s="9">
        <f t="shared" si="81"/>
        <v>0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s="9">
        <f t="shared" si="81"/>
        <v>0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 s="9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 s="9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 s="9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 s="9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 s="9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 s="9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s="9">
        <f t="shared" si="81"/>
        <v>0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 s="9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 s="9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 s="9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 s="9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ROUND(E1347/D1347*100,0)</f>
        <v>125</v>
      </c>
      <c r="P1347" s="9">
        <f t="shared" ref="P1347:P1410" si="85">IFERROR(E1347/L1347, 0)</f>
        <v>53.571428571428569</v>
      </c>
      <c r="Q1347" t="s">
        <v>8322</v>
      </c>
      <c r="R1347" t="s">
        <v>8323</v>
      </c>
      <c r="S1347" s="10">
        <f t="shared" ref="S1347:S1410" si="86">(((J1347/60)/60)/24)+DATE(1970,1,1)+(0/24)</f>
        <v>41799.814340277779</v>
      </c>
      <c r="T1347" s="10">
        <f t="shared" ref="T1347:T1410" si="87">(((I1347/60)/60)/24)+DATE(1970,1,1)+(0/24)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 s="9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 s="9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 s="9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 s="9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 s="9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 s="9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 s="9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 s="9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 s="9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 s="9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 s="9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 s="9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 s="9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 s="9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 s="9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 s="9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 s="9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 s="9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 s="9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 s="9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 s="9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 s="9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 s="9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 s="9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 s="9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 s="9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 s="9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 s="9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 s="9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 s="9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 s="9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 s="9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 s="9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 s="9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 s="9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 s="9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 s="9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 s="9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 s="9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 s="9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 s="9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 s="9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 s="9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 s="9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 s="9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 s="9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 s="9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 s="9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 s="9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 s="9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 s="9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 s="9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 s="9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 s="9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 s="9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 s="9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 s="9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 s="9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 s="9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 s="9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 s="9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 s="9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 s="9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ROUND(E1411/D1411*100,0)</f>
        <v>0</v>
      </c>
      <c r="P1411" s="9">
        <f t="shared" ref="P1411:P1474" si="89">IFERROR(E1411/L1411, 0)</f>
        <v>0</v>
      </c>
      <c r="Q1411" t="s">
        <v>8322</v>
      </c>
      <c r="R1411" t="s">
        <v>8341</v>
      </c>
      <c r="S1411" s="10">
        <f t="shared" ref="S1411:S1474" si="90">(((J1411/60)/60)/24)+DATE(1970,1,1)+(0/24)</f>
        <v>41945.133506944447</v>
      </c>
      <c r="T1411" s="10">
        <f t="shared" ref="T1411:T1474" si="91">(((I1411/60)/60)/24)+DATE(1970,1,1)+(0/24)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 s="9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 s="9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 s="9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 s="9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 s="9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 s="9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s="9">
        <f t="shared" si="89"/>
        <v>0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 s="9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 s="9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 s="9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 s="9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 s="9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 s="9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 s="9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 s="9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s="9">
        <f t="shared" si="89"/>
        <v>0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s="9">
        <f t="shared" si="89"/>
        <v>0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 s="9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 s="9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s="9">
        <f t="shared" si="89"/>
        <v>0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 s="9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 s="9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s="9">
        <f t="shared" si="89"/>
        <v>0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 s="9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 s="9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 s="9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 s="9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 s="9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 s="9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 s="9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 s="9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 s="9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s="9">
        <f t="shared" si="89"/>
        <v>0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s="9">
        <f t="shared" si="89"/>
        <v>0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s="9">
        <f t="shared" si="89"/>
        <v>0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s="9">
        <f t="shared" si="89"/>
        <v>0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s="9">
        <f t="shared" si="89"/>
        <v>0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 s="9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s="9">
        <f t="shared" si="89"/>
        <v>0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s="9">
        <f t="shared" si="89"/>
        <v>0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 s="9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 s="9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s="9">
        <f t="shared" si="89"/>
        <v>0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s="9">
        <f t="shared" si="89"/>
        <v>0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 s="9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 s="9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 s="9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s="9">
        <f t="shared" si="89"/>
        <v>0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s="9">
        <f t="shared" si="89"/>
        <v>0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s="9">
        <f t="shared" si="89"/>
        <v>0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s="9">
        <f t="shared" si="89"/>
        <v>0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 s="9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 s="9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 s="9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 s="9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 s="9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 s="9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 s="9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 s="9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 s="9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 s="9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 s="9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 s="9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ROUND(E1475/D1475*100,0)</f>
        <v>121</v>
      </c>
      <c r="P1475" s="9">
        <f t="shared" ref="P1475:P1538" si="93">IFERROR(E1475/L1475, 0)</f>
        <v>38.462553191489363</v>
      </c>
      <c r="Q1475" t="s">
        <v>8322</v>
      </c>
      <c r="R1475" t="s">
        <v>8342</v>
      </c>
      <c r="S1475" s="10">
        <f t="shared" ref="S1475:S1538" si="94">(((J1475/60)/60)/24)+DATE(1970,1,1)+(0/24)</f>
        <v>40939.979618055557</v>
      </c>
      <c r="T1475" s="10">
        <f t="shared" ref="T1475:T1538" si="95">(((I1475/60)/60)/24)+DATE(1970,1,1)+(0/24)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 s="9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 s="9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 s="9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 s="9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 s="9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 s="9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 s="9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 s="9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 s="9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 s="9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s="9">
        <f t="shared" si="93"/>
        <v>0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 s="9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 s="9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s="9">
        <f t="shared" si="93"/>
        <v>0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 s="9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s="9">
        <f t="shared" si="93"/>
        <v>0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 s="9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 s="9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 s="9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s="9">
        <f t="shared" si="93"/>
        <v>0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 s="9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s="9">
        <f t="shared" si="93"/>
        <v>0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s="9">
        <f t="shared" si="93"/>
        <v>0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 s="9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 s="9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 s="9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 s="9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 s="9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 s="9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 s="9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 s="9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 s="9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 s="9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 s="9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 s="9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 s="9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 s="9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 s="9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 s="9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 s="9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 s="9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 s="9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 s="9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 s="9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 s="9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 s="9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 s="9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 s="9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 s="9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 s="9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 s="9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 s="9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 s="9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 s="9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 s="9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 s="9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 s="9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 s="9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 s="9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 s="9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 s="9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 s="9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 s="9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ROUND(E1539/D1539*100,0)</f>
        <v>180</v>
      </c>
      <c r="P1539" s="9">
        <f t="shared" ref="P1539:P1602" si="97">IFERROR(E1539/L1539, 0)</f>
        <v>96.375</v>
      </c>
      <c r="Q1539" t="s">
        <v>8338</v>
      </c>
      <c r="R1539" t="s">
        <v>8339</v>
      </c>
      <c r="S1539" s="10">
        <f t="shared" ref="S1539:S1602" si="98">(((J1539/60)/60)/24)+DATE(1970,1,1)+(0/24)</f>
        <v>42552.315127314811</v>
      </c>
      <c r="T1539" s="10">
        <f t="shared" ref="T1539:T1602" si="99">(((I1539/60)/60)/24)+DATE(1970,1,1)+(0/24)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 s="9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 s="9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 s="9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 s="9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 s="9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 s="9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s="9">
        <f t="shared" si="97"/>
        <v>0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 s="9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 s="9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s="9">
        <f t="shared" si="97"/>
        <v>0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 s="9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 s="9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 s="9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s="9">
        <f t="shared" si="97"/>
        <v>0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 s="9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s="9">
        <f t="shared" si="97"/>
        <v>0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s="9">
        <f t="shared" si="97"/>
        <v>0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s="9">
        <f t="shared" si="97"/>
        <v>0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 s="9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 s="9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 s="9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 s="9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 s="9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 s="9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s="9">
        <f t="shared" si="97"/>
        <v>0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 s="9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 s="9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 s="9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 s="9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 s="9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 s="9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s="9">
        <f t="shared" si="97"/>
        <v>0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 s="9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 s="9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 s="9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 s="9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 s="9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 s="9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 s="9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 s="9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 s="9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 s="9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s="9">
        <f t="shared" si="97"/>
        <v>0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 s="9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 s="9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 s="9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s="9">
        <f t="shared" si="97"/>
        <v>0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 s="9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s="9">
        <f t="shared" si="97"/>
        <v>0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 s="9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s="9">
        <f t="shared" si="97"/>
        <v>0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s="9">
        <f t="shared" si="97"/>
        <v>0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 s="9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 s="9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s="9">
        <f t="shared" si="97"/>
        <v>0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 s="9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 s="9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 s="9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 s="9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s="9">
        <f t="shared" si="97"/>
        <v>0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 s="9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s="9">
        <f t="shared" si="97"/>
        <v>0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 s="9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ROUND(E1603/D1603*100,0)</f>
        <v>108</v>
      </c>
      <c r="P1603" s="9">
        <f t="shared" ref="P1603:P1666" si="101">IFERROR(E1603/L1603, 0)</f>
        <v>48.325535714285714</v>
      </c>
      <c r="Q1603" t="s">
        <v>8325</v>
      </c>
      <c r="R1603" t="s">
        <v>8326</v>
      </c>
      <c r="S1603" s="10">
        <f t="shared" ref="S1603:S1666" si="102">(((J1603/60)/60)/24)+DATE(1970,1,1)+(0/24)</f>
        <v>40638.092974537038</v>
      </c>
      <c r="T1603" s="10">
        <f t="shared" ref="T1603:T1666" si="103">(((I1603/60)/60)/24)+DATE(1970,1,1)+(0/24)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 s="9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 s="9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 s="9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 s="9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 s="9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 s="9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 s="9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 s="9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 s="9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 s="9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 s="9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 s="9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 s="9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 s="9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 s="9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 s="9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 s="9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 s="9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 s="9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 s="9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 s="9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 s="9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 s="9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 s="9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 s="9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 s="9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 s="9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 s="9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 s="9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 s="9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 s="9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 s="9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 s="9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 s="9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 s="9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 s="9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 s="9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 s="9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 s="9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 s="9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 s="9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 s="9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 s="9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 s="9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 s="9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 s="9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 s="9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 s="9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 s="9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 s="9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 s="9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 s="9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 s="9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 s="9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 s="9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 s="9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 s="9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 s="9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 s="9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 s="9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 s="9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 s="9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 s="9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ROUND(E1667/D1667*100,0)</f>
        <v>119</v>
      </c>
      <c r="P1667" s="9">
        <f t="shared" ref="P1667:P1730" si="105">IFERROR(E1667/L1667, 0)</f>
        <v>44.956989247311824</v>
      </c>
      <c r="Q1667" t="s">
        <v>8325</v>
      </c>
      <c r="R1667" t="s">
        <v>8346</v>
      </c>
      <c r="S1667" s="10">
        <f t="shared" ref="S1667:S1730" si="106">(((J1667/60)/60)/24)+DATE(1970,1,1)+(0/24)</f>
        <v>40564.649456018517</v>
      </c>
      <c r="T1667" s="10">
        <f t="shared" ref="T1667:T1730" si="107">(((I1667/60)/60)/24)+DATE(1970,1,1)+(0/24)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 s="9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 s="9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 s="9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 s="9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 s="9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 s="9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 s="9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 s="9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 s="9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 s="9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 s="9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 s="9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 s="9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 s="9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 s="9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 s="9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s="9">
        <f t="shared" si="105"/>
        <v>0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 s="9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 s="9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 s="9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 s="9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 s="9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 s="9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 s="9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 s="9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 s="9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 s="9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 s="9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 s="9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 s="9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s="9">
        <f t="shared" si="105"/>
        <v>0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 s="9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s="9">
        <f t="shared" si="105"/>
        <v>0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 s="9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 s="9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 s="9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 s="9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 s="9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 s="9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s="9">
        <f t="shared" si="105"/>
        <v>0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s="9">
        <f t="shared" si="105"/>
        <v>0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 s="9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s="9">
        <f t="shared" si="105"/>
        <v>0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 s="9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 s="9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 s="9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s="9">
        <f t="shared" si="105"/>
        <v>0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 s="9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 s="9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 s="9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 s="9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 s="9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 s="9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 s="9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 s="9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s="9">
        <f t="shared" si="105"/>
        <v>0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 s="9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 s="9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 s="9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 s="9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 s="9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 s="9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 s="9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ROUND(E1731/D1731*100,0)</f>
        <v>0</v>
      </c>
      <c r="P1731" s="9">
        <f t="shared" ref="P1731:P1794" si="109">IFERROR(E1731/L1731, 0)</f>
        <v>0</v>
      </c>
      <c r="Q1731" t="s">
        <v>8325</v>
      </c>
      <c r="R1731" t="s">
        <v>8347</v>
      </c>
      <c r="S1731" s="10">
        <f t="shared" ref="S1731:S1794" si="110">(((J1731/60)/60)/24)+DATE(1970,1,1)+(0/24)</f>
        <v>42471.052152777775</v>
      </c>
      <c r="T1731" s="10">
        <f t="shared" ref="T1731:T1794" si="111">(((I1731/60)/60)/24)+DATE(1970,1,1)+(0/24)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s="9">
        <f t="shared" si="109"/>
        <v>0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s="9">
        <f t="shared" si="109"/>
        <v>0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s="9">
        <f t="shared" si="109"/>
        <v>0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s="9">
        <f t="shared" si="109"/>
        <v>0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 s="9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 s="9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 s="9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 s="9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 s="9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 s="9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s="9">
        <f t="shared" si="109"/>
        <v>0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 s="9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 s="9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 s="9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 s="9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 s="9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 s="9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 s="9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 s="9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 s="9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 s="9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 s="9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 s="9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 s="9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 s="9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 s="9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 s="9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 s="9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 s="9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 s="9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 s="9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 s="9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 s="9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 s="9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 s="9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 s="9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s="9">
        <f t="shared" si="109"/>
        <v>0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 s="9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 s="9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 s="9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 s="9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 s="9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 s="9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 s="9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 s="9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 s="9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 s="9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 s="9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 s="9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 s="9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 s="9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 s="9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 s="9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 s="9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 s="9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 s="9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 s="9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 s="9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 s="9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 s="9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 s="9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 s="9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 s="9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ROUND(E1795/D1795*100,0)</f>
        <v>1</v>
      </c>
      <c r="P1795" s="9">
        <f t="shared" ref="P1795:P1858" si="113">IFERROR(E1795/L1795, 0)</f>
        <v>20</v>
      </c>
      <c r="Q1795" t="s">
        <v>8338</v>
      </c>
      <c r="R1795" t="s">
        <v>8339</v>
      </c>
      <c r="S1795" s="10">
        <f t="shared" ref="S1795:S1858" si="114">(((J1795/60)/60)/24)+DATE(1970,1,1)+(0/24)</f>
        <v>41940.89166666667</v>
      </c>
      <c r="T1795" s="10">
        <f t="shared" ref="T1795:T1858" si="115">(((I1795/60)/60)/24)+DATE(1970,1,1)+(0/24)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 s="9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 s="9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 s="9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 s="9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 s="9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 s="9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 s="9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 s="9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 s="9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 s="9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 s="9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 s="9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 s="9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 s="9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 s="9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 s="9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 s="9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 s="9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 s="9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s="9">
        <f t="shared" si="113"/>
        <v>0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 s="9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s="9">
        <f t="shared" si="113"/>
        <v>0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 s="9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 s="9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s="9">
        <f t="shared" si="113"/>
        <v>0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 s="9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 s="9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 s="9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 s="9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 s="9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 s="9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 s="9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 s="9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 s="9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 s="9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 s="9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 s="9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 s="9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 s="9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 s="9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 s="9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 s="9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 s="9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 s="9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 s="9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 s="9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 s="9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 s="9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 s="9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 s="9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 s="9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 s="9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 s="9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 s="9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 s="9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 s="9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 s="9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 s="9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 s="9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 s="9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 s="9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 s="9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 s="9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ROUND(E1859/D1859*100,0)</f>
        <v>100</v>
      </c>
      <c r="P1859" s="9">
        <f t="shared" ref="P1859:P1922" si="117">IFERROR(E1859/L1859, 0)</f>
        <v>136.36363636363637</v>
      </c>
      <c r="Q1859" t="s">
        <v>8325</v>
      </c>
      <c r="R1859" t="s">
        <v>8326</v>
      </c>
      <c r="S1859" s="10">
        <f t="shared" ref="S1859:S1922" si="118">(((J1859/60)/60)/24)+DATE(1970,1,1)+(0/24)</f>
        <v>41864.76866898148</v>
      </c>
      <c r="T1859" s="10">
        <f t="shared" ref="T1859:T1922" si="119">(((I1859/60)/60)/24)+DATE(1970,1,1)+(0/24)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 s="9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 s="9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 s="9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s="9">
        <f t="shared" si="117"/>
        <v>0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 s="9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 s="9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 s="9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 s="9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 s="9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 s="9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 s="9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s="9">
        <f t="shared" si="117"/>
        <v>0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 s="9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 s="9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 s="9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 s="9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 s="9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 s="9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s="9">
        <f t="shared" si="117"/>
        <v>0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s="9">
        <f t="shared" si="117"/>
        <v>0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s="9">
        <f t="shared" si="117"/>
        <v>0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 s="9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 s="9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 s="9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 s="9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 s="9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 s="9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 s="9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 s="9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 s="9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 s="9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 s="9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 s="9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 s="9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 s="9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 s="9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 s="9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 s="9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 s="9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 s="9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 s="9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 s="9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 s="9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 s="9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 s="9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 s="9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 s="9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 s="9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 s="9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 s="9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 s="9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 s="9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 s="9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 s="9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 s="9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 s="9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 s="9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 s="9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 s="9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 s="9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 s="9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 s="9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 s="9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ROUND(E1923/D1923*100,0)</f>
        <v>137</v>
      </c>
      <c r="P1923" s="9">
        <f t="shared" ref="P1923:P1986" si="121">IFERROR(E1923/L1923, 0)</f>
        <v>54</v>
      </c>
      <c r="Q1923" t="s">
        <v>8325</v>
      </c>
      <c r="R1923" t="s">
        <v>8329</v>
      </c>
      <c r="S1923" s="10">
        <f t="shared" ref="S1923:S1986" si="122">(((J1923/60)/60)/24)+DATE(1970,1,1)+(0/24)</f>
        <v>41074.221562500003</v>
      </c>
      <c r="T1923" s="10">
        <f t="shared" ref="T1923:T1986" si="123">(((I1923/60)/60)/24)+DATE(1970,1,1)+(0/24)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 s="9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 s="9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 s="9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 s="9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 s="9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 s="9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 s="9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 s="9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 s="9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 s="9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 s="9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 s="9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 s="9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 s="9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 s="9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 s="9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 s="9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 s="9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 s="9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 s="9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 s="9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 s="9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 s="9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 s="9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 s="9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 s="9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 s="9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 s="9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 s="9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 s="9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 s="9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 s="9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 s="9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 s="9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 s="9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 s="9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 s="9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 s="9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 s="9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 s="9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 s="9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 s="9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 s="9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 s="9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 s="9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 s="9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 s="9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 s="9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 s="9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 s="9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 s="9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 s="9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 s="9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 s="9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 s="9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 s="9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 s="9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 s="9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 s="9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 s="9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s="9">
        <f t="shared" si="121"/>
        <v>0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 s="9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 s="9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ROUND(E1987/D1987*100,0)</f>
        <v>3</v>
      </c>
      <c r="P1987" s="9">
        <f t="shared" ref="P1987:P2050" si="125">IFERROR(E1987/L1987, 0)</f>
        <v>12.75</v>
      </c>
      <c r="Q1987" t="s">
        <v>8338</v>
      </c>
      <c r="R1987" t="s">
        <v>8350</v>
      </c>
      <c r="S1987" s="10">
        <f t="shared" ref="S1987:S2050" si="126">(((J1987/60)/60)/24)+DATE(1970,1,1)+(0/24)</f>
        <v>42555.698738425926</v>
      </c>
      <c r="T1987" s="10">
        <f t="shared" ref="T1987:T2050" si="127">(((I1987/60)/60)/24)+DATE(1970,1,1)+(0/24)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 s="9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 s="9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 s="9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 s="9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 s="9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 s="9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 s="9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s="9">
        <f t="shared" si="125"/>
        <v>0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s="9">
        <f t="shared" si="125"/>
        <v>0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 s="9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s="9">
        <f t="shared" si="125"/>
        <v>0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s="9">
        <f t="shared" si="125"/>
        <v>0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 s="9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 s="9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 s="9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 s="9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 s="9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 s="9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 s="9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 s="9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 s="9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 s="9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 s="9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 s="9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 s="9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 s="9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 s="9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 s="9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 s="9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 s="9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 s="9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 s="9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 s="9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 s="9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 s="9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 s="9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 s="9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 s="9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 s="9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 s="9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 s="9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 s="9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 s="9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 s="9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 s="9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 s="9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 s="9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 s="9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 s="9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 s="9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 s="9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 s="9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 s="9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 s="9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 s="9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 s="9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 s="9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 s="9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 s="9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 s="9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 s="9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 s="9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 s="9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ROUND(E2051/D2051*100,0)</f>
        <v>120</v>
      </c>
      <c r="P2051" s="9">
        <f t="shared" ref="P2051:P2114" si="129">IFERROR(E2051/L2051, 0)</f>
        <v>80.991037735849048</v>
      </c>
      <c r="Q2051" t="s">
        <v>8319</v>
      </c>
      <c r="R2051" t="s">
        <v>8349</v>
      </c>
      <c r="S2051" s="10">
        <f t="shared" ref="S2051:S2114" si="130">(((J2051/60)/60)/24)+DATE(1970,1,1)+(0/24)</f>
        <v>41575.527349537035</v>
      </c>
      <c r="T2051" s="10">
        <f t="shared" ref="T2051:T2114" si="131">(((I2051/60)/60)/24)+DATE(1970,1,1)+(0/24)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 s="9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 s="9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 s="9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 s="9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 s="9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 s="9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 s="9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 s="9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 s="9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 s="9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 s="9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 s="9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 s="9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 s="9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 s="9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 s="9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 s="9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 s="9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 s="9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 s="9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 s="9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 s="9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 s="9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 s="9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 s="9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 s="9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 s="9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 s="9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 s="9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 s="9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 s="9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 s="9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 s="9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 s="9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 s="9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 s="9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 s="9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 s="9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 s="9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 s="9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 s="9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 s="9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 s="9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 s="9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 s="9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 s="9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 s="9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 s="9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 s="9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 s="9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 s="9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 s="9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 s="9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 s="9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 s="9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 s="9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 s="9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 s="9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 s="9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 s="9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 s="9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 s="9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 s="9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ROUND(E2115/D2115*100,0)</f>
        <v>105</v>
      </c>
      <c r="P2115" s="9">
        <f t="shared" ref="P2115:P2178" si="133">IFERROR(E2115/L2115, 0)</f>
        <v>68.598130841121488</v>
      </c>
      <c r="Q2115" t="s">
        <v>8325</v>
      </c>
      <c r="R2115" t="s">
        <v>8329</v>
      </c>
      <c r="S2115" s="10">
        <f t="shared" ref="S2115:S2178" si="134">(((J2115/60)/60)/24)+DATE(1970,1,1)+(0/24)</f>
        <v>41870.86546296296</v>
      </c>
      <c r="T2115" s="10">
        <f t="shared" ref="T2115:T2178" si="135">(((I2115/60)/60)/24)+DATE(1970,1,1)+(0/24)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 s="9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 s="9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 s="9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 s="9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 s="9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 s="9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 s="9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 s="9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 s="9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 s="9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 s="9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 s="9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 s="9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 s="9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 s="9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 s="9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 s="9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 s="9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 s="9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 s="9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 s="9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 s="9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 s="9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 s="9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 s="9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 s="9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 s="9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s="9">
        <f t="shared" si="133"/>
        <v>0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 s="9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 s="9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 s="9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 s="9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 s="9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 s="9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 s="9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s="9">
        <f t="shared" si="133"/>
        <v>0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 s="9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 s="9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 s="9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 s="9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 s="9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 s="9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 s="9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 s="9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 s="9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 s="9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 s="9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 s="9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 s="9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 s="9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 s="9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 s="9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 s="9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 s="9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 s="9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 s="9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 s="9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 s="9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 s="9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 s="9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 s="9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 s="9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 s="9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ROUND(E2179/D2179*100,0)</f>
        <v>100</v>
      </c>
      <c r="P2179" s="9">
        <f t="shared" ref="P2179:P2242" si="137">IFERROR(E2179/L2179, 0)</f>
        <v>65.868421052631575</v>
      </c>
      <c r="Q2179" t="s">
        <v>8325</v>
      </c>
      <c r="R2179" t="s">
        <v>8326</v>
      </c>
      <c r="S2179" s="10">
        <f t="shared" ref="S2179:S2242" si="138">(((J2179/60)/60)/24)+DATE(1970,1,1)+(0/24)</f>
        <v>42502.250775462962</v>
      </c>
      <c r="T2179" s="10">
        <f t="shared" ref="T2179:T2242" si="139">(((I2179/60)/60)/24)+DATE(1970,1,1)+(0/24)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 s="9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 s="9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 s="9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 s="9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 s="9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 s="9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 s="9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 s="9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 s="9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 s="9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 s="9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 s="9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 s="9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 s="9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 s="9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 s="9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 s="9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 s="9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 s="9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 s="9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 s="9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 s="9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 s="9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 s="9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 s="9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 s="9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 s="9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 s="9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 s="9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 s="9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 s="9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 s="9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 s="9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 s="9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 s="9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 s="9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 s="9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 s="9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 s="9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 s="9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 s="9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 s="9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 s="9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 s="9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 s="9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 s="9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 s="9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 s="9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 s="9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 s="9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 s="9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 s="9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 s="9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 s="9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 s="9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 s="9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 s="9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 s="9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 s="9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 s="9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 s="9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 s="9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 s="9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ROUND(E2243/D2243*100,0)</f>
        <v>806</v>
      </c>
      <c r="P2243" s="9">
        <f t="shared" ref="P2243:P2306" si="141">IFERROR(E2243/L2243, 0)</f>
        <v>49.472392638036808</v>
      </c>
      <c r="Q2243" t="s">
        <v>8333</v>
      </c>
      <c r="R2243" t="s">
        <v>8351</v>
      </c>
      <c r="S2243" s="10">
        <f t="shared" ref="S2243:S2306" si="142">(((J2243/60)/60)/24)+DATE(1970,1,1)+(0/24)</f>
        <v>42766.827546296292</v>
      </c>
      <c r="T2243" s="10">
        <f t="shared" ref="T2243:T2306" si="143">(((I2243/60)/60)/24)+DATE(1970,1,1)+(0/24)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 s="9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 s="9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 s="9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 s="9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 s="9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 s="9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 s="9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 s="9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 s="9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 s="9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 s="9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 s="9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 s="9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 s="9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 s="9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 s="9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 s="9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 s="9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 s="9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 s="9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 s="9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 s="9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 s="9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 s="9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 s="9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 s="9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 s="9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 s="9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 s="9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 s="9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 s="9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 s="9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 s="9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 s="9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 s="9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 s="9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 s="9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 s="9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 s="9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 s="9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 s="9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 s="9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 s="9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 s="9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 s="9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 s="9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 s="9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 s="9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 s="9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 s="9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 s="9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 s="9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 s="9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 s="9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 s="9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 s="9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 s="9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 s="9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 s="9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 s="9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 s="9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 s="9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 s="9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ROUND(E2307/D2307*100,0)</f>
        <v>101</v>
      </c>
      <c r="P2307" s="9">
        <f t="shared" ref="P2307:P2370" si="145">IFERROR(E2307/L2307, 0)</f>
        <v>109.10778443113773</v>
      </c>
      <c r="Q2307" t="s">
        <v>8325</v>
      </c>
      <c r="R2307" t="s">
        <v>8329</v>
      </c>
      <c r="S2307" s="10">
        <f t="shared" ref="S2307:S2370" si="146">(((J2307/60)/60)/24)+DATE(1970,1,1)+(0/24)</f>
        <v>41834.695277777777</v>
      </c>
      <c r="T2307" s="10">
        <f t="shared" ref="T2307:T2370" si="147">(((I2307/60)/60)/24)+DATE(1970,1,1)+(0/24)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 s="9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 s="9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 s="9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 s="9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 s="9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 s="9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 s="9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 s="9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 s="9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 s="9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 s="9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 s="9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 s="9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 s="9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 s="9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 s="9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 s="9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 s="9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 s="9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 s="9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 s="9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 s="9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 s="9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 s="9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 s="9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 s="9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 s="9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 s="9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 s="9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 s="9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 s="9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 s="9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 s="9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 s="9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 s="9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s="9">
        <f t="shared" si="145"/>
        <v>0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s="9">
        <f t="shared" si="145"/>
        <v>0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 s="9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 s="9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s="9">
        <f t="shared" si="145"/>
        <v>0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 s="9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 s="9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 s="9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s="9">
        <f t="shared" si="145"/>
        <v>0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s="9">
        <f t="shared" si="145"/>
        <v>0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 s="9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s="9">
        <f t="shared" si="145"/>
        <v>0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s="9">
        <f t="shared" si="145"/>
        <v>0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 s="9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 s="9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s="9">
        <f t="shared" si="145"/>
        <v>0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s="9">
        <f t="shared" si="145"/>
        <v>0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s="9">
        <f t="shared" si="145"/>
        <v>0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 s="9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 s="9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s="9">
        <f t="shared" si="145"/>
        <v>0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 s="9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s="9">
        <f t="shared" si="145"/>
        <v>0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s="9">
        <f t="shared" si="145"/>
        <v>0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s="9">
        <f t="shared" si="145"/>
        <v>0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 s="9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 s="9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 s="9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ROUND(E2371/D2371*100,0)</f>
        <v>0</v>
      </c>
      <c r="P2371" s="9">
        <f t="shared" ref="P2371:P2434" si="149">IFERROR(E2371/L2371, 0)</f>
        <v>0</v>
      </c>
      <c r="Q2371" t="s">
        <v>8319</v>
      </c>
      <c r="R2371" t="s">
        <v>8320</v>
      </c>
      <c r="S2371" s="10">
        <f t="shared" ref="S2371:S2434" si="150">(((J2371/60)/60)/24)+DATE(1970,1,1)+(0/24)</f>
        <v>42380.812627314815</v>
      </c>
      <c r="T2371" s="10">
        <f t="shared" ref="T2371:T2434" si="151">(((I2371/60)/60)/24)+DATE(1970,1,1)+(0/24)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 s="9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s="9">
        <f t="shared" si="149"/>
        <v>0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 s="9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 s="9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 s="9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s="9">
        <f t="shared" si="149"/>
        <v>0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 s="9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s="9">
        <f t="shared" si="149"/>
        <v>0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s="9">
        <f t="shared" si="149"/>
        <v>0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s="9">
        <f t="shared" si="149"/>
        <v>0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 s="9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 s="9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 s="9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 s="9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 s="9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 s="9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s="9">
        <f t="shared" si="149"/>
        <v>0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 s="9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 s="9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 s="9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s="9">
        <f t="shared" si="149"/>
        <v>0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 s="9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s="9">
        <f t="shared" si="149"/>
        <v>0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 s="9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 s="9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s="9">
        <f t="shared" si="149"/>
        <v>0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 s="9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s="9">
        <f t="shared" si="149"/>
        <v>0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s="9">
        <f t="shared" si="149"/>
        <v>0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s="9">
        <f t="shared" si="149"/>
        <v>0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s="9">
        <f t="shared" si="149"/>
        <v>0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 s="9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 s="9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 s="9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s="9">
        <f t="shared" si="149"/>
        <v>0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 s="9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 s="9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 s="9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 s="9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 s="9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s="9">
        <f t="shared" si="149"/>
        <v>0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 s="9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s="9">
        <f t="shared" si="149"/>
        <v>0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 s="9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 s="9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 s="9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 s="9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s="9">
        <f t="shared" si="149"/>
        <v>0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 s="9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s="9">
        <f t="shared" si="149"/>
        <v>0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 s="9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 s="9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 s="9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 s="9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 s="9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 s="9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s="9">
        <f t="shared" si="149"/>
        <v>0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 s="9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 s="9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 s="9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 s="9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 s="9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 s="9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ROUND(E2435/D2435*100,0)</f>
        <v>0</v>
      </c>
      <c r="P2435" s="9">
        <f t="shared" ref="P2435:P2498" si="153">IFERROR(E2435/L2435, 0)</f>
        <v>0</v>
      </c>
      <c r="Q2435" t="s">
        <v>8336</v>
      </c>
      <c r="R2435" t="s">
        <v>8337</v>
      </c>
      <c r="S2435" s="10">
        <f t="shared" ref="S2435:S2498" si="154">(((J2435/60)/60)/24)+DATE(1970,1,1)+(0/24)</f>
        <v>42397.89980324074</v>
      </c>
      <c r="T2435" s="10">
        <f t="shared" ref="T2435:T2498" si="155">(((I2435/60)/60)/24)+DATE(1970,1,1)+(0/24)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 s="9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 s="9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 s="9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s="9">
        <f t="shared" si="153"/>
        <v>0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 s="9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s="9">
        <f t="shared" si="153"/>
        <v>0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 s="9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 s="9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 s="9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 s="9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 s="9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 s="9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 s="9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 s="9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 s="9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 s="9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 s="9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 s="9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 s="9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 s="9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 s="9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 s="9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 s="9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 s="9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 s="9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 s="9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 s="9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 s="9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 s="9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 s="9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 s="9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 s="9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 s="9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 s="9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 s="9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 s="9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 s="9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 s="9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 s="9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 s="9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 s="9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 s="9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 s="9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 s="9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 s="9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 s="9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 s="9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 s="9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 s="9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 s="9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 s="9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 s="9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 s="9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 s="9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 s="9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 s="9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 s="9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 s="9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 s="9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 s="9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 s="9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 s="9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 s="9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ROUND(E2499/D2499*100,0)</f>
        <v>113</v>
      </c>
      <c r="P2499" s="9">
        <f t="shared" ref="P2499:P2562" si="157">IFERROR(E2499/L2499, 0)</f>
        <v>80.551071428571419</v>
      </c>
      <c r="Q2499" t="s">
        <v>8325</v>
      </c>
      <c r="R2499" t="s">
        <v>8329</v>
      </c>
      <c r="S2499" s="10">
        <f t="shared" ref="S2499:S2562" si="158">(((J2499/60)/60)/24)+DATE(1970,1,1)+(0/24)</f>
        <v>40730.878912037035</v>
      </c>
      <c r="T2499" s="10">
        <f t="shared" ref="T2499:T2562" si="159">(((I2499/60)/60)/24)+DATE(1970,1,1)+(0/24)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 s="9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 s="9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 s="9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 s="9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 s="9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s="9">
        <f t="shared" si="157"/>
        <v>0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s="9">
        <f t="shared" si="157"/>
        <v>0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s="9">
        <f t="shared" si="157"/>
        <v>0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 s="9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s="9">
        <f t="shared" si="157"/>
        <v>0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s="9">
        <f t="shared" si="157"/>
        <v>0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 s="9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 s="9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s="9">
        <f t="shared" si="157"/>
        <v>0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s="9">
        <f t="shared" si="157"/>
        <v>0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s="9">
        <f t="shared" si="157"/>
        <v>0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 s="9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 s="9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s="9">
        <f t="shared" si="157"/>
        <v>0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 s="9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s="9">
        <f t="shared" si="157"/>
        <v>0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 s="9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s="9">
        <f t="shared" si="157"/>
        <v>0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 s="9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 s="9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 s="9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 s="9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 s="9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 s="9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 s="9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 s="9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 s="9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 s="9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 s="9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 s="9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 s="9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 s="9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 s="9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 s="9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 s="9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 s="9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 s="9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 s="9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 s="9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 s="9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 s="9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 s="9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 s="9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 s="9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 s="9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 s="9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 s="9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 s="9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 s="9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 s="9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 s="9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 s="9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 s="9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 s="9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 s="9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 s="9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 s="9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 s="9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ROUND(E2563/D2563*100,0)</f>
        <v>0</v>
      </c>
      <c r="P2563" s="9">
        <f t="shared" ref="P2563:P2626" si="161">IFERROR(E2563/L2563, 0)</f>
        <v>0</v>
      </c>
      <c r="Q2563" t="s">
        <v>8336</v>
      </c>
      <c r="R2563" t="s">
        <v>8337</v>
      </c>
      <c r="S2563" s="10">
        <f t="shared" ref="S2563:S2626" si="162">(((J2563/60)/60)/24)+DATE(1970,1,1)+(0/24)</f>
        <v>42260.528807870374</v>
      </c>
      <c r="T2563" s="10">
        <f t="shared" ref="T2563:T2626" si="163">(((I2563/60)/60)/24)+DATE(1970,1,1)+(0/24)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 s="9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s="9">
        <f t="shared" si="161"/>
        <v>0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s="9">
        <f t="shared" si="161"/>
        <v>0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 s="9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s="9">
        <f t="shared" si="161"/>
        <v>0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 s="9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 s="9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 s="9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 s="9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 s="9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s="9">
        <f t="shared" si="161"/>
        <v>0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s="9">
        <f t="shared" si="161"/>
        <v>0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s="9">
        <f t="shared" si="161"/>
        <v>0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s="9">
        <f t="shared" si="161"/>
        <v>0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s="9">
        <f t="shared" si="161"/>
        <v>0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s="9">
        <f t="shared" si="161"/>
        <v>0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s="9">
        <f t="shared" si="161"/>
        <v>0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 s="9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 s="9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 s="9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 s="9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 s="9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s="9">
        <f t="shared" si="161"/>
        <v>0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 s="9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 s="9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 s="9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 s="9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 s="9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s="9">
        <f t="shared" si="161"/>
        <v>0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 s="9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 s="9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s="9">
        <f t="shared" si="161"/>
        <v>0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 s="9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 s="9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 s="9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 s="9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 s="9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 s="9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 s="9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 s="9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 s="9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 s="9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 s="9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 s="9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 s="9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 s="9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 s="9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 s="9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 s="9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 s="9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 s="9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 s="9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 s="9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 s="9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 s="9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 s="9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 s="9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 s="9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 s="9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 s="9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 s="9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 s="9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 s="9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ROUND(E2627/D2627*100,0)</f>
        <v>956</v>
      </c>
      <c r="P2627" s="9">
        <f t="shared" ref="P2627:P2690" si="165">IFERROR(E2627/L2627, 0)</f>
        <v>27.576923076923077</v>
      </c>
      <c r="Q2627" t="s">
        <v>8319</v>
      </c>
      <c r="R2627" t="s">
        <v>8355</v>
      </c>
      <c r="S2627" s="10">
        <f t="shared" ref="S2627:S2690" si="166">(((J2627/60)/60)/24)+DATE(1970,1,1)+(0/24)</f>
        <v>42658.810277777782</v>
      </c>
      <c r="T2627" s="10">
        <f t="shared" ref="T2627:T2690" si="167">(((I2627/60)/60)/24)+DATE(1970,1,1)+(0/24)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 s="9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 s="9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 s="9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 s="9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 s="9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 s="9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 s="9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 s="9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 s="9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 s="9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 s="9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 s="9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 s="9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 s="9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 s="9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 s="9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s="9">
        <f t="shared" si="165"/>
        <v>0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 s="9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 s="9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 s="9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 s="9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 s="9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 s="9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 s="9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 s="9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 s="9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 s="9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 s="9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 s="9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 s="9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 s="9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 s="9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 s="9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 s="9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 s="9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 s="9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 s="9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 s="9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 s="9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 s="9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 s="9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 s="9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 s="9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 s="9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 s="9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 s="9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 s="9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 s="9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 s="9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 s="9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 s="9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 s="9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 s="9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 s="9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 s="9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 s="9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 s="9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 s="9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 s="9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 s="9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s="9">
        <f t="shared" si="165"/>
        <v>0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s="9">
        <f t="shared" si="165"/>
        <v>0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 s="9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ROUND(E2691/D2691*100,0)</f>
        <v>0</v>
      </c>
      <c r="P2691" s="9">
        <f t="shared" ref="P2691:P2754" si="169">IFERROR(E2691/L2691, 0)</f>
        <v>1</v>
      </c>
      <c r="Q2691" t="s">
        <v>8336</v>
      </c>
      <c r="R2691" t="s">
        <v>8337</v>
      </c>
      <c r="S2691" s="10">
        <f t="shared" ref="S2691:S2754" si="170">(((J2691/60)/60)/24)+DATE(1970,1,1)+(0/24)</f>
        <v>42551.961689814809</v>
      </c>
      <c r="T2691" s="10">
        <f t="shared" ref="T2691:T2754" si="171">(((I2691/60)/60)/24)+DATE(1970,1,1)+(0/24)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 s="9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 s="9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 s="9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 s="9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 s="9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 s="9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 s="9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 s="9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 s="9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s="9">
        <f t="shared" si="169"/>
        <v>0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 s="9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 s="9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 s="9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 s="9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 s="9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 s="9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 s="9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 s="9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 s="9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 s="9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 s="9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 s="9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 s="9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 s="9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 s="9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 s="9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 s="9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 s="9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 s="9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 s="9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 s="9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 s="9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 s="9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 s="9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 s="9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 s="9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 s="9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 s="9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 s="9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 s="9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 s="9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 s="9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 s="9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 s="9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 s="9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 s="9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 s="9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 s="9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 s="9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 s="9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 s="9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 s="9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 s="9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s="9">
        <f t="shared" si="169"/>
        <v>0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 s="9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 s="9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 s="9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 s="9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 s="9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 s="9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s="9">
        <f t="shared" si="169"/>
        <v>0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s="9">
        <f t="shared" si="169"/>
        <v>0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 s="9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ROUND(E2755/D2755*100,0)</f>
        <v>19</v>
      </c>
      <c r="P2755" s="9">
        <f t="shared" ref="P2755:P2818" si="173">IFERROR(E2755/L2755, 0)</f>
        <v>47.5</v>
      </c>
      <c r="Q2755" t="s">
        <v>8322</v>
      </c>
      <c r="R2755" t="s">
        <v>8358</v>
      </c>
      <c r="S2755" s="10">
        <f t="shared" ref="S2755:S2818" si="174">(((J2755/60)/60)/24)+DATE(1970,1,1)+(0/24)</f>
        <v>41117.900729166664</v>
      </c>
      <c r="T2755" s="10">
        <f t="shared" ref="T2755:T2818" si="175">(((I2755/60)/60)/24)+DATE(1970,1,1)+(0/24)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s="9">
        <f t="shared" si="173"/>
        <v>0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 s="9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 s="9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 s="9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 s="9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 s="9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s="9">
        <f t="shared" si="173"/>
        <v>0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 s="9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 s="9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 s="9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 s="9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s="9">
        <f t="shared" si="173"/>
        <v>0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 s="9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 s="9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 s="9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 s="9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 s="9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s="9">
        <f t="shared" si="173"/>
        <v>0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s="9">
        <f t="shared" si="173"/>
        <v>0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 s="9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 s="9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 s="9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 s="9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 s="9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 s="9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 s="9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s="9">
        <f t="shared" si="173"/>
        <v>0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 s="9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 s="9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 s="9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 s="9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 s="9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 s="9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 s="9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 s="9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 s="9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 s="9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 s="9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 s="9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 s="9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 s="9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 s="9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 s="9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 s="9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 s="9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 s="9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 s="9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 s="9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 s="9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 s="9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 s="9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 s="9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 s="9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 s="9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 s="9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 s="9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 s="9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 s="9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 s="9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 s="9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 s="9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 s="9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 s="9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ROUND(E2819/D2819*100,0)</f>
        <v>130</v>
      </c>
      <c r="P2819" s="9">
        <f t="shared" ref="P2819:P2882" si="177">IFERROR(E2819/L2819, 0)</f>
        <v>23.636363636363637</v>
      </c>
      <c r="Q2819" t="s">
        <v>8317</v>
      </c>
      <c r="R2819" t="s">
        <v>8318</v>
      </c>
      <c r="S2819" s="10">
        <f t="shared" ref="S2819:S2882" si="178">(((J2819/60)/60)/24)+DATE(1970,1,1)+(0/24)</f>
        <v>42023.634976851856</v>
      </c>
      <c r="T2819" s="10">
        <f t="shared" ref="T2819:T2882" si="179">(((I2819/60)/60)/24)+DATE(1970,1,1)+(0/24)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 s="9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 s="9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 s="9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 s="9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 s="9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 s="9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 s="9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 s="9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 s="9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 s="9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 s="9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 s="9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 s="9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 s="9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 s="9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 s="9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 s="9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 s="9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 s="9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 s="9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 s="9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 s="9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 s="9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 s="9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s="9">
        <f t="shared" si="177"/>
        <v>0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s="9">
        <f t="shared" si="177"/>
        <v>0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 s="9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 s="9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s="9">
        <f t="shared" si="177"/>
        <v>0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s="9">
        <f t="shared" si="177"/>
        <v>0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 s="9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 s="9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 s="9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s="9">
        <f t="shared" si="177"/>
        <v>0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 s="9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s="9">
        <f t="shared" si="177"/>
        <v>0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 s="9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 s="9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 s="9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 s="9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s="9">
        <f t="shared" si="177"/>
        <v>0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 s="9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 s="9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 s="9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 s="9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 s="9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 s="9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s="9">
        <f t="shared" si="177"/>
        <v>0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 s="9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 s="9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 s="9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 s="9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 s="9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 s="9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s="9">
        <f t="shared" si="177"/>
        <v>0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 s="9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 s="9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 s="9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s="9">
        <f t="shared" si="177"/>
        <v>0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 s="9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 s="9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 s="9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 s="9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ROUND(E2883/D2883*100,0)</f>
        <v>0</v>
      </c>
      <c r="P2883" s="9">
        <f t="shared" ref="P2883:P2946" si="181">IFERROR(E2883/L2883, 0)</f>
        <v>0</v>
      </c>
      <c r="Q2883" t="s">
        <v>8317</v>
      </c>
      <c r="R2883" t="s">
        <v>8318</v>
      </c>
      <c r="S2883" s="10">
        <f t="shared" ref="S2883:S2946" si="182">(((J2883/60)/60)/24)+DATE(1970,1,1)+(0/24)</f>
        <v>41916.597638888888</v>
      </c>
      <c r="T2883" s="10">
        <f t="shared" ref="T2883:T2946" si="183">(((I2883/60)/60)/24)+DATE(1970,1,1)+(0/24)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 s="9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 s="9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 s="9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 s="9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 s="9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 s="9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s="9">
        <f t="shared" si="181"/>
        <v>0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 s="9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 s="9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 s="9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 s="9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 s="9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s="9">
        <f t="shared" si="181"/>
        <v>0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 s="9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 s="9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 s="9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 s="9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s="9">
        <f t="shared" si="181"/>
        <v>0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 s="9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 s="9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 s="9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 s="9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 s="9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 s="9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 s="9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 s="9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 s="9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 s="9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 s="9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 s="9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 s="9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 s="9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 s="9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 s="9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 s="9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 s="9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 s="9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 s="9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 s="9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 s="9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 s="9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 s="9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 s="9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 s="9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 s="9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 s="9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 s="9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 s="9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 s="9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 s="9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 s="9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 s="9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 s="9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 s="9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 s="9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 s="9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 s="9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 s="9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 s="9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 s="9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 s="9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s="9">
        <f t="shared" si="181"/>
        <v>0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 s="9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ROUND(E2947/D2947*100,0)</f>
        <v>0</v>
      </c>
      <c r="P2947" s="9">
        <f t="shared" ref="P2947:P3010" si="185">IFERROR(E2947/L2947, 0)</f>
        <v>0</v>
      </c>
      <c r="Q2947" t="s">
        <v>8317</v>
      </c>
      <c r="R2947" t="s">
        <v>8357</v>
      </c>
      <c r="S2947" s="10">
        <f t="shared" ref="S2947:S3010" si="186">(((J2947/60)/60)/24)+DATE(1970,1,1)+(0/24)</f>
        <v>42118.139583333337</v>
      </c>
      <c r="T2947" s="10">
        <f t="shared" ref="T2947:T3010" si="187">(((I2947/60)/60)/24)+DATE(1970,1,1)+(0/24)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 s="9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 s="9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 s="9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 s="9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s="9">
        <f t="shared" si="185"/>
        <v>0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 s="9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 s="9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 s="9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s="9">
        <f t="shared" si="185"/>
        <v>0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 s="9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 s="9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 s="9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s="9">
        <f t="shared" si="185"/>
        <v>0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s="9">
        <f t="shared" si="185"/>
        <v>0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s="9">
        <f t="shared" si="185"/>
        <v>0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 s="9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 s="9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 s="9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 s="9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 s="9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 s="9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 s="9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 s="9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 s="9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 s="9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 s="9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 s="9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 s="9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 s="9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 s="9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 s="9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 s="9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 s="9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 s="9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 s="9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 s="9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 s="9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 s="9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 s="9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 s="9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 s="9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 s="9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 s="9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 s="9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 s="9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 s="9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 s="9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 s="9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 s="9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 s="9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 s="9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 s="9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 s="9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 s="9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 s="9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 s="9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 s="9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 s="9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 s="9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 s="9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 s="9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 s="9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 s="9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ROUND(E3011/D3011*100,0)</f>
        <v>120</v>
      </c>
      <c r="P3011" s="9">
        <f t="shared" ref="P3011:P3074" si="189">IFERROR(E3011/L3011, 0)</f>
        <v>233.8984375</v>
      </c>
      <c r="Q3011" t="s">
        <v>8317</v>
      </c>
      <c r="R3011" t="s">
        <v>8357</v>
      </c>
      <c r="S3011" s="10">
        <f t="shared" ref="S3011:S3074" si="190">(((J3011/60)/60)/24)+DATE(1970,1,1)+(0/24)</f>
        <v>41939.569907407407</v>
      </c>
      <c r="T3011" s="10">
        <f t="shared" ref="T3011:T3074" si="191">(((I3011/60)/60)/24)+DATE(1970,1,1)+(0/24)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 s="9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 s="9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 s="9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 s="9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 s="9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 s="9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 s="9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 s="9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 s="9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 s="9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 s="9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 s="9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 s="9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 s="9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 s="9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 s="9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 s="9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 s="9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 s="9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 s="9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 s="9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 s="9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 s="9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 s="9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 s="9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 s="9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 s="9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 s="9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 s="9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 s="9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 s="9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 s="9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 s="9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 s="9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 s="9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 s="9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 s="9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 s="9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 s="9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 s="9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 s="9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 s="9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 s="9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 s="9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s="9">
        <f t="shared" si="189"/>
        <v>0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 s="9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s="9">
        <f t="shared" si="189"/>
        <v>0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s="9">
        <f t="shared" si="189"/>
        <v>0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 s="9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 s="9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 s="9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s="9">
        <f t="shared" si="189"/>
        <v>0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 s="9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 s="9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 s="9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 s="9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 s="9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 s="9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 s="9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 s="9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 s="9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 s="9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 s="9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ROUND(E3075/D3075*100,0)</f>
        <v>0</v>
      </c>
      <c r="P3075" s="9">
        <f t="shared" ref="P3075:P3138" si="193">IFERROR(E3075/L3075, 0)</f>
        <v>92.142857142857139</v>
      </c>
      <c r="Q3075" t="s">
        <v>8317</v>
      </c>
      <c r="R3075" t="s">
        <v>8357</v>
      </c>
      <c r="S3075" s="10">
        <f t="shared" ref="S3075:S3138" si="194">(((J3075/60)/60)/24)+DATE(1970,1,1)+(0/24)</f>
        <v>42111.684027777781</v>
      </c>
      <c r="T3075" s="10">
        <f t="shared" ref="T3075:T3138" si="195">(((I3075/60)/60)/24)+DATE(1970,1,1)+(0/24)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 s="9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 s="9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 s="9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 s="9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 s="9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 s="9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 s="9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 s="9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s="9">
        <f t="shared" si="193"/>
        <v>0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 s="9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 s="9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 s="9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 s="9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 s="9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 s="9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 s="9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 s="9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 s="9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 s="9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 s="9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 s="9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 s="9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 s="9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 s="9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 s="9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 s="9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 s="9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 s="9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 s="9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 s="9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 s="9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 s="9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 s="9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 s="9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 s="9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 s="9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 s="9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 s="9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 s="9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 s="9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s="9">
        <f t="shared" si="193"/>
        <v>0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 s="9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 s="9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 s="9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 s="9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 s="9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 s="9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 s="9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 s="9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 s="9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 s="9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s="9">
        <f t="shared" si="193"/>
        <v>0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 s="9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s="9">
        <f t="shared" si="193"/>
        <v>0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 s="9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 s="9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 s="9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 s="9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 s="9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 s="9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 s="9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 s="9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 s="9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ROUND(E3139/D3139*100,0)</f>
        <v>3</v>
      </c>
      <c r="P3139" s="9">
        <f t="shared" ref="P3139:P3202" si="197">IFERROR(E3139/L3139, 0)</f>
        <v>50</v>
      </c>
      <c r="Q3139" t="s">
        <v>8317</v>
      </c>
      <c r="R3139" t="s">
        <v>8318</v>
      </c>
      <c r="S3139" s="10">
        <f t="shared" ref="S3139:S3202" si="198">(((J3139/60)/60)/24)+DATE(1970,1,1)+(0/24)</f>
        <v>42807.885057870371</v>
      </c>
      <c r="T3139" s="10">
        <f t="shared" ref="T3139:T3202" si="199">(((I3139/60)/60)/24)+DATE(1970,1,1)+(0/24)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s="9">
        <f t="shared" si="197"/>
        <v>0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 s="9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 s="9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 s="9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 s="9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s="9">
        <f t="shared" si="197"/>
        <v>0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 s="9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s="9">
        <f t="shared" si="197"/>
        <v>0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 s="9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 s="9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 s="9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 s="9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 s="9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 s="9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 s="9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 s="9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 s="9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 s="9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 s="9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 s="9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 s="9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 s="9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 s="9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 s="9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 s="9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 s="9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 s="9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 s="9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 s="9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 s="9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 s="9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 s="9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 s="9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 s="9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 s="9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 s="9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 s="9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 s="9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 s="9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 s="9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 s="9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 s="9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 s="9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 s="9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 s="9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 s="9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 s="9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 s="9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 s="9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 s="9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 s="9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 s="9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s="9">
        <f t="shared" si="197"/>
        <v>0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 s="9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 s="9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 s="9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s="9">
        <f t="shared" si="197"/>
        <v>0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 s="9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 s="9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 s="9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 s="9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 s="9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 s="9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ROUND(E3203/D3203*100,0)</f>
        <v>1</v>
      </c>
      <c r="P3203" s="9">
        <f t="shared" ref="P3203:P3266" si="201">IFERROR(E3203/L3203, 0)</f>
        <v>12.5</v>
      </c>
      <c r="Q3203" t="s">
        <v>8317</v>
      </c>
      <c r="R3203" t="s">
        <v>8359</v>
      </c>
      <c r="S3203" s="10">
        <f t="shared" ref="S3203:S3266" si="202">(((J3203/60)/60)/24)+DATE(1970,1,1)+(0/24)</f>
        <v>41861.767094907409</v>
      </c>
      <c r="T3203" s="10">
        <f t="shared" ref="T3203:T3266" si="203">(((I3203/60)/60)/24)+DATE(1970,1,1)+(0/24)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 s="9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 s="9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s="9">
        <f t="shared" si="201"/>
        <v>0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 s="9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s="9">
        <f t="shared" si="201"/>
        <v>0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 s="9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 s="9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 s="9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 s="9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 s="9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 s="9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 s="9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 s="9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 s="9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 s="9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 s="9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 s="9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 s="9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 s="9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 s="9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 s="9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 s="9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 s="9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 s="9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 s="9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 s="9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 s="9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 s="9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 s="9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 s="9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 s="9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 s="9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 s="9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 s="9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 s="9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 s="9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 s="9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 s="9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 s="9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 s="9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 s="9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 s="9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 s="9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 s="9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 s="9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 s="9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 s="9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 s="9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 s="9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 s="9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 s="9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 s="9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 s="9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 s="9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 s="9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 s="9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 s="9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 s="9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 s="9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 s="9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 s="9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 s="9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 s="9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ROUND(E3267/D3267*100,0)</f>
        <v>164</v>
      </c>
      <c r="P3267" s="9">
        <f t="shared" ref="P3267:P3330" si="205">IFERROR(E3267/L3267, 0)</f>
        <v>70.285714285714292</v>
      </c>
      <c r="Q3267" t="s">
        <v>8317</v>
      </c>
      <c r="R3267" t="s">
        <v>8318</v>
      </c>
      <c r="S3267" s="10">
        <f t="shared" ref="S3267:S3330" si="206">(((J3267/60)/60)/24)+DATE(1970,1,1)+(0/24)</f>
        <v>42311.711979166663</v>
      </c>
      <c r="T3267" s="10">
        <f t="shared" ref="T3267:T3330" si="207">(((I3267/60)/60)/24)+DATE(1970,1,1)+(0/24)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 s="9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 s="9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 s="9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 s="9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 s="9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 s="9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 s="9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 s="9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 s="9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 s="9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 s="9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 s="9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 s="9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 s="9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 s="9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 s="9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 s="9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 s="9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 s="9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 s="9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 s="9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 s="9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 s="9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 s="9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 s="9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 s="9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 s="9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 s="9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 s="9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 s="9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 s="9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 s="9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 s="9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 s="9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 s="9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 s="9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 s="9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 s="9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 s="9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 s="9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 s="9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 s="9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 s="9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 s="9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 s="9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 s="9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 s="9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 s="9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 s="9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 s="9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 s="9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 s="9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 s="9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 s="9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 s="9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 s="9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 s="9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 s="9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 s="9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 s="9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 s="9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 s="9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 s="9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ROUND(E3331/D3331*100,0)</f>
        <v>117</v>
      </c>
      <c r="P3331" s="9">
        <f t="shared" ref="P3331:P3394" si="209">IFERROR(E3331/L3331, 0)</f>
        <v>44.92307692307692</v>
      </c>
      <c r="Q3331" t="s">
        <v>8317</v>
      </c>
      <c r="R3331" t="s">
        <v>8318</v>
      </c>
      <c r="S3331" s="10">
        <f t="shared" ref="S3331:S3394" si="210">(((J3331/60)/60)/24)+DATE(1970,1,1)+(0/24)</f>
        <v>41837.323009259257</v>
      </c>
      <c r="T3331" s="10">
        <f t="shared" ref="T3331:T3394" si="211">(((I3331/60)/60)/24)+DATE(1970,1,1)+(0/24)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 s="9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 s="9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 s="9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 s="9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 s="9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 s="9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 s="9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 s="9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 s="9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 s="9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 s="9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 s="9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 s="9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 s="9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 s="9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 s="9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 s="9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 s="9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 s="9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 s="9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 s="9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 s="9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 s="9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 s="9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 s="9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 s="9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 s="9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 s="9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 s="9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 s="9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 s="9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 s="9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 s="9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 s="9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 s="9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 s="9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 s="9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 s="9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 s="9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 s="9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 s="9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 s="9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 s="9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 s="9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 s="9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 s="9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 s="9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 s="9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 s="9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 s="9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 s="9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 s="9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 s="9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 s="9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 s="9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 s="9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 s="9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 s="9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 s="9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 s="9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 s="9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 s="9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 s="9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ROUND(E3395/D3395*100,0)</f>
        <v>106</v>
      </c>
      <c r="P3395" s="9">
        <f t="shared" ref="P3395:P3458" si="213">IFERROR(E3395/L3395, 0)</f>
        <v>36.06818181818182</v>
      </c>
      <c r="Q3395" t="s">
        <v>8317</v>
      </c>
      <c r="R3395" t="s">
        <v>8318</v>
      </c>
      <c r="S3395" s="10">
        <f t="shared" ref="S3395:S3458" si="214">(((J3395/60)/60)/24)+DATE(1970,1,1)+(0/24)</f>
        <v>41923.921643518523</v>
      </c>
      <c r="T3395" s="10">
        <f t="shared" ref="T3395:T3458" si="215">(((I3395/60)/60)/24)+DATE(1970,1,1)+(0/24)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 s="9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 s="9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 s="9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 s="9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 s="9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 s="9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 s="9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 s="9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 s="9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 s="9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 s="9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 s="9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 s="9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 s="9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 s="9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 s="9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 s="9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 s="9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 s="9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 s="9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 s="9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 s="9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 s="9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 s="9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 s="9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 s="9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 s="9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 s="9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 s="9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 s="9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 s="9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 s="9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 s="9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 s="9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 s="9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 s="9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 s="9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 s="9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 s="9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 s="9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 s="9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 s="9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 s="9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 s="9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 s="9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 s="9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 s="9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 s="9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 s="9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 s="9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 s="9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 s="9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 s="9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 s="9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 s="9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 s="9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 s="9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 s="9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 s="9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 s="9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 s="9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 s="9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 s="9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ROUND(E3459/D3459*100,0)</f>
        <v>140</v>
      </c>
      <c r="P3459" s="9">
        <f t="shared" ref="P3459:P3522" si="217">IFERROR(E3459/L3459, 0)</f>
        <v>50.981818181818184</v>
      </c>
      <c r="Q3459" t="s">
        <v>8317</v>
      </c>
      <c r="R3459" t="s">
        <v>8318</v>
      </c>
      <c r="S3459" s="10">
        <f t="shared" ref="S3459:S3522" si="218">(((J3459/60)/60)/24)+DATE(1970,1,1)+(0/24)</f>
        <v>42016.706678240742</v>
      </c>
      <c r="T3459" s="10">
        <f t="shared" ref="T3459:T3522" si="219">(((I3459/60)/60)/24)+DATE(1970,1,1)+(0/24)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 s="9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 s="9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 s="9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 s="9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 s="9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 s="9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 s="9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 s="9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 s="9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 s="9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 s="9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 s="9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 s="9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 s="9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 s="9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 s="9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 s="9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 s="9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 s="9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 s="9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 s="9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 s="9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 s="9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 s="9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 s="9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 s="9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 s="9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 s="9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 s="9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 s="9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 s="9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 s="9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 s="9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 s="9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 s="9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 s="9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 s="9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 s="9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 s="9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 s="9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 s="9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 s="9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 s="9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 s="9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 s="9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 s="9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 s="9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 s="9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 s="9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 s="9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 s="9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 s="9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 s="9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 s="9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 s="9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 s="9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 s="9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 s="9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 s="9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 s="9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 s="9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 s="9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 s="9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ROUND(E3523/D3523*100,0)</f>
        <v>169</v>
      </c>
      <c r="P3523" s="9">
        <f t="shared" ref="P3523:P3586" si="221">IFERROR(E3523/L3523, 0)</f>
        <v>45.615384615384613</v>
      </c>
      <c r="Q3523" t="s">
        <v>8317</v>
      </c>
      <c r="R3523" t="s">
        <v>8318</v>
      </c>
      <c r="S3523" s="10">
        <f t="shared" ref="S3523:S3586" si="222">(((J3523/60)/60)/24)+DATE(1970,1,1)+(0/24)</f>
        <v>41881.361342592594</v>
      </c>
      <c r="T3523" s="10">
        <f t="shared" ref="T3523:T3586" si="223">(((I3523/60)/60)/24)+DATE(1970,1,1)+(0/24)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 s="9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 s="9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 s="9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 s="9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 s="9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 s="9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 s="9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 s="9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 s="9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 s="9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 s="9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 s="9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 s="9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 s="9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 s="9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 s="9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 s="9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 s="9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 s="9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 s="9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 s="9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 s="9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 s="9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 s="9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 s="9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 s="9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 s="9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 s="9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 s="9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 s="9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 s="9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 s="9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 s="9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 s="9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 s="9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 s="9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 s="9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 s="9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 s="9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 s="9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 s="9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 s="9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 s="9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 s="9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 s="9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 s="9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 s="9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 s="9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 s="9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 s="9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 s="9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 s="9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 s="9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 s="9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 s="9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 s="9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 s="9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 s="9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 s="9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 s="9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 s="9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 s="9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 s="9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ROUND(E3587/D3587*100,0)</f>
        <v>119</v>
      </c>
      <c r="P3587" s="9">
        <f t="shared" ref="P3587:P3650" si="225">IFERROR(E3587/L3587, 0)</f>
        <v>176.08695652173913</v>
      </c>
      <c r="Q3587" t="s">
        <v>8317</v>
      </c>
      <c r="R3587" t="s">
        <v>8318</v>
      </c>
      <c r="S3587" s="10">
        <f t="shared" ref="S3587:S3650" si="226">(((J3587/60)/60)/24)+DATE(1970,1,1)+(0/24)</f>
        <v>41964.716319444444</v>
      </c>
      <c r="T3587" s="10">
        <f t="shared" ref="T3587:T3650" si="227">(((I3587/60)/60)/24)+DATE(1970,1,1)+(0/24)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 s="9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 s="9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 s="9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 s="9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 s="9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 s="9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 s="9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 s="9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 s="9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 s="9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 s="9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 s="9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 s="9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 s="9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 s="9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 s="9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 s="9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 s="9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 s="9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 s="9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 s="9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 s="9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 s="9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 s="9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 s="9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 s="9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 s="9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 s="9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 s="9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 s="9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 s="9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 s="9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 s="9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 s="9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 s="9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 s="9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 s="9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 s="9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 s="9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 s="9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 s="9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 s="9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s="9">
        <f t="shared" si="225"/>
        <v>0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 s="9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 s="9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 s="9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 s="9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 s="9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 s="9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 s="9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s="9">
        <f t="shared" si="225"/>
        <v>0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 s="9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 s="9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 s="9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 s="9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s="9">
        <f t="shared" si="225"/>
        <v>0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 s="9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s="9">
        <f t="shared" si="225"/>
        <v>0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 s="9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 s="9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 s="9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 s="9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 s="9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ROUND(E3651/D3651*100,0)</f>
        <v>104</v>
      </c>
      <c r="P3651" s="9">
        <f t="shared" ref="P3651:P3714" si="229">IFERROR(E3651/L3651, 0)</f>
        <v>97.5</v>
      </c>
      <c r="Q3651" t="s">
        <v>8317</v>
      </c>
      <c r="R3651" t="s">
        <v>8318</v>
      </c>
      <c r="S3651" s="10">
        <f t="shared" ref="S3651:S3714" si="230">(((J3651/60)/60)/24)+DATE(1970,1,1)+(0/24)</f>
        <v>41780.712893518517</v>
      </c>
      <c r="T3651" s="10">
        <f t="shared" ref="T3651:T3714" si="231">(((I3651/60)/60)/24)+DATE(1970,1,1)+(0/24)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 s="9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 s="9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 s="9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 s="9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 s="9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 s="9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 s="9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 s="9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 s="9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 s="9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 s="9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 s="9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 s="9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 s="9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 s="9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 s="9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 s="9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 s="9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 s="9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 s="9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 s="9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 s="9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 s="9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 s="9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 s="9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 s="9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 s="9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 s="9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 s="9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 s="9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 s="9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 s="9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 s="9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 s="9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 s="9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 s="9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 s="9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 s="9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 s="9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 s="9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 s="9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 s="9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 s="9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 s="9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 s="9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 s="9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 s="9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 s="9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 s="9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 s="9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 s="9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 s="9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 s="9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 s="9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 s="9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 s="9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 s="9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 s="9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 s="9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 s="9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 s="9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 s="9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 s="9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ROUND(E3715/D3715*100,0)</f>
        <v>102</v>
      </c>
      <c r="P3715" s="9">
        <f t="shared" ref="P3715:P3778" si="233">IFERROR(E3715/L3715, 0)</f>
        <v>106.84210526315789</v>
      </c>
      <c r="Q3715" t="s">
        <v>8317</v>
      </c>
      <c r="R3715" t="s">
        <v>8318</v>
      </c>
      <c r="S3715" s="10">
        <f t="shared" ref="S3715:S3778" si="234">(((J3715/60)/60)/24)+DATE(1970,1,1)+(0/24)</f>
        <v>42505.738032407404</v>
      </c>
      <c r="T3715" s="10">
        <f t="shared" ref="T3715:T3778" si="235">(((I3715/60)/60)/24)+DATE(1970,1,1)+(0/24)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 s="9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 s="9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 s="9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 s="9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 s="9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 s="9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 s="9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 s="9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 s="9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 s="9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 s="9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 s="9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 s="9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 s="9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 s="9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 s="9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 s="9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 s="9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 s="9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s="9">
        <f t="shared" si="233"/>
        <v>0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 s="9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 s="9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 s="9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 s="9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 s="9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 s="9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 s="9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s="9">
        <f t="shared" si="233"/>
        <v>0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 s="9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s="9">
        <f t="shared" si="233"/>
        <v>0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s="9">
        <f t="shared" si="233"/>
        <v>0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 s="9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 s="9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 s="9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 s="9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 s="9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 s="9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 s="9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 s="9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 s="9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 s="9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 s="9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 s="9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 s="9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 s="9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 s="9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 s="9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 s="9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 s="9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 s="9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 s="9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 s="9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 s="9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 s="9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 s="9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 s="9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 s="9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 s="9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 s="9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 s="9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 s="9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 s="9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 s="9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ROUND(E3779/D3779*100,0)</f>
        <v>143</v>
      </c>
      <c r="P3779" s="9">
        <f t="shared" ref="P3779:P3842" si="237">IFERROR(E3779/L3779, 0)</f>
        <v>48.542372881355931</v>
      </c>
      <c r="Q3779" t="s">
        <v>8317</v>
      </c>
      <c r="R3779" t="s">
        <v>8359</v>
      </c>
      <c r="S3779" s="10">
        <f t="shared" ref="S3779:S3842" si="238">(((J3779/60)/60)/24)+DATE(1970,1,1)+(0/24)</f>
        <v>41887.111354166671</v>
      </c>
      <c r="T3779" s="10">
        <f t="shared" ref="T3779:T3842" si="239">(((I3779/60)/60)/24)+DATE(1970,1,1)+(0/24)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 s="9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 s="9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 s="9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 s="9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 s="9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 s="9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 s="9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 s="9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 s="9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 s="9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 s="9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 s="9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s="9">
        <f t="shared" si="237"/>
        <v>0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s="9">
        <f t="shared" si="237"/>
        <v>0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 s="9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 s="9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 s="9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 s="9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 s="9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 s="9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 s="9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 s="9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 s="9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 s="9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s="9">
        <f t="shared" si="237"/>
        <v>0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 s="9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s="9">
        <f t="shared" si="237"/>
        <v>0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 s="9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 s="9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 s="9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 s="9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 s="9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 s="9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 s="9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 s="9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 s="9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 s="9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 s="9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 s="9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 s="9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 s="9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 s="9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 s="9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 s="9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 s="9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 s="9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 s="9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 s="9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 s="9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 s="9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 s="9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 s="9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 s="9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 s="9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 s="9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 s="9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 s="9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 s="9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 s="9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 s="9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 s="9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 s="9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 s="9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ROUND(E3843/D3843*100,0)</f>
        <v>9</v>
      </c>
      <c r="P3843" s="9">
        <f t="shared" ref="P3843:P3906" si="241">IFERROR(E3843/L3843, 0)</f>
        <v>25.647058823529413</v>
      </c>
      <c r="Q3843" t="s">
        <v>8317</v>
      </c>
      <c r="R3843" t="s">
        <v>8318</v>
      </c>
      <c r="S3843" s="10">
        <f t="shared" ref="S3843:S3906" si="242">(((J3843/60)/60)/24)+DATE(1970,1,1)+(0/24)</f>
        <v>41780.785729166666</v>
      </c>
      <c r="T3843" s="10">
        <f t="shared" ref="T3843:T3906" si="243">(((I3843/60)/60)/24)+DATE(1970,1,1)+(0/24)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 s="9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 s="9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 s="9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 s="9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 s="9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 s="9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 s="9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 s="9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 s="9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 s="9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 s="9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 s="9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 s="9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 s="9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 s="9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 s="9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 s="9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 s="9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 s="9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 s="9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 s="9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s="9">
        <f t="shared" si="241"/>
        <v>0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 s="9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 s="9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 s="9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 s="9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 s="9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 s="9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 s="9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 s="9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s="9">
        <f t="shared" si="241"/>
        <v>0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s="9">
        <f t="shared" si="241"/>
        <v>0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s="9">
        <f t="shared" si="241"/>
        <v>0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s="9">
        <f t="shared" si="241"/>
        <v>0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 s="9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 s="9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 s="9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s="9">
        <f t="shared" si="241"/>
        <v>0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 s="9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 s="9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s="9">
        <f t="shared" si="241"/>
        <v>0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s="9">
        <f t="shared" si="241"/>
        <v>0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s="9">
        <f t="shared" si="241"/>
        <v>0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s="9">
        <f t="shared" si="241"/>
        <v>0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s="9">
        <f t="shared" si="241"/>
        <v>0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 s="9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 s="9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 s="9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 s="9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 s="9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s="9">
        <f t="shared" si="241"/>
        <v>0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 s="9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 s="9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 s="9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 s="9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 s="9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 s="9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 s="9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 s="9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 s="9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 s="9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s="9">
        <f t="shared" si="241"/>
        <v>0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 s="9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ROUND(E3907/D3907*100,0)</f>
        <v>12</v>
      </c>
      <c r="P3907" s="9">
        <f t="shared" ref="P3907:P3970" si="245">IFERROR(E3907/L3907, 0)</f>
        <v>24.714285714285715</v>
      </c>
      <c r="Q3907" t="s">
        <v>8317</v>
      </c>
      <c r="R3907" t="s">
        <v>8318</v>
      </c>
      <c r="S3907" s="10">
        <f t="shared" ref="S3907:S3970" si="246">(((J3907/60)/60)/24)+DATE(1970,1,1)+(0/24)</f>
        <v>42124.623877314814</v>
      </c>
      <c r="T3907" s="10">
        <f t="shared" ref="T3907:T3970" si="247">(((I3907/60)/60)/24)+DATE(1970,1,1)+(0/24)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 s="9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 s="9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 s="9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 s="9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 s="9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 s="9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 s="9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 s="9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 s="9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 s="9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s="9">
        <f t="shared" si="245"/>
        <v>0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 s="9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 s="9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 s="9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 s="9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s="9">
        <f t="shared" si="245"/>
        <v>0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 s="9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 s="9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 s="9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 s="9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 s="9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 s="9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 s="9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 s="9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s="9">
        <f t="shared" si="245"/>
        <v>0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s="9">
        <f t="shared" si="245"/>
        <v>0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 s="9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 s="9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 s="9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 s="9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s="9">
        <f t="shared" si="245"/>
        <v>0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 s="9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 s="9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 s="9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 s="9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 s="9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s="9">
        <f t="shared" si="245"/>
        <v>0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 s="9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s="9">
        <f t="shared" si="245"/>
        <v>0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 s="9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 s="9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 s="9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s="9">
        <f t="shared" si="245"/>
        <v>0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 s="9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 s="9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 s="9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 s="9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s="9">
        <f t="shared" si="245"/>
        <v>0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s="9">
        <f t="shared" si="245"/>
        <v>0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 s="9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s="9">
        <f t="shared" si="245"/>
        <v>0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 s="9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 s="9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 s="9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 s="9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 s="9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 s="9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s="9">
        <f t="shared" si="245"/>
        <v>0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 s="9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 s="9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 s="9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 s="9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 s="9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ROUND(E3971/D3971*100,0)</f>
        <v>7</v>
      </c>
      <c r="P3971" s="9">
        <f t="shared" ref="P3971:P4034" si="249">IFERROR(E3971/L3971, 0)</f>
        <v>35.166666666666664</v>
      </c>
      <c r="Q3971" t="s">
        <v>8317</v>
      </c>
      <c r="R3971" t="s">
        <v>8318</v>
      </c>
      <c r="S3971" s="10">
        <f t="shared" ref="S3971:S4034" si="250">(((J3971/60)/60)/24)+DATE(1970,1,1)+(0/24)</f>
        <v>42601.854699074072</v>
      </c>
      <c r="T3971" s="10">
        <f t="shared" ref="T3971:T4034" si="251">(((I3971/60)/60)/24)+DATE(1970,1,1)+(0/24)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 s="9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 s="9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 s="9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 s="9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 s="9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s="9">
        <f t="shared" si="249"/>
        <v>0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 s="9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 s="9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 s="9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 s="9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 s="9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 s="9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 s="9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 s="9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 s="9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 s="9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 s="9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 s="9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 s="9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s="9">
        <f t="shared" si="249"/>
        <v>0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 s="9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 s="9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 s="9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 s="9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 s="9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 s="9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 s="9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s="9">
        <f t="shared" si="249"/>
        <v>0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 s="9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 s="9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 s="9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 s="9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 s="9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 s="9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 s="9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 s="9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 s="9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 s="9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 s="9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 s="9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 s="9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 s="9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s="9">
        <f t="shared" si="249"/>
        <v>0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 s="9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9">
        <f t="shared" si="249"/>
        <v>0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 s="9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 s="9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 s="9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 s="9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 s="9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 s="9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 s="9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 s="9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s="9">
        <f t="shared" si="249"/>
        <v>0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 s="9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 s="9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s="9">
        <f t="shared" si="249"/>
        <v>0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 s="9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 s="9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s="9">
        <f t="shared" si="249"/>
        <v>0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 s="9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s="9">
        <f t="shared" si="249"/>
        <v>0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 s="9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ROUND(E4035/D4035*100,0)</f>
        <v>26</v>
      </c>
      <c r="P4035" s="9">
        <f t="shared" ref="P4035:P4098" si="253">IFERROR(E4035/L4035, 0)</f>
        <v>65.340319148936175</v>
      </c>
      <c r="Q4035" t="s">
        <v>8317</v>
      </c>
      <c r="R4035" t="s">
        <v>8318</v>
      </c>
      <c r="S4035" s="10">
        <f t="shared" ref="S4035:S4098" si="254">(((J4035/60)/60)/24)+DATE(1970,1,1)+(0/24)</f>
        <v>42614.268796296295</v>
      </c>
      <c r="T4035" s="10">
        <f t="shared" ref="T4035:T4098" si="255">(((I4035/60)/60)/24)+DATE(1970,1,1)+(0/24)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 s="9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 s="9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 s="9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 s="9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 s="9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 s="9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 s="9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 s="9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 s="9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s="9">
        <f t="shared" si="253"/>
        <v>0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 s="9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 s="9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 s="9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 s="9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 s="9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 s="9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 s="9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s="9">
        <f t="shared" si="253"/>
        <v>0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 s="9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 s="9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s="9">
        <f t="shared" si="253"/>
        <v>0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 s="9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 s="9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 s="9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 s="9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 s="9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 s="9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s="9">
        <f t="shared" si="253"/>
        <v>0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 s="9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 s="9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 s="9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 s="9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 s="9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 s="9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 s="9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 s="9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 s="9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s="9">
        <f t="shared" si="253"/>
        <v>0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 s="9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 s="9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 s="9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 s="9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s="9">
        <f t="shared" si="253"/>
        <v>0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 s="9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s="9">
        <f t="shared" si="253"/>
        <v>0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 s="9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s="9">
        <f t="shared" si="253"/>
        <v>0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 s="9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 s="9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 s="9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 s="9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 s="9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 s="9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s="9">
        <f t="shared" si="253"/>
        <v>0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 s="9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 s="9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 s="9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 s="9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 s="9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 s="9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 s="9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 s="9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 s="9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ROUND(E4099/D4099*100,0)</f>
        <v>0</v>
      </c>
      <c r="P4099" s="9">
        <f t="shared" ref="P4099:P4115" si="257">IFERROR(E4099/L4099, 0)</f>
        <v>0</v>
      </c>
      <c r="Q4099" t="s">
        <v>8317</v>
      </c>
      <c r="R4099" t="s">
        <v>8318</v>
      </c>
      <c r="S4099" s="10">
        <f t="shared" ref="S4099:S4115" si="258">(((J4099/60)/60)/24)+DATE(1970,1,1)+(0/24)</f>
        <v>42344.824502314819</v>
      </c>
      <c r="T4099" s="10">
        <f t="shared" ref="T4099:T4115" si="259">(((I4099/60)/60)/24)+DATE(1970,1,1)+(0/24)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s="9">
        <f t="shared" si="257"/>
        <v>0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 s="9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s="9">
        <f t="shared" si="257"/>
        <v>0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s="9">
        <f t="shared" si="257"/>
        <v>0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 s="9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 s="9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 s="9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 s="9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 s="9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 s="9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 s="9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s="9">
        <f t="shared" si="257"/>
        <v>0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 s="9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 s="9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 s="9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 s="9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0" priority="5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theme="5" tint="0.39997558519241921"/>
        <color theme="9" tint="0.39997558519241921"/>
        <color theme="8" tint="0.39997558519241921"/>
      </colorScale>
    </cfRule>
  </conditionalFormatting>
  <conditionalFormatting sqref="P1">
    <cfRule type="colorScale" priority="2">
      <colorScale>
        <cfvo type="num" val="0"/>
        <cfvo type="num" val="100"/>
        <cfvo type="num" val="200"/>
        <color theme="5" tint="0.39997558519241921"/>
        <color theme="9" tint="0.39997558519241921"/>
        <color theme="8" tint="0.39997558519241921"/>
      </colorScale>
    </cfRule>
  </conditionalFormatting>
  <conditionalFormatting sqref="Q1:R1">
    <cfRule type="colorScale" priority="1">
      <colorScale>
        <cfvo type="num" val="0"/>
        <cfvo type="num" val="100"/>
        <cfvo type="num" val="200"/>
        <color theme="5" tint="0.39997558519241921"/>
        <color theme="9" tint="0.39997558519241921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AD651-0EAB-4D2E-8DC8-2E681ACA3CD2}">
  <dimension ref="A1:F14"/>
  <sheetViews>
    <sheetView tabSelected="1" workbookViewId="0">
      <selection activeCell="K25" sqref="K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5" t="s">
        <v>8223</v>
      </c>
      <c r="B1" t="s">
        <v>8360</v>
      </c>
    </row>
    <row r="3" spans="1:6" x14ac:dyDescent="0.3">
      <c r="A3" s="5" t="s">
        <v>8363</v>
      </c>
      <c r="B3" s="5" t="s">
        <v>8364</v>
      </c>
    </row>
    <row r="4" spans="1:6" x14ac:dyDescent="0.3">
      <c r="A4" s="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0758-A59E-4340-A81C-F8D8864EA3A3}">
  <dimension ref="A1:F47"/>
  <sheetViews>
    <sheetView workbookViewId="0">
      <selection activeCell="F9" sqref="F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8360</v>
      </c>
    </row>
    <row r="2" spans="1:6" x14ac:dyDescent="0.3">
      <c r="A2" s="5" t="s">
        <v>8308</v>
      </c>
      <c r="B2" t="s">
        <v>8360</v>
      </c>
    </row>
    <row r="4" spans="1:6" x14ac:dyDescent="0.3">
      <c r="A4" s="5" t="s">
        <v>8363</v>
      </c>
      <c r="B4" s="5" t="s">
        <v>8364</v>
      </c>
    </row>
    <row r="5" spans="1:6" x14ac:dyDescent="0.3">
      <c r="A5" s="5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3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3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3">
      <c r="A47" s="6" t="s">
        <v>8362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87075-BFE6-4D6C-A735-4343ED174098}">
  <dimension ref="A1:E18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5" t="s">
        <v>8308</v>
      </c>
      <c r="B1" t="s">
        <v>8360</v>
      </c>
    </row>
    <row r="2" spans="1:5" x14ac:dyDescent="0.3">
      <c r="A2" s="5" t="s">
        <v>8379</v>
      </c>
      <c r="B2" t="s">
        <v>8360</v>
      </c>
    </row>
    <row r="4" spans="1:5" x14ac:dyDescent="0.3">
      <c r="A4" s="5" t="s">
        <v>8363</v>
      </c>
      <c r="B4" s="5" t="s">
        <v>8364</v>
      </c>
    </row>
    <row r="5" spans="1:5" x14ac:dyDescent="0.3">
      <c r="A5" s="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">
      <c r="A6" s="11" t="s">
        <v>8373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11" t="s">
        <v>8374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11" t="s">
        <v>8375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11" t="s">
        <v>8376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11" t="s">
        <v>8367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11" t="s">
        <v>8377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11" t="s">
        <v>8368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11" t="s">
        <v>8369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11" t="s">
        <v>8370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11" t="s">
        <v>8371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11" t="s">
        <v>8372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11" t="s">
        <v>8378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11" t="s">
        <v>8362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6FAEC-57AC-4946-B033-69B707AF510E}">
  <dimension ref="A1:H13"/>
  <sheetViews>
    <sheetView workbookViewId="0">
      <selection activeCell="K17" sqref="K1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12">
        <f>B2/$E2</f>
        <v>0.71081677704194257</v>
      </c>
      <c r="G2" s="12">
        <f>C2/$E2</f>
        <v>0.24944812362030905</v>
      </c>
      <c r="H2" s="12">
        <f>D2/$E2</f>
        <v>3.9735099337748346E-2</v>
      </c>
    </row>
    <row r="3" spans="1:8" x14ac:dyDescent="0.3">
      <c r="A3" t="s">
        <v>8389</v>
      </c>
      <c r="B3">
        <f>COUNTIFS(Data!$D:$D,"&lt;=4999",Data!$D:$D,"&gt;=1000",Data!$F:$F,"=successful")</f>
        <v>932</v>
      </c>
      <c r="C3">
        <f>COUNTIFS(Data!$D:$D,"&lt;=4999",Data!$D:$D,"&gt;=1000",Data!$F:$F,"=failed")</f>
        <v>420</v>
      </c>
      <c r="D3">
        <f>COUNTIFS(Data!$D:$D,"&lt;=4999",Data!$D:$D,"&gt;=1000",Data!$F:$F,"=canceled")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C3/$E3</f>
        <v>0.29745042492917845</v>
      </c>
      <c r="H3" s="12">
        <f t="shared" ref="H3:H13" si="3">D3/$E3</f>
        <v>4.2492917847025496E-2</v>
      </c>
    </row>
    <row r="4" spans="1:8" x14ac:dyDescent="0.3">
      <c r="A4" t="s">
        <v>8390</v>
      </c>
      <c r="B4">
        <f>COUNTIFS(Data!$D:$D,"&lt;=9999",Data!$D:$D,"&gt;=5000",Data!$F:$F,"=successful")</f>
        <v>381</v>
      </c>
      <c r="C4">
        <f>COUNTIFS(Data!$D:$D,"&lt;=9999",Data!$D:$D,"&gt;=5000",Data!$F:$F,"=failed")</f>
        <v>283</v>
      </c>
      <c r="D4">
        <f>COUNTIFS(Data!$D:$D,"&lt;=9999",Data!$D:$D,"&gt;=5000",Data!$F:$F,"=canceled")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8391</v>
      </c>
      <c r="B5">
        <f>COUNTIFS(Data!$D:$D,"&lt;=14999",Data!$D:$D,"&gt;=10000",Data!$F:$F,"=successful")</f>
        <v>168</v>
      </c>
      <c r="C5">
        <f>COUNTIFS(Data!$D:$D,"&lt;=14999",Data!$D:$D,"&gt;=10000",Data!$F:$F,"=failed")</f>
        <v>144</v>
      </c>
      <c r="D5">
        <f>COUNTIFS(Data!$D:$D,"&lt;=14999",Data!$D:$D,"&gt;=10000",Data!$F:$F,"=canceled")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8392</v>
      </c>
      <c r="B6">
        <f>COUNTIFS(Data!$D:$D,"&lt;=19999",Data!$D:$D,"&gt;=15000",Data!$F:$F,"=successful")</f>
        <v>94</v>
      </c>
      <c r="C6">
        <f>COUNTIFS(Data!$D:$D,"&lt;=19999",Data!$D:$D,"&gt;=15000",Data!$F:$F,"=failed")</f>
        <v>90</v>
      </c>
      <c r="D6">
        <f>COUNTIFS(Data!$D:$D,"&lt;=19999",Data!$D:$D,"&gt;=15000",Data!$F:$F,"=canceled")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8393</v>
      </c>
      <c r="B7">
        <f>COUNTIFS(Data!$D:$D,"&lt;=24999",Data!$D:$D,"&gt;=20000",Data!$F:$F,"=successful")</f>
        <v>62</v>
      </c>
      <c r="C7">
        <f>COUNTIFS(Data!$D:$D,"&lt;=24999",Data!$D:$D,"&gt;=20000",Data!$F:$F,"=failed")</f>
        <v>72</v>
      </c>
      <c r="D7">
        <f>COUNTIFS(Data!$D:$D,"&lt;=24999",Data!$D:$D,"&gt;=20000",Data!$F:$F,"=canceled")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8394</v>
      </c>
      <c r="B8">
        <f>COUNTIFS(Data!$D:$D,"&lt;=29999",Data!$D:$D,"&gt;=25000",Data!$F:$F,"=successful")</f>
        <v>55</v>
      </c>
      <c r="C8">
        <f>COUNTIFS(Data!$D:$D,"&lt;=29999",Data!$D:$D,"&gt;=25000",Data!$F:$F,"=failed")</f>
        <v>64</v>
      </c>
      <c r="D8">
        <f>COUNTIFS(Data!$D:$D,"&lt;=29999",Data!$D:$D,"&gt;=25000",Data!$F:$F,"=canceled")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8395</v>
      </c>
      <c r="B9">
        <f>COUNTIFS(Data!$D:$D,"&lt;=34999",Data!$D:$D,"&gt;=30000",Data!$F:$F,"=successful")</f>
        <v>32</v>
      </c>
      <c r="C9">
        <f>COUNTIFS(Data!$D:$D,"&lt;=34999",Data!$D:$D,"&gt;=30000",Data!$F:$F,"=failed")</f>
        <v>37</v>
      </c>
      <c r="D9">
        <f>COUNTIFS(Data!$D:$D,"&lt;=34999",Data!$D:$D,"&gt;=30000",Data!$F:$F,"=canceled")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8396</v>
      </c>
      <c r="B10">
        <f>COUNTIFS(Data!$D:$D,"&lt;=39999",Data!$D:$D,"&gt;=35000",Data!$F:$F,"=successful")</f>
        <v>26</v>
      </c>
      <c r="C10">
        <f>COUNTIFS(Data!$D:$D,"&lt;=39999",Data!$D:$D,"&gt;=35000",Data!$F:$F,"=failed")</f>
        <v>22</v>
      </c>
      <c r="D10">
        <f>COUNTIFS(Data!$D:$D,"&lt;=39999",Data!$D:$D,"&gt;=35000",Data!$F:$F,"=canceled")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8397</v>
      </c>
      <c r="B11">
        <f>COUNTIFS(Data!$D:$D,"&lt;=44999",Data!$D:$D,"&gt;=40000",Data!$F:$F,"=successful")</f>
        <v>21</v>
      </c>
      <c r="C11">
        <f>COUNTIFS(Data!$D:$D,"&lt;=44999",Data!$D:$D,"&gt;=40000",Data!$F:$F,"=failed")</f>
        <v>16</v>
      </c>
      <c r="D11">
        <f>COUNTIFS(Data!$D:$D,"&lt;=44999",Data!$D:$D,"&gt;=40000",Data!$F:$F,"=canceled")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8398</v>
      </c>
      <c r="B12">
        <f>COUNTIFS(Data!$D:$D,"&lt;=49999",Data!$D:$D,"&gt;=45000",Data!$F:$F,"=successful")</f>
        <v>6</v>
      </c>
      <c r="C12">
        <f>COUNTIFS(Data!$D:$D,"&lt;=49999",Data!$D:$D,"&gt;=45000",Data!$F:$F,"=failed")</f>
        <v>11</v>
      </c>
      <c r="D12">
        <f>COUNTIFS(Data!$D:$D,"&lt;=49999",Data!$D:$D,"&gt;=45000",Data!$F:$F,"=canceled")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8399</v>
      </c>
      <c r="B13">
        <f>COUNTIFS(Data!$D:$D,"&gt;=50000",Data!$F:$F,"=successful")</f>
        <v>86</v>
      </c>
      <c r="C13">
        <f>COUNTIFS(Data!$D:$D,"&gt;=50000",Data!$F:$F,"=failed")</f>
        <v>258</v>
      </c>
      <c r="D13">
        <f>COUNTIFS(Data!$D:$D,"&gt;=50000",Data!$F:$F,"=canceled")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Pivot_Category</vt:lpstr>
      <vt:lpstr>Pivot_Sub-category</vt:lpstr>
      <vt:lpstr>Pivot_Data-created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Yang Yang</cp:lastModifiedBy>
  <dcterms:created xsi:type="dcterms:W3CDTF">2017-04-20T15:17:24Z</dcterms:created>
  <dcterms:modified xsi:type="dcterms:W3CDTF">2018-11-10T22:35:14Z</dcterms:modified>
</cp:coreProperties>
</file>