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Test completion" sheetId="13" r:id="rId13"/>
    <sheet name="Sheet13" sheetId="14" r:id="rId14"/>
  </sheets>
  <calcPr calcId="144525"/>
</workbook>
</file>

<file path=xl/calcChain.xml><?xml version="1.0" encoding="utf-8"?>
<calcChain xmlns="http://schemas.openxmlformats.org/spreadsheetml/2006/main">
  <c r="K19" i="8" l="1"/>
  <c r="J19" i="8"/>
  <c r="J16" i="8"/>
  <c r="J15" i="8"/>
  <c r="G29" i="8"/>
  <c r="E29" i="8"/>
  <c r="D29" i="8"/>
  <c r="C29" i="8"/>
  <c r="F29" i="8" s="1"/>
  <c r="G30" i="8" s="1"/>
  <c r="G31" i="8" s="1"/>
  <c r="G15" i="8"/>
  <c r="G13" i="8"/>
  <c r="G14" i="8" s="1"/>
  <c r="I11" i="2" l="1"/>
  <c r="H11" i="2"/>
  <c r="E6" i="13" l="1"/>
  <c r="D6" i="13"/>
  <c r="I3" i="13"/>
  <c r="E13" i="8" l="1"/>
  <c r="D13" i="8"/>
  <c r="C13" i="8"/>
  <c r="F13" i="8" l="1"/>
</calcChain>
</file>

<file path=xl/sharedStrings.xml><?xml version="1.0" encoding="utf-8"?>
<sst xmlns="http://schemas.openxmlformats.org/spreadsheetml/2006/main" count="640" uniqueCount="446">
  <si>
    <t>Tecase Id</t>
  </si>
  <si>
    <t>Test Case Objecive</t>
  </si>
  <si>
    <t>Step #</t>
  </si>
  <si>
    <t>Description</t>
  </si>
  <si>
    <t>Expected Result</t>
  </si>
  <si>
    <t>Actual Result</t>
  </si>
  <si>
    <t>TC01_Add_Skills</t>
  </si>
  <si>
    <t>creating skills record in the system</t>
  </si>
  <si>
    <t>Step 1</t>
  </si>
  <si>
    <t>Log into system with below application url " " and enter username and password and click on Login button</t>
  </si>
  <si>
    <t>Should be navigated to Homepage</t>
  </si>
  <si>
    <t>Step 2</t>
  </si>
  <si>
    <t>click on below navigation as Admin&gt;Qualifications&gt;Skills</t>
  </si>
  <si>
    <t>Should be navigated to Skills page</t>
  </si>
  <si>
    <t>Step 3</t>
  </si>
  <si>
    <t>Click on Add Skills button</t>
  </si>
  <si>
    <t>New Skills form page should be displayed</t>
  </si>
  <si>
    <t>Step 4</t>
  </si>
  <si>
    <t>Ente Skill Name,Skill descr and click on Save button</t>
  </si>
  <si>
    <t>Step 5</t>
  </si>
  <si>
    <t>click on Welcome&gt;Logout</t>
  </si>
  <si>
    <t>Logout should be successful and navigated to back to login page</t>
  </si>
  <si>
    <t>TC01_Modify_Skills</t>
  </si>
  <si>
    <t>TC03_Delete_Skills</t>
  </si>
  <si>
    <t>Test Scenario Id</t>
  </si>
  <si>
    <t>Test Scenario Objective</t>
  </si>
  <si>
    <t>Testcase#</t>
  </si>
  <si>
    <t>Test case objecive</t>
  </si>
  <si>
    <t>TS01_Skills</t>
  </si>
  <si>
    <t>Priority</t>
  </si>
  <si>
    <t>P1</t>
  </si>
  <si>
    <t>P2</t>
  </si>
  <si>
    <t>Query Log</t>
  </si>
  <si>
    <t>BR#</t>
  </si>
  <si>
    <t>BR descr</t>
  </si>
  <si>
    <t>Query id</t>
  </si>
  <si>
    <t>Query Desc</t>
  </si>
  <si>
    <t>Assigne to</t>
  </si>
  <si>
    <t>Status (Open/losed)</t>
  </si>
  <si>
    <t>BR011</t>
  </si>
  <si>
    <t>System should allow to create skills records specicifc users only</t>
  </si>
  <si>
    <t>could you please confirm list of user roles to create these skills record</t>
  </si>
  <si>
    <t>Reviewer comnments</t>
  </si>
  <si>
    <t>Prem@bluestar.com</t>
  </si>
  <si>
    <t>0ct 30 2020</t>
  </si>
  <si>
    <t>P3</t>
  </si>
  <si>
    <t>Req Analysis</t>
  </si>
  <si>
    <t>Test Scenario prepare</t>
  </si>
  <si>
    <t>Test design</t>
  </si>
  <si>
    <t>Test case preparare</t>
  </si>
  <si>
    <t>Test case upload into HP ALM tool</t>
  </si>
  <si>
    <t>Test execution</t>
  </si>
  <si>
    <t>HP ALM &gt; Test Lab &gt; Test Set &gt; Cycle1</t>
  </si>
  <si>
    <t>HP ALM &gt; Test Lab &gt; Test Set &gt; Cycle2</t>
  </si>
  <si>
    <t>HP ALM &gt; Test Lab &gt; Test Set &gt; Cycle3</t>
  </si>
  <si>
    <t>HP ALM &gt; Test Plan  &gt; Test cases</t>
  </si>
  <si>
    <t>Working as expected</t>
  </si>
  <si>
    <t>20 - Pass, 10- Fail</t>
  </si>
  <si>
    <t>25 - Pass, 5- Fail</t>
  </si>
  <si>
    <t>29 - Pass , 1 - fail</t>
  </si>
  <si>
    <t xml:space="preserve">Test Closure </t>
  </si>
  <si>
    <t>efect 1176 - Medum,1172- low</t>
  </si>
  <si>
    <t>BR01 - Pass</t>
  </si>
  <si>
    <t>BR02 - Pass</t>
  </si>
  <si>
    <t>BR03 - Pass</t>
  </si>
  <si>
    <t>BR04- Blocked - Defec  # 1189 - 5 test cases blocked , 1 test case failed</t>
  </si>
  <si>
    <t>1 Months 
2 Months</t>
  </si>
  <si>
    <t>Test Data setup</t>
  </si>
  <si>
    <t>Software Testing Lify cycle</t>
  </si>
  <si>
    <t>Defect Life ycle</t>
  </si>
  <si>
    <t xml:space="preserve">How to log defec in HP ALM </t>
  </si>
  <si>
    <t>Requirement Tracebility Matrix</t>
  </si>
  <si>
    <t>Daily Status Report</t>
  </si>
  <si>
    <t>Test Estimations</t>
  </si>
  <si>
    <t>Defect - Parameters</t>
  </si>
  <si>
    <t>HP ALM</t>
  </si>
  <si>
    <t>Requirements</t>
  </si>
  <si>
    <t>Dash board</t>
  </si>
  <si>
    <t>Test Plan</t>
  </si>
  <si>
    <t>Test Lab</t>
  </si>
  <si>
    <t>Defects</t>
  </si>
  <si>
    <t>Execute
Test Set1 &gt; Cycle1 &gt;30</t>
  </si>
  <si>
    <t>New</t>
  </si>
  <si>
    <t>Pending Reject</t>
  </si>
  <si>
    <t>Reject</t>
  </si>
  <si>
    <t>Pending ReTest</t>
  </si>
  <si>
    <t>Failed Retest</t>
  </si>
  <si>
    <t>Closed</t>
  </si>
  <si>
    <t>Open/In Progress</t>
  </si>
  <si>
    <t>Fixed - RCA , Solution Summary</t>
  </si>
  <si>
    <t>Steps to Reproduce :</t>
  </si>
  <si>
    <t>Actual Result :</t>
  </si>
  <si>
    <t>Expeced  Result :</t>
  </si>
  <si>
    <t>It should navigate SKills page</t>
  </si>
  <si>
    <t>Test Evironment details</t>
  </si>
  <si>
    <t>Https://dev11.oramnge.com</t>
  </si>
  <si>
    <t xml:space="preserve">user name: </t>
  </si>
  <si>
    <t>Password :</t>
  </si>
  <si>
    <t>Reopen</t>
  </si>
  <si>
    <t>Type</t>
  </si>
  <si>
    <t>Manual</t>
  </si>
  <si>
    <t>Test caseup loaded into QC</t>
  </si>
  <si>
    <t>Pass</t>
  </si>
  <si>
    <t>Failed</t>
  </si>
  <si>
    <t>Blocked</t>
  </si>
  <si>
    <t>Not Completed</t>
  </si>
  <si>
    <t>No Run</t>
  </si>
  <si>
    <t>Test case status</t>
  </si>
  <si>
    <t>10 Test Cases</t>
  </si>
  <si>
    <t>defect id</t>
  </si>
  <si>
    <t>defec 1175</t>
  </si>
  <si>
    <t>Defect summary</t>
  </si>
  <si>
    <t>TC01</t>
  </si>
  <si>
    <t>TC02</t>
  </si>
  <si>
    <t>TC03</t>
  </si>
  <si>
    <t>TC04</t>
  </si>
  <si>
    <t>TC05</t>
  </si>
  <si>
    <t>TC06</t>
  </si>
  <si>
    <t>TC07</t>
  </si>
  <si>
    <t>TC08</t>
  </si>
  <si>
    <t>TC09</t>
  </si>
  <si>
    <t>TC10</t>
  </si>
  <si>
    <t>Simple</t>
  </si>
  <si>
    <t>Medium</t>
  </si>
  <si>
    <t>Complex</t>
  </si>
  <si>
    <t>S</t>
  </si>
  <si>
    <t>Design</t>
  </si>
  <si>
    <t>Execution</t>
  </si>
  <si>
    <t>m</t>
  </si>
  <si>
    <t>c</t>
  </si>
  <si>
    <t>&lt;10 steps</t>
  </si>
  <si>
    <t>&gt;=10 and &lt;20</t>
  </si>
  <si>
    <t>&gt;20</t>
  </si>
  <si>
    <t>M</t>
  </si>
  <si>
    <t>C</t>
  </si>
  <si>
    <t>Person/Hours</t>
  </si>
  <si>
    <t>Formula</t>
  </si>
  <si>
    <t>exe</t>
  </si>
  <si>
    <t>Effots</t>
  </si>
  <si>
    <t>BR01</t>
  </si>
  <si>
    <t>BR02</t>
  </si>
  <si>
    <t>BR03</t>
  </si>
  <si>
    <t>BR04</t>
  </si>
  <si>
    <t>BR05</t>
  </si>
  <si>
    <t>BR06</t>
  </si>
  <si>
    <t>BR07</t>
  </si>
  <si>
    <t>BR08</t>
  </si>
  <si>
    <t>BR09</t>
  </si>
  <si>
    <t>BR10</t>
  </si>
  <si>
    <t>Req</t>
  </si>
  <si>
    <t>Req coverage/</t>
  </si>
  <si>
    <t>Fail</t>
  </si>
  <si>
    <t>3 tes</t>
  </si>
  <si>
    <t>TC012</t>
  </si>
  <si>
    <t>Regression</t>
  </si>
  <si>
    <t>Retesting</t>
  </si>
  <si>
    <t>Smoke</t>
  </si>
  <si>
    <t>Sanity</t>
  </si>
  <si>
    <t xml:space="preserve">Different Types </t>
  </si>
  <si>
    <t>Adhoc</t>
  </si>
  <si>
    <t>Technique</t>
  </si>
  <si>
    <t>BVA</t>
  </si>
  <si>
    <t>Water</t>
  </si>
  <si>
    <t>Agile Model</t>
  </si>
  <si>
    <t>Sate model/work</t>
  </si>
  <si>
    <t>Role Testing</t>
  </si>
  <si>
    <t>Reports Testinh</t>
  </si>
  <si>
    <t>statemodel</t>
  </si>
  <si>
    <t>min</t>
  </si>
  <si>
    <t>max</t>
  </si>
  <si>
    <t>max+1</t>
  </si>
  <si>
    <t>max-1</t>
  </si>
  <si>
    <t>min-1</t>
  </si>
  <si>
    <t>min+1</t>
  </si>
  <si>
    <t>Valid</t>
  </si>
  <si>
    <t>Invalid</t>
  </si>
  <si>
    <t>sudhakar@@gmail.com</t>
  </si>
  <si>
    <t xml:space="preserve">numerical - </t>
  </si>
  <si>
    <t>Serviced</t>
  </si>
  <si>
    <t>Cancelled</t>
  </si>
  <si>
    <t>Closed (feedback)</t>
  </si>
  <si>
    <t>New&gt;Serviced&gt;Closed</t>
  </si>
  <si>
    <t>New&gt;Canceld</t>
  </si>
  <si>
    <t>New &gt; Closed&gt; Reopend&gt;Serviced &gt;Closed</t>
  </si>
  <si>
    <t>Sales/Support</t>
  </si>
  <si>
    <t xml:space="preserve">CONDTION </t>
  </si>
  <si>
    <t>design</t>
  </si>
  <si>
    <t>test case design</t>
  </si>
  <si>
    <t>test case execution</t>
  </si>
  <si>
    <t>Defect</t>
  </si>
  <si>
    <t>Test Completion</t>
  </si>
  <si>
    <t>STLC</t>
  </si>
  <si>
    <t>Waterfall</t>
  </si>
  <si>
    <t>SDLC</t>
  </si>
  <si>
    <t>req</t>
  </si>
  <si>
    <t>Testing</t>
  </si>
  <si>
    <t>steps by step</t>
  </si>
  <si>
    <t>BRD,FRD</t>
  </si>
  <si>
    <t>BA</t>
  </si>
  <si>
    <t>coding</t>
  </si>
  <si>
    <t>Functional</t>
  </si>
  <si>
    <t>Unit testing,Build</t>
  </si>
  <si>
    <t>Scrum Meeting &gt; Scrum Master</t>
  </si>
  <si>
    <t xml:space="preserve">US1 : Req desc,Acceptance </t>
  </si>
  <si>
    <t>Testing starts  BA</t>
  </si>
  <si>
    <t>US2…..10 Use -------Story point  5 ,6,10</t>
  </si>
  <si>
    <t>Sprint 1, Sprint 2 - 2 weeks</t>
  </si>
  <si>
    <t xml:space="preserve">1 Release - 10 user stories --&gt; GO </t>
  </si>
  <si>
    <t>test case execution C1,C2</t>
  </si>
  <si>
    <t xml:space="preserve">User stories - What is today's tasks,Challenges,Any meetings
In Progress, blocked , Pass, Failed, No run
</t>
  </si>
  <si>
    <t>Sprint backlog , Product backlog, Sprint grooming,Retrospective meeting</t>
  </si>
  <si>
    <t>2 months</t>
  </si>
  <si>
    <t xml:space="preserve">Waterfall model , Incremental approach </t>
  </si>
  <si>
    <t>Tester</t>
  </si>
  <si>
    <t xml:space="preserve">Testing </t>
  </si>
  <si>
    <t>Testing the application as per the requirement , to find the out defects in the applications</t>
  </si>
  <si>
    <t xml:space="preserve">BA &amp; Designers ( Functional &amp; Technical design ) 
Going through the FRD &amp; BRD document
</t>
  </si>
  <si>
    <t xml:space="preserve">Prepare Test Scenarios - Excel , u have to prepare Query Log </t>
  </si>
  <si>
    <t xml:space="preserve">Test case design </t>
  </si>
  <si>
    <t>Test case Execution &amp; Defect logging</t>
  </si>
  <si>
    <t>Test Completion certificate</t>
  </si>
  <si>
    <t>BR001- Add Primary address to savings and recurring customers</t>
  </si>
  <si>
    <t>BR002- Add Secondary address to savings and recurring customers</t>
  </si>
  <si>
    <t>TS02_Location</t>
  </si>
  <si>
    <t>TS02_TC01_Add_Location</t>
  </si>
  <si>
    <t>System should allow to create new location in the system</t>
  </si>
  <si>
    <t>TS02_TC02_Modify_Location</t>
  </si>
  <si>
    <t>System should allow to modify existing location in the system</t>
  </si>
  <si>
    <t>TS02_TC02_Delete_Location</t>
  </si>
  <si>
    <t>System should allow to delete existing location from the system</t>
  </si>
  <si>
    <t>TS03_TC01_Add Employee_Personal details</t>
  </si>
  <si>
    <t>TS03_TC02_Add Employee_Contact details</t>
  </si>
  <si>
    <t>TS03_TC03_Add Employee_Emergnecyl details</t>
  </si>
  <si>
    <t>TS03_TC01_Modfify_Employee_Personal details</t>
  </si>
  <si>
    <t>TS03_TC02_Modify Employee_Contact details</t>
  </si>
  <si>
    <t>TS03_TC03_Modify Employee_Emergnecyl details</t>
  </si>
  <si>
    <t>P1- High</t>
  </si>
  <si>
    <t>P2- Medium</t>
  </si>
  <si>
    <t>Identifying highlevel functional flows in the application</t>
  </si>
  <si>
    <r>
      <rPr>
        <b/>
        <sz val="11"/>
        <color theme="1"/>
        <rFont val="Calibri"/>
        <family val="2"/>
        <scheme val="minor"/>
      </rPr>
      <t>Oct 30 2002 &lt;Prem&gt;</t>
    </r>
    <r>
      <rPr>
        <sz val="11"/>
        <color theme="1"/>
        <rFont val="Calibri"/>
        <family val="2"/>
        <scheme val="minor"/>
      </rPr>
      <t xml:space="preserve">
support &amp; Admin
Oct31 &lt;latest function docs &gt;
Latest function docs followup is pending from BA</t>
    </r>
  </si>
  <si>
    <t>Test Scenario  walkthrough to BA,Design and Development</t>
  </si>
  <si>
    <t>Verify system should allow to modfiy  to existing details employee details as Personal details,contact details etc…</t>
  </si>
  <si>
    <t>TS03_TC04_Modify Employee_Dependent details</t>
  </si>
  <si>
    <t>Verify system should allow to create new employee  record and populate personal details</t>
  </si>
  <si>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username and password and click on Login button</t>
    </r>
  </si>
  <si>
    <t>Click on below navigation PIM&gt;Employee List</t>
  </si>
  <si>
    <t>User should be able to  Employee list view</t>
  </si>
  <si>
    <t>Click on Add button</t>
  </si>
  <si>
    <t xml:space="preserve">Enter all the below Employee details and click on Save
FullName,Employee id 
</t>
  </si>
  <si>
    <t>Naviagted to Employee Profile and should be able to view Personal details populated successfully(Employee id , Full Name )</t>
  </si>
  <si>
    <t xml:space="preserve">Step 5 </t>
  </si>
  <si>
    <t>Click on Welcome&gt;Logout on the HomePage</t>
  </si>
  <si>
    <t>Use should be logged out successfully and naviagted to back to Loginpage</t>
  </si>
  <si>
    <t>TS03_TC04_Verify Login for the newly created user crdentials</t>
  </si>
  <si>
    <r>
      <t xml:space="preserve">Verify system should allow to login  for the newly created employee.
</t>
    </r>
    <r>
      <rPr>
        <b/>
        <sz val="11"/>
        <color theme="1"/>
        <rFont val="Calibri"/>
        <family val="2"/>
        <scheme val="minor"/>
      </rPr>
      <t xml:space="preserve">Prerequisite : </t>
    </r>
    <r>
      <rPr>
        <sz val="11"/>
        <color theme="1"/>
        <rFont val="Calibri"/>
        <family val="2"/>
        <scheme val="minor"/>
      </rPr>
      <t>the belwo test case execution should success</t>
    </r>
    <r>
      <rPr>
        <b/>
        <sz val="11"/>
        <color theme="1"/>
        <rFont val="Calibri"/>
        <family val="2"/>
        <scheme val="minor"/>
      </rPr>
      <t xml:space="preserve">
</t>
    </r>
    <r>
      <rPr>
        <sz val="11"/>
        <color theme="1"/>
        <rFont val="Calibri"/>
        <family val="2"/>
        <scheme val="minor"/>
      </rPr>
      <t xml:space="preserve">TS03_TC01_Add Employee_Personal details
</t>
    </r>
    <r>
      <rPr>
        <b/>
        <sz val="11"/>
        <color theme="1"/>
        <rFont val="Calibri"/>
        <family val="2"/>
        <scheme val="minor"/>
      </rPr>
      <t>Test data dependency  :</t>
    </r>
    <r>
      <rPr>
        <sz val="11"/>
        <color theme="1"/>
        <rFont val="Calibri"/>
        <family val="2"/>
        <scheme val="minor"/>
      </rPr>
      <t xml:space="preserve">
User Name , Password details need to get from the above testcase</t>
    </r>
  </si>
  <si>
    <r>
      <t>Log into system with below application url "</t>
    </r>
    <r>
      <rPr>
        <sz val="11"/>
        <color rgb="FF0000FF"/>
        <rFont val="Calibri"/>
        <family val="2"/>
        <scheme val="minor"/>
      </rPr>
      <t xml:space="preserve">https://opensource-demo.orangehrmlive.com/index.php </t>
    </r>
    <r>
      <rPr>
        <sz val="11"/>
        <color theme="1"/>
        <rFont val="Calibri"/>
        <family val="2"/>
        <scheme val="minor"/>
      </rPr>
      <t>" and enter employee username and password and click on Login button</t>
    </r>
  </si>
  <si>
    <t>Employee Should be navigated to Homepage</t>
  </si>
  <si>
    <t>Verify user details on Homepage</t>
  </si>
  <si>
    <t>Use should be to view his name on homepage</t>
  </si>
  <si>
    <t>Should be navigated to Add Employee page</t>
  </si>
  <si>
    <t>TS03_Employee  Login</t>
  </si>
  <si>
    <t>TS03_Employee  Login_TC01_Submit Time sheet</t>
  </si>
  <si>
    <t>Employee should able to submit time record by weekly wise</t>
  </si>
  <si>
    <t>TS03_Employee  Login_TC01_Review Employee info</t>
  </si>
  <si>
    <t>Employee should able to view personal details unde My Info page</t>
  </si>
  <si>
    <t>Verify Employee should able to perform below activities TimeManage,Leva,Review personal details</t>
  </si>
  <si>
    <t>Designer</t>
  </si>
  <si>
    <t>Subject</t>
  </si>
  <si>
    <t>Subject/2020/Poland</t>
  </si>
  <si>
    <t>sthatichettu</t>
  </si>
  <si>
    <t>Subject/2020/Poland/FAT</t>
  </si>
  <si>
    <t>Status</t>
  </si>
  <si>
    <t>Passed</t>
  </si>
  <si>
    <r>
      <rPr>
        <b/>
        <sz val="11"/>
        <color theme="1"/>
        <rFont val="Calibri"/>
        <family val="2"/>
        <scheme val="minor"/>
      </rPr>
      <t>3-Passed,2-Failed</t>
    </r>
    <r>
      <rPr>
        <sz val="11"/>
        <color theme="1"/>
        <rFont val="Calibri"/>
        <family val="2"/>
        <scheme val="minor"/>
      </rPr>
      <t>,2-Blocked.23-No Run</t>
    </r>
  </si>
  <si>
    <t xml:space="preserve">Test Execution </t>
  </si>
  <si>
    <t>Defecs</t>
  </si>
  <si>
    <t>1.How to write the test cases manually
2.How to upload Test cases under subject folder</t>
  </si>
  <si>
    <t>1. How to create Test Folder  
2. Under folder &gt; Test Set
3. Test Set &gt; Map Test cases
4. Test xecution ( Actual Result , Status )</t>
  </si>
  <si>
    <t>Open</t>
  </si>
  <si>
    <t>USTOMER No :123456</t>
  </si>
  <si>
    <t>Test Data :N/a</t>
  </si>
  <si>
    <t>Person Hours</t>
  </si>
  <si>
    <t>Interface depe</t>
  </si>
  <si>
    <t>smC</t>
  </si>
  <si>
    <t>Functional acceptance Testing</t>
  </si>
  <si>
    <t>Functional/block box</t>
  </si>
  <si>
    <t>50000-100000</t>
  </si>
  <si>
    <t>sudhakar@gmail.com</t>
  </si>
  <si>
    <t>Email:@domain name,. sudhakar@gmnail.com</t>
  </si>
  <si>
    <t>Equuivalance class partitionainbg</t>
  </si>
  <si>
    <t>SR112</t>
  </si>
  <si>
    <t>closed</t>
  </si>
  <si>
    <t>Helpdesk</t>
  </si>
  <si>
    <t>Sercice ngineer</t>
  </si>
  <si>
    <t>SR113</t>
  </si>
  <si>
    <t>If (Age&gt;21) voting allowed</t>
  </si>
  <si>
    <t>Age&gt;21</t>
  </si>
  <si>
    <t>Age&lt;21</t>
  </si>
  <si>
    <t>Icici bank.com</t>
  </si>
  <si>
    <t xml:space="preserve">2 weeks span of time -5 </t>
  </si>
  <si>
    <t>Sprint1 - 2 week</t>
  </si>
  <si>
    <t>Sprint2- weeks</t>
  </si>
  <si>
    <t>2weeks span of time-7</t>
  </si>
  <si>
    <t>Month1 _ Product features-12</t>
  </si>
  <si>
    <t>Month1 _ Product features-13</t>
  </si>
  <si>
    <t>2 weeks span of time -8</t>
  </si>
  <si>
    <t>2weeks span of time-12</t>
  </si>
  <si>
    <r>
      <rPr>
        <b/>
        <sz val="11"/>
        <color theme="1"/>
        <rFont val="Calibri"/>
        <family val="2"/>
        <scheme val="minor"/>
      </rPr>
      <t>Acceptace Criteria</t>
    </r>
    <r>
      <rPr>
        <sz val="11"/>
        <color theme="1"/>
        <rFont val="Calibri"/>
        <family val="2"/>
        <scheme val="minor"/>
      </rPr>
      <t>:fdgfgdfgs sdfghsdfhsh</t>
    </r>
  </si>
  <si>
    <t>User story1</t>
  </si>
  <si>
    <t>User story2</t>
  </si>
  <si>
    <t>BRD/FRD- User story1</t>
  </si>
  <si>
    <t>BRD/FRD- User story2</t>
  </si>
  <si>
    <r>
      <rPr>
        <b/>
        <sz val="11"/>
        <color theme="1"/>
        <rFont val="Calibri"/>
        <family val="2"/>
        <scheme val="minor"/>
      </rPr>
      <t>Description , Acceptace Criteria</t>
    </r>
    <r>
      <rPr>
        <sz val="11"/>
        <color theme="1"/>
        <rFont val="Calibri"/>
        <family val="2"/>
        <scheme val="minor"/>
      </rPr>
      <t>:fdgfgdfgs sdfghsdfhsh</t>
    </r>
  </si>
  <si>
    <t xml:space="preserve">BRD01- </t>
  </si>
  <si>
    <t>BRD02-</t>
  </si>
  <si>
    <t>Technical design documents</t>
  </si>
  <si>
    <t>Req/Testing</t>
  </si>
  <si>
    <t>Sprint2-2 weeks</t>
  </si>
  <si>
    <t>Development</t>
  </si>
  <si>
    <t>Project</t>
  </si>
  <si>
    <t>client</t>
  </si>
  <si>
    <t>ICIIC</t>
  </si>
  <si>
    <t>liC</t>
  </si>
  <si>
    <t>bt</t>
  </si>
  <si>
    <t>at&amp; t</t>
  </si>
  <si>
    <t>Req/FRD/BRD/User stories</t>
  </si>
  <si>
    <t>Technical designcode(Psudecode)</t>
  </si>
  <si>
    <t>Build(ApplicationURL)</t>
  </si>
  <si>
    <t>TestingTeam</t>
  </si>
  <si>
    <t>Testing( Build)</t>
  </si>
  <si>
    <t>Test Scenario &amp; Test Cases design</t>
  </si>
  <si>
    <t>BR003- Ssystem allow to  new employee</t>
  </si>
  <si>
    <t>TS03_Add_New_Employee _by_Admin user</t>
  </si>
  <si>
    <t>BR004-  System shoud allow to modify employee details</t>
  </si>
  <si>
    <t>TS03_Modify _Employee detailsBy Admins</t>
  </si>
  <si>
    <t>Verify system should allow to create to create new employee details</t>
  </si>
  <si>
    <t>System should allow to create create New employee record &amp; should able toassociate Personalcontact details</t>
  </si>
  <si>
    <t>System should allow to create create New employee record &amp; should able toassociate contact details</t>
  </si>
  <si>
    <t>BR005-Newskills</t>
  </si>
  <si>
    <t>BR006-Modif</t>
  </si>
  <si>
    <t xml:space="preserve">hp ALM 12.53 </t>
  </si>
  <si>
    <t>start date</t>
  </si>
  <si>
    <t>end date</t>
  </si>
  <si>
    <t>Defect 2176,2178,2179</t>
  </si>
  <si>
    <t>Defect 2176</t>
  </si>
  <si>
    <t>Test EXECUTION</t>
  </si>
  <si>
    <t>IntenL 500 ERROR</t>
  </si>
  <si>
    <t>Subject/2020/Poland/FAT/Customer</t>
  </si>
  <si>
    <t>Internal 500 erro</t>
  </si>
  <si>
    <t>Writing Test cases/uploading Test cases</t>
  </si>
  <si>
    <t>Executing the test cases</t>
  </si>
  <si>
    <t>Logging the defects</t>
  </si>
  <si>
    <t>htpps://dev1.icicibank.com</t>
  </si>
  <si>
    <t>htpps://dev11.icicibank.com</t>
  </si>
  <si>
    <t>c1-c2</t>
  </si>
  <si>
    <t>PostPoned</t>
  </si>
  <si>
    <t>2Month</t>
  </si>
  <si>
    <t xml:space="preserve">10USerd </t>
  </si>
  <si>
    <t>https://icicibank.com</t>
  </si>
  <si>
    <t xml:space="preserve">2 Months </t>
  </si>
  <si>
    <t>Production</t>
  </si>
  <si>
    <t>1 Release</t>
  </si>
  <si>
    <t>2months</t>
  </si>
  <si>
    <t>defec 5715</t>
  </si>
  <si>
    <t>2nd Relase</t>
  </si>
  <si>
    <t>Dev env</t>
  </si>
  <si>
    <t>Test nv</t>
  </si>
  <si>
    <t>Produc env</t>
  </si>
  <si>
    <t>SIMPLE</t>
  </si>
  <si>
    <t>MEDIUM</t>
  </si>
  <si>
    <t>COMPLEX</t>
  </si>
  <si>
    <t xml:space="preserve"> Dat</t>
  </si>
  <si>
    <t>Test Data</t>
  </si>
  <si>
    <t>Query Log update,</t>
  </si>
  <si>
    <t>Test ensvironment setup (build)</t>
  </si>
  <si>
    <t xml:space="preserve">Test Design </t>
  </si>
  <si>
    <t>Watefall,Agile,hybrid</t>
  </si>
  <si>
    <t>testing</t>
  </si>
  <si>
    <t>Test deliverables</t>
  </si>
  <si>
    <t>Test Scenario &amp; Test Casedesign</t>
  </si>
  <si>
    <t>Test Execution sumary Reports</t>
  </si>
  <si>
    <t xml:space="preserve">RTM </t>
  </si>
  <si>
    <t>Test  completion certification</t>
  </si>
  <si>
    <t>Go/No  Go</t>
  </si>
  <si>
    <t>Not ompleted</t>
  </si>
  <si>
    <t>N/A</t>
  </si>
  <si>
    <t>Execution %</t>
  </si>
  <si>
    <t>Out standing effort</t>
  </si>
  <si>
    <t>DEFEC ID</t>
  </si>
  <si>
    <t>Severity</t>
  </si>
  <si>
    <t>S3</t>
  </si>
  <si>
    <t>P5</t>
  </si>
  <si>
    <t>Skill record should be created and able to view skill record details in list view</t>
  </si>
  <si>
    <t>Priorty</t>
  </si>
  <si>
    <t>Severirty</t>
  </si>
  <si>
    <t>P1,P2,P3,P4</t>
  </si>
  <si>
    <t>Assigned</t>
  </si>
  <si>
    <t>Summry/Title</t>
  </si>
  <si>
    <t>Issue Description :</t>
  </si>
  <si>
    <t>S!,S2,S3,S4</t>
  </si>
  <si>
    <t>P1-S4</t>
  </si>
  <si>
    <t>Logo</t>
  </si>
  <si>
    <t>P1-S2</t>
  </si>
  <si>
    <t>Credit Card</t>
  </si>
  <si>
    <t>P4-S1</t>
  </si>
  <si>
    <t>Invoice</t>
  </si>
  <si>
    <t>Work around</t>
  </si>
  <si>
    <t>ravi@infosys.com</t>
  </si>
  <si>
    <t>Test Phase</t>
  </si>
  <si>
    <t>SIT/FAT/UAT</t>
  </si>
  <si>
    <t>Title :  Short summary of the defect</t>
  </si>
  <si>
    <t>Req Description</t>
  </si>
  <si>
    <t xml:space="preserve">Test Case ID </t>
  </si>
  <si>
    <t>Test Execution Status</t>
  </si>
  <si>
    <t>TC011</t>
  </si>
  <si>
    <t>Test Plan &amp; Test Strategy documents</t>
  </si>
  <si>
    <t>Reqquirement Analysis</t>
  </si>
  <si>
    <t>Test Case point analysis</t>
  </si>
  <si>
    <t>Exeuction</t>
  </si>
  <si>
    <t>Defect Follwp</t>
  </si>
  <si>
    <t>TestPlan &amp; Strategy</t>
  </si>
  <si>
    <t>Test Estimation</t>
  </si>
  <si>
    <t>Req Study &amp; understanding</t>
  </si>
  <si>
    <t>Hours</t>
  </si>
  <si>
    <t>TCP Estimation point analysis</t>
  </si>
  <si>
    <t>Verification</t>
  </si>
  <si>
    <t>Validation</t>
  </si>
  <si>
    <t>Peer reviews, External reviews, walkthroughs and inspections all will comes under verification activities</t>
  </si>
  <si>
    <t xml:space="preserve">
Validaction activities will be performed once we receive the build in Test Environment and we will do different types of testings such as Smoke,Sanity,Progression,regression ,SIT,FATand UAT Tetsing. All these types of testings will  be performed the build is deveoped as per the user needs or  client expectations met ot not</t>
  </si>
  <si>
    <t>Verification ensures that the product is being built according to the requirements and design specifications.
Simply , Verification activities includes such as reviewing the Plans, Requirement Specs, Design Specs,Test Planning , Test Cases , Test Scenarios are devloping correctly  or not ? and these activities will be performed prior to receiving the build in Test Environment to check that build is developing in right direction or not ?</t>
  </si>
  <si>
    <t>Verification means Are we building the product right direction or not ?</t>
  </si>
  <si>
    <t>Validation ensures Are we building the right product ?</t>
  </si>
  <si>
    <t xml:space="preserve">Validation means actual testing of the Product developed , as per user needs and customer acceptance criteria met or not ?
Simply to check every test expected result and actual result is sameor not in the build.
</t>
  </si>
  <si>
    <t>Regression Testing</t>
  </si>
  <si>
    <t xml:space="preserve">We will do Regression Testing for every Sprint release atlease once , to check that global existing functional suite peoperly working fine or not in the new build  </t>
  </si>
  <si>
    <t xml:space="preserve">Because of new code or new functional features , it should not impact on the existing function flows  . Simply we will reexecute all the existing functional test cases on the new build </t>
  </si>
  <si>
    <t>Retesting means exeucting  a specific test case functional flow . once the defect has beend fixed and if it is working fine we will close the defect , Incase if is not working, we will chage the defect status to Failed Retest and defect will assign back to development team</t>
  </si>
  <si>
    <t>Verify system should allow to created skills, modify skiills and deleting the skills by HR user login</t>
  </si>
  <si>
    <t>Verify system should allow to create skills to skill record in the system</t>
  </si>
  <si>
    <t>Verify system should allow to modfiy  existing skills record in the system</t>
  </si>
  <si>
    <t>Verify system should allow to created Location modify location deatils and deleting locations HR user</t>
  </si>
  <si>
    <t>Log into system with below application url " " and enter HR username and password and click on Login button</t>
  </si>
  <si>
    <t xml:space="preserve">click on below navigation as Admin&gt;Qualifications&gt;Skills </t>
  </si>
  <si>
    <t>TC01_Modify skills _specific field s should not allowed for HR user</t>
  </si>
  <si>
    <t>TC01_Modify skills _specific field s should be allowed by Admin user only</t>
  </si>
  <si>
    <t>dfsdgdfshgfjh</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</si>
</sst>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11"/>
      <color rgb="FFFF0000"/>
      <name val="Calibri"/>
      <family val="2"/>
      <scheme val="minor"/>
    </font>
    <font>
      <sz val="11"/>
      <color rgb="FF0000FF"/>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
      <sz val="18"/>
      <color theme="1"/>
      <name val="Calibri"/>
      <family val="2"/>
      <scheme val="minor"/>
    </font>
    <font>
      <sz val="28"/>
      <color rgb="FFFF0000"/>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6"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0" xfId="0" applyAlignment="1">
      <alignment wrapText="1"/>
    </xf>
    <xf numFmtId="0" fontId="0" fillId="2" borderId="0" xfId="0" applyFill="1"/>
    <xf numFmtId="0" fontId="2" fillId="0" borderId="0" xfId="1" applyAlignment="1">
      <alignment wrapText="1"/>
    </xf>
    <xf numFmtId="0" fontId="1" fillId="2" borderId="0" xfId="0" applyFont="1" applyFill="1"/>
    <xf numFmtId="0" fontId="0" fillId="0" borderId="0" xfId="0" applyAlignment="1">
      <alignment horizontal="center"/>
    </xf>
    <xf numFmtId="0" fontId="1" fillId="0" borderId="0" xfId="0" applyFont="1"/>
    <xf numFmtId="0" fontId="1" fillId="4" borderId="0" xfId="0" applyFont="1" applyFill="1"/>
    <xf numFmtId="0" fontId="1" fillId="0" borderId="0" xfId="0" applyFont="1" applyAlignment="1">
      <alignment wrapText="1"/>
    </xf>
    <xf numFmtId="0" fontId="1" fillId="5" borderId="0" xfId="0" applyFont="1" applyFill="1"/>
    <xf numFmtId="0" fontId="3" fillId="6" borderId="1" xfId="0" applyFont="1" applyFill="1" applyBorder="1"/>
    <xf numFmtId="0" fontId="0" fillId="0" borderId="1" xfId="0" applyBorder="1"/>
    <xf numFmtId="0" fontId="3" fillId="6"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vertical="center"/>
    </xf>
    <xf numFmtId="0" fontId="4" fillId="7" borderId="0" xfId="0" applyFont="1" applyFill="1"/>
    <xf numFmtId="0" fontId="0" fillId="4" borderId="0" xfId="0" applyFill="1"/>
    <xf numFmtId="0" fontId="0" fillId="8" borderId="0" xfId="0" applyFill="1"/>
    <xf numFmtId="0" fontId="0" fillId="4" borderId="0" xfId="0" applyFill="1" applyAlignment="1">
      <alignment wrapText="1"/>
    </xf>
    <xf numFmtId="0" fontId="0" fillId="0" borderId="0" xfId="0" applyAlignment="1">
      <alignment horizontal="left"/>
    </xf>
    <xf numFmtId="0" fontId="7" fillId="0" borderId="1" xfId="0" applyFont="1" applyBorder="1" applyAlignment="1">
      <alignment horizontal="center"/>
    </xf>
    <xf numFmtId="0" fontId="6" fillId="0" borderId="1" xfId="0" applyFont="1" applyBorder="1" applyAlignment="1">
      <alignment horizontal="center"/>
    </xf>
    <xf numFmtId="0" fontId="1" fillId="0" borderId="1" xfId="0" applyFont="1" applyBorder="1"/>
    <xf numFmtId="0" fontId="4" fillId="0" borderId="0" xfId="0" applyFont="1"/>
    <xf numFmtId="0" fontId="1" fillId="0" borderId="0" xfId="0" applyFont="1" applyAlignment="1">
      <alignment horizontal="left"/>
    </xf>
    <xf numFmtId="0" fontId="2" fillId="0" borderId="0" xfId="1"/>
    <xf numFmtId="0" fontId="0" fillId="9" borderId="0" xfId="0" applyFill="1"/>
    <xf numFmtId="0" fontId="0" fillId="0" borderId="0" xfId="0" applyAlignment="1">
      <alignment horizontal="left" wrapText="1"/>
    </xf>
    <xf numFmtId="0" fontId="0" fillId="0" borderId="0" xfId="0" applyBorder="1" applyAlignment="1">
      <alignment wrapText="1"/>
    </xf>
    <xf numFmtId="0" fontId="0" fillId="0" borderId="0" xfId="0" applyBorder="1"/>
    <xf numFmtId="0" fontId="0" fillId="8" borderId="0" xfId="0" applyFill="1" applyAlignment="1">
      <alignment wrapText="1"/>
    </xf>
    <xf numFmtId="0" fontId="0" fillId="7" borderId="0" xfId="0" applyFill="1"/>
    <xf numFmtId="0" fontId="0" fillId="11" borderId="0" xfId="0" applyFill="1"/>
    <xf numFmtId="0" fontId="0" fillId="12" borderId="0" xfId="0" applyFill="1"/>
    <xf numFmtId="0" fontId="0" fillId="13" borderId="0" xfId="0" applyFill="1"/>
    <xf numFmtId="0" fontId="0" fillId="17" borderId="0" xfId="0" applyFill="1"/>
    <xf numFmtId="0" fontId="1" fillId="3" borderId="1" xfId="0" applyFont="1" applyFill="1" applyBorder="1"/>
    <xf numFmtId="0" fontId="1" fillId="9" borderId="1" xfId="0" applyFont="1" applyFill="1" applyBorder="1"/>
    <xf numFmtId="0" fontId="1" fillId="16" borderId="1" xfId="0" applyFont="1" applyFill="1" applyBorder="1"/>
    <xf numFmtId="0" fontId="1" fillId="8" borderId="1" xfId="0" applyFont="1" applyFill="1" applyBorder="1"/>
    <xf numFmtId="0" fontId="1" fillId="4" borderId="1" xfId="0" applyFont="1" applyFill="1" applyBorder="1"/>
    <xf numFmtId="0" fontId="1" fillId="10" borderId="1" xfId="0" applyFont="1" applyFill="1" applyBorder="1"/>
    <xf numFmtId="0" fontId="1" fillId="14" borderId="1" xfId="0" applyFont="1" applyFill="1" applyBorder="1"/>
    <xf numFmtId="0" fontId="0" fillId="18" borderId="1" xfId="0" applyFill="1" applyBorder="1"/>
    <xf numFmtId="0" fontId="0" fillId="15" borderId="1" xfId="0" applyFill="1" applyBorder="1"/>
    <xf numFmtId="0" fontId="0" fillId="0" borderId="0" xfId="0" applyAlignment="1">
      <alignment vertical="center" wrapText="1"/>
    </xf>
    <xf numFmtId="0" fontId="1" fillId="17" borderId="0" xfId="0" applyFont="1" applyFill="1"/>
    <xf numFmtId="0" fontId="0" fillId="18" borderId="0" xfId="0" applyFill="1"/>
    <xf numFmtId="0" fontId="0" fillId="8" borderId="1" xfId="0" applyFill="1" applyBorder="1"/>
    <xf numFmtId="0" fontId="0" fillId="2" borderId="1" xfId="0"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0" fillId="19" borderId="1" xfId="0" applyFill="1" applyBorder="1" applyAlignment="1">
      <alignment horizontal="center" vertical="center"/>
    </xf>
    <xf numFmtId="0" fontId="0" fillId="16" borderId="0" xfId="0" applyFill="1"/>
    <xf numFmtId="0" fontId="0" fillId="21" borderId="1" xfId="0" applyFill="1" applyBorder="1"/>
    <xf numFmtId="0" fontId="0" fillId="0" borderId="1" xfId="0" applyBorder="1" applyAlignment="1">
      <alignment horizontal="left"/>
    </xf>
    <xf numFmtId="0" fontId="2" fillId="0" borderId="1" xfId="1" applyBorder="1"/>
    <xf numFmtId="0" fontId="0" fillId="19" borderId="1" xfId="0" applyFill="1" applyBorder="1"/>
    <xf numFmtId="0" fontId="0" fillId="22" borderId="1" xfId="0" applyFill="1" applyBorder="1"/>
    <xf numFmtId="0" fontId="0" fillId="3" borderId="1" xfId="0" applyFill="1" applyBorder="1"/>
    <xf numFmtId="0" fontId="0" fillId="7" borderId="1" xfId="0" applyFill="1" applyBorder="1"/>
    <xf numFmtId="0" fontId="3" fillId="0" borderId="1" xfId="0" applyFont="1" applyBorder="1"/>
    <xf numFmtId="0" fontId="3" fillId="23" borderId="0" xfId="0" applyFont="1" applyFill="1" applyBorder="1"/>
    <xf numFmtId="0" fontId="3" fillId="0" borderId="0" xfId="0" applyFont="1" applyBorder="1"/>
    <xf numFmtId="0" fontId="3" fillId="23" borderId="1" xfId="0" applyFont="1" applyFill="1" applyBorder="1"/>
    <xf numFmtId="0" fontId="8" fillId="19" borderId="1" xfId="0" applyFont="1" applyFill="1" applyBorder="1"/>
    <xf numFmtId="0" fontId="0" fillId="0" borderId="1" xfId="0" applyBorder="1" applyAlignment="1">
      <alignment wrapText="1"/>
    </xf>
    <xf numFmtId="0" fontId="0" fillId="4" borderId="1" xfId="0" applyFill="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horizontal="center"/>
    </xf>
    <xf numFmtId="0" fontId="0" fillId="0" borderId="2" xfId="0" applyBorder="1" applyAlignment="1">
      <alignment wrapText="1"/>
    </xf>
    <xf numFmtId="0" fontId="0" fillId="0" borderId="2" xfId="0" applyBorder="1"/>
    <xf numFmtId="0" fontId="1" fillId="24" borderId="0" xfId="0" applyFont="1" applyFill="1"/>
    <xf numFmtId="0" fontId="0" fillId="20" borderId="1" xfId="0" applyFill="1" applyBorder="1" applyAlignment="1">
      <alignment wrapText="1"/>
    </xf>
    <xf numFmtId="0" fontId="1" fillId="2" borderId="0" xfId="0" applyFont="1" applyFill="1" applyAlignment="1">
      <alignment wrapText="1"/>
    </xf>
    <xf numFmtId="0" fontId="0" fillId="0" borderId="1" xfId="0" applyFill="1" applyBorder="1" applyAlignment="1">
      <alignment horizontal="center"/>
    </xf>
    <xf numFmtId="0" fontId="0" fillId="25" borderId="1" xfId="0" applyFill="1" applyBorder="1" applyAlignment="1">
      <alignment horizontal="center"/>
    </xf>
    <xf numFmtId="0" fontId="9" fillId="0" borderId="0" xfId="0" applyFont="1" applyAlignment="1">
      <alignment wrapText="1"/>
    </xf>
    <xf numFmtId="0" fontId="10" fillId="0" borderId="1" xfId="0" applyFont="1" applyBorder="1"/>
    <xf numFmtId="0" fontId="9" fillId="0" borderId="1" xfId="0" applyFont="1" applyBorder="1" applyAlignment="1">
      <alignment horizontal="left" wrapText="1"/>
    </xf>
    <xf numFmtId="0" fontId="9" fillId="0" borderId="1" xfId="0" applyFont="1" applyBorder="1" applyAlignment="1">
      <alignment wrapText="1"/>
    </xf>
    <xf numFmtId="0" fontId="0" fillId="0" borderId="3" xfId="0" applyBorder="1" applyAlignment="1">
      <alignment wrapText="1"/>
    </xf>
    <xf numFmtId="0" fontId="0" fillId="0" borderId="3" xfId="0" applyBorder="1"/>
    <xf numFmtId="0" fontId="0" fillId="2" borderId="0" xfId="0" applyFill="1" applyAlignment="1">
      <alignment wrapText="1"/>
    </xf>
    <xf numFmtId="0" fontId="0" fillId="8"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352425</xdr:colOff>
      <xdr:row>35</xdr:row>
      <xdr:rowOff>95250</xdr:rowOff>
    </xdr:from>
    <xdr:to>
      <xdr:col>3</xdr:col>
      <xdr:colOff>3219450</xdr:colOff>
      <xdr:row>37</xdr:row>
      <xdr:rowOff>47625</xdr:rowOff>
    </xdr:to>
    <xdr:cxnSp macro="">
      <xdr:nvCxnSpPr>
        <xdr:cNvPr id="3" name="Straight Arrow Connector 2"/>
        <xdr:cNvCxnSpPr/>
      </xdr:nvCxnSpPr>
      <xdr:spPr>
        <a:xfrm>
          <a:off x="3152775" y="6762750"/>
          <a:ext cx="2867025"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36</xdr:row>
      <xdr:rowOff>38100</xdr:rowOff>
    </xdr:from>
    <xdr:to>
      <xdr:col>3</xdr:col>
      <xdr:colOff>276225</xdr:colOff>
      <xdr:row>38</xdr:row>
      <xdr:rowOff>95250</xdr:rowOff>
    </xdr:to>
    <xdr:cxnSp macro="">
      <xdr:nvCxnSpPr>
        <xdr:cNvPr id="4" name="Straight Arrow Connector 3"/>
        <xdr:cNvCxnSpPr/>
      </xdr:nvCxnSpPr>
      <xdr:spPr>
        <a:xfrm>
          <a:off x="3467100" y="6896100"/>
          <a:ext cx="38100"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dhakar@gmail.com" TargetMode="External"/><Relationship Id="rId1" Type="http://schemas.openxmlformats.org/officeDocument/2006/relationships/hyperlink" Target="mailto:sudhakar@gmail.com"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rem@bluestar.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ciciban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ravi@infosys.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abSelected="1" topLeftCell="A16" zoomScale="115" zoomScaleNormal="115" workbookViewId="0">
      <selection activeCell="A24" sqref="A24"/>
    </sheetView>
  </sheetViews>
  <sheetFormatPr defaultRowHeight="15" x14ac:dyDescent="0.25"/>
  <cols>
    <col min="1" max="1" width="28.7109375" bestFit="1" customWidth="1"/>
    <col min="2" max="2" width="29.42578125" customWidth="1"/>
    <col min="4" max="4" width="34.42578125" customWidth="1"/>
    <col min="5" max="5" width="29.7109375" customWidth="1"/>
    <col min="6" max="6" width="9" customWidth="1"/>
    <col min="7" max="7" width="11.42578125" customWidth="1"/>
    <col min="8" max="8" width="15.7109375" customWidth="1"/>
    <col min="9" max="9" width="17" customWidth="1"/>
    <col min="10" max="10" width="11.7109375" customWidth="1"/>
    <col min="11" max="11" width="6" customWidth="1"/>
    <col min="12" max="12" width="20.42578125" customWidth="1"/>
  </cols>
  <sheetData>
    <row r="1" spans="1:12" x14ac:dyDescent="0.25">
      <c r="A1" s="4" t="s">
        <v>0</v>
      </c>
      <c r="B1" s="4" t="s">
        <v>1</v>
      </c>
      <c r="C1" s="4" t="s">
        <v>2</v>
      </c>
      <c r="D1" s="4" t="s">
        <v>3</v>
      </c>
      <c r="E1" s="4" t="s">
        <v>4</v>
      </c>
      <c r="F1" s="4" t="s">
        <v>99</v>
      </c>
      <c r="G1" s="4" t="s">
        <v>266</v>
      </c>
      <c r="H1" s="4" t="s">
        <v>267</v>
      </c>
      <c r="I1" s="4" t="s">
        <v>5</v>
      </c>
      <c r="J1" s="4" t="s">
        <v>271</v>
      </c>
    </row>
    <row r="2" spans="1:12" ht="60" x14ac:dyDescent="0.25">
      <c r="A2" s="75" t="s">
        <v>6</v>
      </c>
      <c r="B2" s="75" t="s">
        <v>438</v>
      </c>
      <c r="C2" s="67" t="s">
        <v>8</v>
      </c>
      <c r="D2" s="67" t="s">
        <v>441</v>
      </c>
      <c r="E2" s="67" t="s">
        <v>10</v>
      </c>
      <c r="F2" s="67" t="s">
        <v>100</v>
      </c>
      <c r="G2" s="67" t="s">
        <v>269</v>
      </c>
      <c r="H2" s="67" t="s">
        <v>347</v>
      </c>
      <c r="I2" s="67" t="s">
        <v>56</v>
      </c>
      <c r="J2" s="68" t="s">
        <v>272</v>
      </c>
      <c r="L2" s="31" t="s">
        <v>272</v>
      </c>
    </row>
    <row r="3" spans="1:12" ht="30" x14ac:dyDescent="0.25">
      <c r="A3" s="67"/>
      <c r="B3" s="67"/>
      <c r="C3" s="67" t="s">
        <v>11</v>
      </c>
      <c r="D3" s="67" t="s">
        <v>442</v>
      </c>
      <c r="E3" s="67" t="s">
        <v>13</v>
      </c>
      <c r="F3" s="11"/>
      <c r="G3" s="11"/>
      <c r="H3" s="11"/>
      <c r="I3" s="11" t="s">
        <v>346</v>
      </c>
      <c r="J3" s="61" t="s">
        <v>103</v>
      </c>
      <c r="L3" s="32" t="s">
        <v>103</v>
      </c>
    </row>
    <row r="4" spans="1:12" ht="30" x14ac:dyDescent="0.25">
      <c r="A4" s="67"/>
      <c r="B4" s="67"/>
      <c r="C4" s="67" t="s">
        <v>14</v>
      </c>
      <c r="D4" s="67" t="s">
        <v>15</v>
      </c>
      <c r="E4" s="69" t="s">
        <v>16</v>
      </c>
      <c r="F4" s="11"/>
      <c r="G4" s="11"/>
      <c r="H4" s="23" t="s">
        <v>340</v>
      </c>
      <c r="I4" s="70"/>
      <c r="J4" s="67" t="s">
        <v>106</v>
      </c>
      <c r="L4" s="33" t="s">
        <v>106</v>
      </c>
    </row>
    <row r="5" spans="1:12" ht="45" x14ac:dyDescent="0.25">
      <c r="A5" s="67"/>
      <c r="B5" s="67"/>
      <c r="C5" s="67" t="s">
        <v>17</v>
      </c>
      <c r="D5" s="67" t="s">
        <v>18</v>
      </c>
      <c r="E5" s="67" t="s">
        <v>392</v>
      </c>
      <c r="F5" s="11"/>
      <c r="G5" s="11"/>
      <c r="H5" s="11"/>
      <c r="I5" s="67"/>
      <c r="J5" s="67" t="s">
        <v>106</v>
      </c>
      <c r="L5" s="34" t="s">
        <v>105</v>
      </c>
    </row>
    <row r="6" spans="1:12" ht="45" x14ac:dyDescent="0.25">
      <c r="A6" s="67"/>
      <c r="B6" s="67"/>
      <c r="C6" s="67" t="s">
        <v>19</v>
      </c>
      <c r="D6" s="67" t="s">
        <v>20</v>
      </c>
      <c r="E6" s="67" t="s">
        <v>21</v>
      </c>
      <c r="F6" s="11"/>
      <c r="G6" s="11"/>
      <c r="H6" s="11"/>
      <c r="I6" s="67"/>
      <c r="J6" s="67" t="s">
        <v>106</v>
      </c>
      <c r="L6" s="35" t="s">
        <v>104</v>
      </c>
    </row>
    <row r="7" spans="1:12" ht="60" x14ac:dyDescent="0.25">
      <c r="A7" s="67" t="s">
        <v>22</v>
      </c>
      <c r="B7" s="67" t="s">
        <v>7</v>
      </c>
      <c r="C7" s="67" t="s">
        <v>8</v>
      </c>
      <c r="D7" s="67" t="s">
        <v>9</v>
      </c>
      <c r="E7" s="67" t="s">
        <v>10</v>
      </c>
      <c r="F7" s="67" t="s">
        <v>100</v>
      </c>
      <c r="G7" s="67" t="s">
        <v>269</v>
      </c>
      <c r="H7" s="67" t="s">
        <v>270</v>
      </c>
      <c r="I7" s="1"/>
      <c r="J7" s="35" t="s">
        <v>104</v>
      </c>
    </row>
    <row r="8" spans="1:12" ht="30" x14ac:dyDescent="0.25">
      <c r="A8" s="67"/>
      <c r="B8" s="67"/>
      <c r="C8" s="67" t="s">
        <v>11</v>
      </c>
      <c r="D8" s="67" t="s">
        <v>12</v>
      </c>
      <c r="E8" s="67" t="s">
        <v>13</v>
      </c>
      <c r="F8" s="11"/>
      <c r="G8" s="11"/>
      <c r="H8" s="11"/>
      <c r="I8" s="1"/>
      <c r="J8" s="35" t="s">
        <v>104</v>
      </c>
    </row>
    <row r="9" spans="1:12" ht="30" x14ac:dyDescent="0.25">
      <c r="A9" s="67"/>
      <c r="B9" s="67"/>
      <c r="C9" s="67" t="s">
        <v>14</v>
      </c>
      <c r="D9" s="67" t="s">
        <v>15</v>
      </c>
      <c r="E9" s="69" t="s">
        <v>16</v>
      </c>
      <c r="F9" s="11"/>
      <c r="G9" s="11"/>
      <c r="H9" s="23" t="s">
        <v>340</v>
      </c>
      <c r="I9" s="1"/>
      <c r="J9" s="1" t="s">
        <v>106</v>
      </c>
    </row>
    <row r="10" spans="1:12" x14ac:dyDescent="0.25">
      <c r="A10" s="29"/>
      <c r="B10" s="29"/>
      <c r="C10" s="29"/>
      <c r="D10" s="29"/>
      <c r="E10" s="29"/>
      <c r="F10" s="30"/>
      <c r="G10" s="30"/>
      <c r="H10" s="30"/>
      <c r="I10" s="1"/>
      <c r="J10" s="1"/>
    </row>
    <row r="11" spans="1:12" ht="75" x14ac:dyDescent="0.25">
      <c r="A11" s="67" t="s">
        <v>230</v>
      </c>
      <c r="B11" s="67" t="s">
        <v>243</v>
      </c>
      <c r="C11" s="67" t="s">
        <v>8</v>
      </c>
      <c r="D11" s="67" t="s">
        <v>244</v>
      </c>
      <c r="E11" s="67" t="s">
        <v>10</v>
      </c>
      <c r="F11" s="67" t="s">
        <v>100</v>
      </c>
      <c r="G11" s="67" t="s">
        <v>269</v>
      </c>
      <c r="H11" s="67" t="s">
        <v>270</v>
      </c>
      <c r="I11" s="1"/>
      <c r="J11" s="19" t="s">
        <v>272</v>
      </c>
    </row>
    <row r="12" spans="1:12" ht="30" x14ac:dyDescent="0.25">
      <c r="A12" s="67"/>
      <c r="B12" s="67"/>
      <c r="C12" s="67" t="s">
        <v>11</v>
      </c>
      <c r="D12" s="67" t="s">
        <v>245</v>
      </c>
      <c r="E12" s="67" t="s">
        <v>246</v>
      </c>
      <c r="F12" s="11"/>
      <c r="G12" s="11"/>
      <c r="H12" s="11"/>
      <c r="I12" s="1"/>
      <c r="J12" s="19" t="s">
        <v>272</v>
      </c>
    </row>
    <row r="13" spans="1:12" ht="30" x14ac:dyDescent="0.25">
      <c r="A13" s="67"/>
      <c r="B13" s="67"/>
      <c r="C13" s="67" t="s">
        <v>14</v>
      </c>
      <c r="D13" s="67" t="s">
        <v>247</v>
      </c>
      <c r="E13" s="67" t="s">
        <v>259</v>
      </c>
      <c r="F13" s="11"/>
      <c r="G13" s="11"/>
      <c r="H13" s="11"/>
      <c r="I13" s="1"/>
      <c r="J13" s="19" t="s">
        <v>272</v>
      </c>
    </row>
    <row r="14" spans="1:12" ht="75" x14ac:dyDescent="0.25">
      <c r="A14" s="67"/>
      <c r="B14" s="67"/>
      <c r="C14" s="67" t="s">
        <v>17</v>
      </c>
      <c r="D14" s="67" t="s">
        <v>248</v>
      </c>
      <c r="E14" s="67" t="s">
        <v>249</v>
      </c>
      <c r="F14" s="11"/>
      <c r="G14" s="11"/>
      <c r="H14" s="11"/>
      <c r="I14" s="1"/>
      <c r="J14" s="19" t="s">
        <v>272</v>
      </c>
    </row>
    <row r="15" spans="1:12" ht="45" x14ac:dyDescent="0.25">
      <c r="A15" s="83"/>
      <c r="B15" s="83"/>
      <c r="C15" s="83" t="s">
        <v>250</v>
      </c>
      <c r="D15" s="83" t="s">
        <v>251</v>
      </c>
      <c r="E15" s="83" t="s">
        <v>252</v>
      </c>
      <c r="F15" s="84"/>
      <c r="G15" s="84"/>
      <c r="H15" s="84"/>
      <c r="I15" s="1"/>
      <c r="J15" s="19" t="s">
        <v>272</v>
      </c>
    </row>
    <row r="16" spans="1:12" ht="180" x14ac:dyDescent="0.25">
      <c r="A16" s="67" t="s">
        <v>253</v>
      </c>
      <c r="B16" s="67" t="s">
        <v>254</v>
      </c>
      <c r="C16" s="67" t="s">
        <v>8</v>
      </c>
      <c r="D16" s="67" t="s">
        <v>255</v>
      </c>
      <c r="E16" s="67" t="s">
        <v>256</v>
      </c>
      <c r="F16" s="67" t="s">
        <v>100</v>
      </c>
      <c r="G16" s="67" t="s">
        <v>269</v>
      </c>
      <c r="H16" s="67" t="s">
        <v>268</v>
      </c>
    </row>
    <row r="17" spans="1:8" ht="30" x14ac:dyDescent="0.25">
      <c r="A17" s="11"/>
      <c r="B17" s="11"/>
      <c r="C17" s="67" t="s">
        <v>11</v>
      </c>
      <c r="D17" s="67" t="s">
        <v>257</v>
      </c>
      <c r="E17" s="67" t="s">
        <v>258</v>
      </c>
      <c r="F17" s="11"/>
      <c r="G17" s="11"/>
      <c r="H17" s="11"/>
    </row>
    <row r="18" spans="1:8" ht="45" x14ac:dyDescent="0.25">
      <c r="A18" s="11"/>
      <c r="B18" s="11"/>
      <c r="C18" s="67" t="s">
        <v>14</v>
      </c>
      <c r="D18" s="67" t="s">
        <v>251</v>
      </c>
      <c r="E18" s="67" t="s">
        <v>252</v>
      </c>
      <c r="F18" s="11"/>
      <c r="G18" s="11"/>
      <c r="H18" s="11"/>
    </row>
    <row r="19" spans="1:8" x14ac:dyDescent="0.25">
      <c r="A19" s="11"/>
      <c r="B19" s="11"/>
      <c r="C19" s="67"/>
      <c r="D19" s="11"/>
      <c r="E19" s="11"/>
      <c r="F19" s="11"/>
      <c r="G19" s="11"/>
      <c r="H19" s="11"/>
    </row>
    <row r="20" spans="1:8" x14ac:dyDescent="0.25">
      <c r="A20" s="11"/>
      <c r="B20" s="11"/>
      <c r="C20" s="67"/>
      <c r="D20" s="11"/>
      <c r="E20" s="11"/>
      <c r="F20" s="11"/>
      <c r="G20" s="11"/>
      <c r="H20" s="11"/>
    </row>
    <row r="21" spans="1:8" x14ac:dyDescent="0.25">
      <c r="A21" s="11"/>
      <c r="B21" s="11"/>
      <c r="C21" s="11"/>
      <c r="D21" s="11"/>
      <c r="E21" s="11"/>
      <c r="F21" s="11"/>
      <c r="G21" s="11"/>
      <c r="H21" s="11"/>
    </row>
    <row r="24" spans="1:8" x14ac:dyDescent="0.25">
      <c r="A24" t="s">
        <v>445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H44"/>
  <sheetViews>
    <sheetView topLeftCell="B7" workbookViewId="0">
      <selection activeCell="C10" sqref="C10"/>
    </sheetView>
  </sheetViews>
  <sheetFormatPr defaultRowHeight="15" x14ac:dyDescent="0.25"/>
  <cols>
    <col min="3" max="3" width="30.140625" customWidth="1"/>
    <col min="4" max="4" width="48.5703125" customWidth="1"/>
    <col min="5" max="5" width="29.42578125" customWidth="1"/>
    <col min="6" max="6" width="20.140625" customWidth="1"/>
    <col min="7" max="7" width="27.140625" customWidth="1"/>
    <col min="8" max="8" width="16.7109375" customWidth="1"/>
  </cols>
  <sheetData>
    <row r="6" spans="3:8" x14ac:dyDescent="0.25">
      <c r="C6" s="2" t="s">
        <v>158</v>
      </c>
    </row>
    <row r="7" spans="3:8" x14ac:dyDescent="0.25">
      <c r="C7" t="s">
        <v>284</v>
      </c>
      <c r="E7" s="25">
        <v>100</v>
      </c>
      <c r="F7" s="25">
        <v>500</v>
      </c>
    </row>
    <row r="8" spans="3:8" x14ac:dyDescent="0.25">
      <c r="C8" t="s">
        <v>154</v>
      </c>
      <c r="E8" s="20"/>
      <c r="F8" s="20"/>
    </row>
    <row r="9" spans="3:8" x14ac:dyDescent="0.25">
      <c r="C9" t="s">
        <v>155</v>
      </c>
      <c r="E9" s="20"/>
      <c r="F9" s="20"/>
    </row>
    <row r="10" spans="3:8" x14ac:dyDescent="0.25">
      <c r="C10" t="s">
        <v>156</v>
      </c>
    </row>
    <row r="11" spans="3:8" x14ac:dyDescent="0.25">
      <c r="C11" t="s">
        <v>157</v>
      </c>
      <c r="G11" t="s">
        <v>295</v>
      </c>
    </row>
    <row r="12" spans="3:8" x14ac:dyDescent="0.25">
      <c r="C12" t="s">
        <v>159</v>
      </c>
      <c r="G12" t="s">
        <v>296</v>
      </c>
      <c r="H12">
        <v>45</v>
      </c>
    </row>
    <row r="13" spans="3:8" x14ac:dyDescent="0.25">
      <c r="C13" t="s">
        <v>285</v>
      </c>
      <c r="D13" t="s">
        <v>160</v>
      </c>
      <c r="G13" t="s">
        <v>297</v>
      </c>
      <c r="H13">
        <v>20</v>
      </c>
    </row>
    <row r="14" spans="3:8" x14ac:dyDescent="0.25">
      <c r="D14" t="s">
        <v>161</v>
      </c>
      <c r="E14" t="s">
        <v>167</v>
      </c>
      <c r="F14" t="s">
        <v>165</v>
      </c>
    </row>
    <row r="15" spans="3:8" x14ac:dyDescent="0.25">
      <c r="D15" t="s">
        <v>289</v>
      </c>
      <c r="E15" t="s">
        <v>185</v>
      </c>
      <c r="F15" t="s">
        <v>166</v>
      </c>
    </row>
    <row r="16" spans="3:8" x14ac:dyDescent="0.25">
      <c r="C16" s="17" t="s">
        <v>162</v>
      </c>
      <c r="E16" t="s">
        <v>164</v>
      </c>
    </row>
    <row r="17" spans="3:6" x14ac:dyDescent="0.25">
      <c r="C17" s="17" t="s">
        <v>163</v>
      </c>
    </row>
    <row r="18" spans="3:6" x14ac:dyDescent="0.25">
      <c r="C18" t="s">
        <v>184</v>
      </c>
      <c r="D18" t="s">
        <v>286</v>
      </c>
    </row>
    <row r="19" spans="3:6" x14ac:dyDescent="0.25">
      <c r="D19" t="s">
        <v>168</v>
      </c>
      <c r="E19">
        <v>50000</v>
      </c>
      <c r="F19" s="17"/>
    </row>
    <row r="20" spans="3:6" x14ac:dyDescent="0.25">
      <c r="D20" t="s">
        <v>169</v>
      </c>
      <c r="E20">
        <v>100000</v>
      </c>
      <c r="F20" s="17"/>
    </row>
    <row r="21" spans="3:6" x14ac:dyDescent="0.25">
      <c r="D21" t="s">
        <v>170</v>
      </c>
      <c r="F21" s="16"/>
    </row>
    <row r="22" spans="3:6" x14ac:dyDescent="0.25">
      <c r="D22" t="s">
        <v>171</v>
      </c>
      <c r="E22">
        <v>99999</v>
      </c>
      <c r="F22" s="17"/>
    </row>
    <row r="23" spans="3:6" x14ac:dyDescent="0.25">
      <c r="D23" t="s">
        <v>172</v>
      </c>
    </row>
    <row r="24" spans="3:6" x14ac:dyDescent="0.25">
      <c r="D24" t="s">
        <v>173</v>
      </c>
    </row>
    <row r="27" spans="3:6" x14ac:dyDescent="0.25">
      <c r="D27" t="s">
        <v>288</v>
      </c>
    </row>
    <row r="30" spans="3:6" x14ac:dyDescent="0.25">
      <c r="D30" s="2" t="s">
        <v>174</v>
      </c>
      <c r="E30" s="2" t="s">
        <v>175</v>
      </c>
    </row>
    <row r="31" spans="3:6" x14ac:dyDescent="0.25">
      <c r="D31" s="26" t="s">
        <v>287</v>
      </c>
      <c r="E31" s="26" t="s">
        <v>176</v>
      </c>
    </row>
    <row r="32" spans="3:6" x14ac:dyDescent="0.25">
      <c r="D32" s="26"/>
      <c r="E32" t="s">
        <v>177</v>
      </c>
    </row>
    <row r="36" spans="3:8" x14ac:dyDescent="0.25">
      <c r="D36" t="s">
        <v>82</v>
      </c>
    </row>
    <row r="37" spans="3:8" x14ac:dyDescent="0.25">
      <c r="G37" s="2" t="s">
        <v>271</v>
      </c>
    </row>
    <row r="38" spans="3:8" x14ac:dyDescent="0.25">
      <c r="C38" t="s">
        <v>178</v>
      </c>
      <c r="E38" t="s">
        <v>180</v>
      </c>
      <c r="F38" t="s">
        <v>290</v>
      </c>
      <c r="G38" t="s">
        <v>82</v>
      </c>
      <c r="H38" t="s">
        <v>292</v>
      </c>
    </row>
    <row r="39" spans="3:8" x14ac:dyDescent="0.25">
      <c r="D39" t="s">
        <v>179</v>
      </c>
      <c r="E39" t="s">
        <v>98</v>
      </c>
      <c r="F39" t="s">
        <v>290</v>
      </c>
      <c r="G39" t="s">
        <v>178</v>
      </c>
      <c r="H39" t="s">
        <v>293</v>
      </c>
    </row>
    <row r="40" spans="3:8" x14ac:dyDescent="0.25">
      <c r="F40" t="s">
        <v>290</v>
      </c>
      <c r="G40" t="s">
        <v>291</v>
      </c>
      <c r="H40" t="s">
        <v>292</v>
      </c>
    </row>
    <row r="41" spans="3:8" x14ac:dyDescent="0.25">
      <c r="C41">
        <v>1</v>
      </c>
      <c r="D41" t="s">
        <v>181</v>
      </c>
    </row>
    <row r="42" spans="3:8" x14ac:dyDescent="0.25">
      <c r="C42">
        <v>1</v>
      </c>
      <c r="D42" t="s">
        <v>182</v>
      </c>
      <c r="F42" t="s">
        <v>294</v>
      </c>
      <c r="G42" t="s">
        <v>82</v>
      </c>
      <c r="H42" t="s">
        <v>292</v>
      </c>
    </row>
    <row r="43" spans="3:8" x14ac:dyDescent="0.25">
      <c r="C43">
        <v>1</v>
      </c>
      <c r="F43" t="s">
        <v>294</v>
      </c>
      <c r="G43" t="s">
        <v>179</v>
      </c>
      <c r="H43" t="s">
        <v>292</v>
      </c>
    </row>
    <row r="44" spans="3:8" x14ac:dyDescent="0.25">
      <c r="C44">
        <v>1</v>
      </c>
      <c r="D44" t="s">
        <v>183</v>
      </c>
    </row>
  </sheetData>
  <hyperlinks>
    <hyperlink ref="D31" r:id="rId1"/>
    <hyperlink ref="E31" r:id="rId2" display="sudhakar@gmail.com"/>
  </hyperlinks>
  <pageMargins left="0.7" right="0.7" top="0.75" bottom="0.75" header="0.3" footer="0.3"/>
  <pageSetup orientation="portrait" horizontalDpi="300" verticalDpi="300"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0"/>
  <sheetViews>
    <sheetView topLeftCell="A16" workbookViewId="0">
      <selection activeCell="C38" sqref="C38"/>
    </sheetView>
  </sheetViews>
  <sheetFormatPr defaultRowHeight="15" x14ac:dyDescent="0.25"/>
  <cols>
    <col min="2" max="2" width="30.42578125" customWidth="1"/>
    <col min="3" max="3" width="55" customWidth="1"/>
    <col min="4" max="4" width="42.28515625" customWidth="1"/>
    <col min="5" max="5" width="19.42578125" customWidth="1"/>
    <col min="6" max="6" width="24.5703125" customWidth="1"/>
  </cols>
  <sheetData>
    <row r="2" spans="2:6" ht="30" x14ac:dyDescent="0.25">
      <c r="B2" t="s">
        <v>191</v>
      </c>
      <c r="C2" s="1" t="s">
        <v>210</v>
      </c>
      <c r="D2" t="s">
        <v>207</v>
      </c>
    </row>
    <row r="3" spans="2:6" x14ac:dyDescent="0.25">
      <c r="B3" s="2" t="s">
        <v>163</v>
      </c>
      <c r="D3" t="s">
        <v>206</v>
      </c>
      <c r="E3" s="2" t="s">
        <v>192</v>
      </c>
      <c r="F3" t="s">
        <v>196</v>
      </c>
    </row>
    <row r="4" spans="2:6" x14ac:dyDescent="0.25">
      <c r="B4" t="s">
        <v>149</v>
      </c>
      <c r="C4" t="s">
        <v>204</v>
      </c>
      <c r="D4" t="s">
        <v>203</v>
      </c>
      <c r="E4" t="s">
        <v>149</v>
      </c>
    </row>
    <row r="5" spans="2:6" x14ac:dyDescent="0.25">
      <c r="B5" t="s">
        <v>187</v>
      </c>
      <c r="C5" t="s">
        <v>202</v>
      </c>
      <c r="D5" t="s">
        <v>205</v>
      </c>
      <c r="E5" t="s">
        <v>187</v>
      </c>
    </row>
    <row r="6" spans="2:6" x14ac:dyDescent="0.25">
      <c r="B6" t="s">
        <v>208</v>
      </c>
      <c r="E6" t="s">
        <v>188</v>
      </c>
    </row>
    <row r="7" spans="2:6" ht="45" x14ac:dyDescent="0.25">
      <c r="B7" t="s">
        <v>189</v>
      </c>
      <c r="C7" s="1" t="s">
        <v>209</v>
      </c>
      <c r="E7" t="s">
        <v>189</v>
      </c>
    </row>
    <row r="8" spans="2:6" x14ac:dyDescent="0.25">
      <c r="B8" t="s">
        <v>190</v>
      </c>
      <c r="E8" t="s">
        <v>190</v>
      </c>
    </row>
    <row r="11" spans="2:6" x14ac:dyDescent="0.25">
      <c r="B11" s="18" t="s">
        <v>193</v>
      </c>
      <c r="D11" t="s">
        <v>211</v>
      </c>
    </row>
    <row r="12" spans="2:6" x14ac:dyDescent="0.25">
      <c r="B12" t="s">
        <v>194</v>
      </c>
      <c r="C12" t="s">
        <v>198</v>
      </c>
    </row>
    <row r="13" spans="2:6" x14ac:dyDescent="0.25">
      <c r="B13" t="s">
        <v>186</v>
      </c>
      <c r="C13" t="s">
        <v>197</v>
      </c>
    </row>
    <row r="14" spans="2:6" x14ac:dyDescent="0.25">
      <c r="B14" t="s">
        <v>199</v>
      </c>
      <c r="C14" t="s">
        <v>201</v>
      </c>
    </row>
    <row r="15" spans="2:6" x14ac:dyDescent="0.25">
      <c r="B15" t="s">
        <v>195</v>
      </c>
      <c r="C15" t="s">
        <v>200</v>
      </c>
    </row>
    <row r="16" spans="2:6" x14ac:dyDescent="0.25">
      <c r="C16" t="s">
        <v>212</v>
      </c>
    </row>
    <row r="22" spans="1:3" x14ac:dyDescent="0.25">
      <c r="B22" t="s">
        <v>298</v>
      </c>
    </row>
    <row r="23" spans="1:3" x14ac:dyDescent="0.25">
      <c r="B23" s="2" t="s">
        <v>303</v>
      </c>
    </row>
    <row r="24" spans="1:3" x14ac:dyDescent="0.25">
      <c r="B24" s="27" t="s">
        <v>300</v>
      </c>
      <c r="C24" t="s">
        <v>299</v>
      </c>
    </row>
    <row r="25" spans="1:3" x14ac:dyDescent="0.25">
      <c r="B25" s="27" t="s">
        <v>317</v>
      </c>
      <c r="C25" t="s">
        <v>302</v>
      </c>
    </row>
    <row r="27" spans="1:3" x14ac:dyDescent="0.25">
      <c r="B27" s="2" t="s">
        <v>304</v>
      </c>
    </row>
    <row r="28" spans="1:3" x14ac:dyDescent="0.25">
      <c r="B28" s="27" t="s">
        <v>300</v>
      </c>
      <c r="C28" t="s">
        <v>305</v>
      </c>
    </row>
    <row r="29" spans="1:3" x14ac:dyDescent="0.25">
      <c r="B29" s="27" t="s">
        <v>301</v>
      </c>
      <c r="C29" t="s">
        <v>306</v>
      </c>
    </row>
    <row r="31" spans="1:3" x14ac:dyDescent="0.25">
      <c r="B31" s="27" t="s">
        <v>308</v>
      </c>
      <c r="C31" s="27" t="s">
        <v>309</v>
      </c>
    </row>
    <row r="32" spans="1:3" ht="30" x14ac:dyDescent="0.25">
      <c r="A32" t="s">
        <v>316</v>
      </c>
      <c r="B32" s="28" t="s">
        <v>312</v>
      </c>
      <c r="C32" s="28" t="s">
        <v>307</v>
      </c>
    </row>
    <row r="33" spans="1:3" x14ac:dyDescent="0.25">
      <c r="B33" s="20">
        <v>1</v>
      </c>
      <c r="C33" s="20">
        <v>1</v>
      </c>
    </row>
    <row r="34" spans="1:3" x14ac:dyDescent="0.25">
      <c r="B34" s="20">
        <v>2</v>
      </c>
      <c r="C34" s="20">
        <v>2</v>
      </c>
    </row>
    <row r="36" spans="1:3" x14ac:dyDescent="0.25">
      <c r="A36" t="s">
        <v>126</v>
      </c>
      <c r="B36" t="s">
        <v>310</v>
      </c>
      <c r="C36" t="s">
        <v>311</v>
      </c>
    </row>
    <row r="37" spans="1:3" x14ac:dyDescent="0.25">
      <c r="B37" t="s">
        <v>313</v>
      </c>
    </row>
    <row r="38" spans="1:3" x14ac:dyDescent="0.25">
      <c r="B38" t="s">
        <v>314</v>
      </c>
    </row>
    <row r="40" spans="1:3" x14ac:dyDescent="0.25">
      <c r="B40" t="s">
        <v>315</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B20" sqref="B20"/>
    </sheetView>
  </sheetViews>
  <sheetFormatPr defaultRowHeight="15" x14ac:dyDescent="0.25"/>
  <cols>
    <col min="1" max="1" width="9.140625" style="5"/>
    <col min="2" max="2" width="83.5703125" customWidth="1"/>
    <col min="3" max="3" width="52.28515625" customWidth="1"/>
    <col min="4" max="4" width="35.7109375" customWidth="1"/>
  </cols>
  <sheetData>
    <row r="2" spans="1:5" x14ac:dyDescent="0.25">
      <c r="B2" t="s">
        <v>213</v>
      </c>
      <c r="C2" t="s">
        <v>214</v>
      </c>
    </row>
    <row r="3" spans="1:5" ht="30" x14ac:dyDescent="0.25">
      <c r="A3" s="17">
        <v>1</v>
      </c>
      <c r="B3" s="17" t="s">
        <v>216</v>
      </c>
      <c r="C3" s="1" t="s">
        <v>215</v>
      </c>
    </row>
    <row r="4" spans="1:5" x14ac:dyDescent="0.25">
      <c r="A4" s="17">
        <v>2</v>
      </c>
      <c r="B4" s="17" t="s">
        <v>217</v>
      </c>
      <c r="C4" s="17" t="s">
        <v>238</v>
      </c>
    </row>
    <row r="5" spans="1:5" x14ac:dyDescent="0.25">
      <c r="A5" s="17">
        <v>3</v>
      </c>
      <c r="B5" s="17" t="s">
        <v>240</v>
      </c>
    </row>
    <row r="6" spans="1:5" x14ac:dyDescent="0.25">
      <c r="A6" s="17">
        <v>4</v>
      </c>
      <c r="B6" s="17" t="s">
        <v>218</v>
      </c>
      <c r="D6" t="s">
        <v>320</v>
      </c>
      <c r="E6" t="s">
        <v>321</v>
      </c>
    </row>
    <row r="7" spans="1:5" x14ac:dyDescent="0.25">
      <c r="A7" s="17">
        <v>5</v>
      </c>
      <c r="B7" s="17" t="s">
        <v>219</v>
      </c>
      <c r="E7" t="s">
        <v>322</v>
      </c>
    </row>
    <row r="8" spans="1:5" x14ac:dyDescent="0.25">
      <c r="A8" s="17">
        <v>6</v>
      </c>
      <c r="B8" s="17" t="s">
        <v>220</v>
      </c>
      <c r="E8" t="s">
        <v>323</v>
      </c>
    </row>
    <row r="9" spans="1:5" x14ac:dyDescent="0.25">
      <c r="C9" t="s">
        <v>319</v>
      </c>
      <c r="E9" t="s">
        <v>324</v>
      </c>
    </row>
    <row r="10" spans="1:5" x14ac:dyDescent="0.25">
      <c r="C10" s="6" t="s">
        <v>198</v>
      </c>
      <c r="D10" s="2" t="s">
        <v>325</v>
      </c>
    </row>
    <row r="11" spans="1:5" x14ac:dyDescent="0.25">
      <c r="C11" t="s">
        <v>126</v>
      </c>
      <c r="D11" t="s">
        <v>326</v>
      </c>
    </row>
    <row r="12" spans="1:5" x14ac:dyDescent="0.25">
      <c r="B12" t="s">
        <v>221</v>
      </c>
      <c r="C12" t="s">
        <v>318</v>
      </c>
      <c r="D12" t="s">
        <v>327</v>
      </c>
    </row>
    <row r="13" spans="1:5" x14ac:dyDescent="0.25">
      <c r="B13" t="s">
        <v>222</v>
      </c>
      <c r="C13" t="s">
        <v>328</v>
      </c>
      <c r="D13" t="s">
        <v>329</v>
      </c>
    </row>
    <row r="14" spans="1:5" x14ac:dyDescent="0.25">
      <c r="B14" t="s">
        <v>331</v>
      </c>
    </row>
    <row r="15" spans="1:5" x14ac:dyDescent="0.25">
      <c r="B15" t="s">
        <v>333</v>
      </c>
    </row>
    <row r="16" spans="1:5" x14ac:dyDescent="0.25">
      <c r="B16" t="s">
        <v>338</v>
      </c>
    </row>
    <row r="17" spans="2:2" x14ac:dyDescent="0.25">
      <c r="B17" t="s">
        <v>339</v>
      </c>
    </row>
    <row r="18" spans="2:2" x14ac:dyDescent="0.25">
      <c r="B18" s="6" t="s">
        <v>330</v>
      </c>
    </row>
    <row r="19" spans="2:2" x14ac:dyDescent="0.25">
      <c r="B19" t="s">
        <v>220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H20" sqref="H20"/>
    </sheetView>
  </sheetViews>
  <sheetFormatPr defaultRowHeight="15" x14ac:dyDescent="0.25"/>
  <cols>
    <col min="3" max="3" width="19.28515625" customWidth="1"/>
    <col min="6" max="6" width="13.5703125" bestFit="1" customWidth="1"/>
  </cols>
  <sheetData>
    <row r="2" spans="2:9" x14ac:dyDescent="0.25">
      <c r="B2" s="11"/>
      <c r="C2" s="11" t="s">
        <v>272</v>
      </c>
      <c r="D2" s="11" t="s">
        <v>103</v>
      </c>
      <c r="E2" s="11" t="s">
        <v>106</v>
      </c>
      <c r="F2" s="11" t="s">
        <v>384</v>
      </c>
      <c r="G2" s="11" t="s">
        <v>104</v>
      </c>
      <c r="H2" s="11" t="s">
        <v>385</v>
      </c>
    </row>
    <row r="3" spans="2:9" x14ac:dyDescent="0.25">
      <c r="B3" s="11">
        <v>100</v>
      </c>
      <c r="C3" s="52">
        <v>120</v>
      </c>
      <c r="D3" s="51">
        <v>5</v>
      </c>
      <c r="E3" s="53">
        <v>2</v>
      </c>
      <c r="F3" s="53">
        <v>2</v>
      </c>
      <c r="G3" s="53">
        <v>2</v>
      </c>
      <c r="H3" s="53">
        <v>9</v>
      </c>
      <c r="I3">
        <f>SUM(C3:H3)</f>
        <v>140</v>
      </c>
    </row>
    <row r="6" spans="2:9" x14ac:dyDescent="0.25">
      <c r="C6" t="s">
        <v>386</v>
      </c>
      <c r="D6">
        <f>SUM((C3:D3)/I3)*100</f>
        <v>3.5714285714285712</v>
      </c>
      <c r="E6" s="18">
        <f>100-D6</f>
        <v>96.428571428571431</v>
      </c>
    </row>
    <row r="7" spans="2:9" x14ac:dyDescent="0.25">
      <c r="C7" t="s">
        <v>387</v>
      </c>
    </row>
    <row r="8" spans="2:9" x14ac:dyDescent="0.25">
      <c r="C8" s="54"/>
      <c r="D8" s="54" t="s">
        <v>388</v>
      </c>
    </row>
    <row r="9" spans="2:9" x14ac:dyDescent="0.25">
      <c r="C9" s="54" t="s">
        <v>112</v>
      </c>
      <c r="D9" s="54">
        <v>2317</v>
      </c>
    </row>
    <row r="10" spans="2:9" x14ac:dyDescent="0.25">
      <c r="C10" s="54" t="s">
        <v>113</v>
      </c>
      <c r="D10" s="54">
        <v>2317</v>
      </c>
    </row>
    <row r="11" spans="2:9" x14ac:dyDescent="0.25">
      <c r="C11" s="54" t="s">
        <v>114</v>
      </c>
      <c r="D11" s="54">
        <v>2318</v>
      </c>
    </row>
    <row r="12" spans="2:9" x14ac:dyDescent="0.25">
      <c r="C12" s="54"/>
      <c r="D12" s="54"/>
    </row>
    <row r="14" spans="2:9" x14ac:dyDescent="0.25">
      <c r="C14" s="11"/>
      <c r="D14" s="11" t="s">
        <v>389</v>
      </c>
      <c r="E14" s="11" t="s">
        <v>29</v>
      </c>
      <c r="F14" s="11" t="s">
        <v>271</v>
      </c>
    </row>
    <row r="15" spans="2:9" x14ac:dyDescent="0.25">
      <c r="C15" s="11">
        <v>2317</v>
      </c>
      <c r="D15" s="11" t="s">
        <v>390</v>
      </c>
      <c r="E15" s="11" t="s">
        <v>391</v>
      </c>
      <c r="F15" s="11" t="s">
        <v>278</v>
      </c>
    </row>
    <row r="16" spans="2:9" x14ac:dyDescent="0.25">
      <c r="C16" s="11"/>
      <c r="D16" s="11"/>
      <c r="E16" s="11"/>
      <c r="F16" s="11"/>
    </row>
    <row r="17" spans="3:6" x14ac:dyDescent="0.25">
      <c r="C17" s="11"/>
      <c r="D17" s="11"/>
      <c r="E17" s="11"/>
      <c r="F17"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topLeftCell="A13" zoomScaleNormal="100" workbookViewId="0">
      <selection activeCell="C16" sqref="C16"/>
    </sheetView>
  </sheetViews>
  <sheetFormatPr defaultRowHeight="15" x14ac:dyDescent="0.25"/>
  <cols>
    <col min="2" max="2" width="78.42578125" customWidth="1"/>
    <col min="3" max="3" width="78.28515625" customWidth="1"/>
  </cols>
  <sheetData>
    <row r="2" spans="2:3" ht="52.5" customHeight="1" x14ac:dyDescent="0.55000000000000004">
      <c r="B2" s="80" t="s">
        <v>425</v>
      </c>
      <c r="C2" s="80" t="s">
        <v>426</v>
      </c>
    </row>
    <row r="3" spans="2:3" ht="46.5" x14ac:dyDescent="0.35">
      <c r="B3" s="81" t="s">
        <v>430</v>
      </c>
      <c r="C3" s="82" t="s">
        <v>431</v>
      </c>
    </row>
    <row r="4" spans="2:3" ht="186" x14ac:dyDescent="0.35">
      <c r="B4" s="81" t="s">
        <v>427</v>
      </c>
      <c r="C4" s="82" t="s">
        <v>432</v>
      </c>
    </row>
    <row r="5" spans="2:3" ht="255.75" x14ac:dyDescent="0.35">
      <c r="B5" s="82" t="s">
        <v>429</v>
      </c>
      <c r="C5" s="82" t="s">
        <v>428</v>
      </c>
    </row>
    <row r="6" spans="2:3" ht="47.25" customHeight="1" x14ac:dyDescent="0.35">
      <c r="B6" s="82"/>
      <c r="C6" s="11"/>
    </row>
    <row r="7" spans="2:3" ht="23.25" x14ac:dyDescent="0.35">
      <c r="B7" s="82"/>
      <c r="C7" s="82"/>
    </row>
    <row r="8" spans="2:3" ht="23.25" x14ac:dyDescent="0.35">
      <c r="B8" s="82"/>
      <c r="C8" s="82"/>
    </row>
    <row r="9" spans="2:3" ht="23.25" x14ac:dyDescent="0.35">
      <c r="B9" s="82"/>
      <c r="C9" s="82"/>
    </row>
    <row r="10" spans="2:3" ht="23.25" x14ac:dyDescent="0.35">
      <c r="B10" s="79"/>
      <c r="C10" s="79"/>
    </row>
    <row r="11" spans="2:3" ht="23.25" x14ac:dyDescent="0.35">
      <c r="B11" s="79"/>
      <c r="C11" s="79"/>
    </row>
    <row r="12" spans="2:3" ht="23.25" x14ac:dyDescent="0.35">
      <c r="B12" s="79"/>
      <c r="C12" s="79"/>
    </row>
    <row r="13" spans="2:3" ht="23.25" x14ac:dyDescent="0.35">
      <c r="B13" s="79"/>
      <c r="C13" s="79"/>
    </row>
    <row r="14" spans="2:3" ht="36" x14ac:dyDescent="0.55000000000000004">
      <c r="B14" s="80" t="s">
        <v>433</v>
      </c>
      <c r="C14" s="80" t="s">
        <v>155</v>
      </c>
    </row>
    <row r="15" spans="2:3" ht="139.5" x14ac:dyDescent="0.35">
      <c r="B15" s="81" t="s">
        <v>434</v>
      </c>
      <c r="C15" s="82" t="s">
        <v>436</v>
      </c>
    </row>
    <row r="16" spans="2:3" ht="93" x14ac:dyDescent="0.35">
      <c r="B16" s="82" t="s">
        <v>435</v>
      </c>
      <c r="C16" s="82"/>
    </row>
    <row r="17" spans="2:3" ht="23.25" x14ac:dyDescent="0.35">
      <c r="B17" s="79"/>
      <c r="C17" s="79"/>
    </row>
    <row r="18" spans="2:3" ht="23.25" x14ac:dyDescent="0.35">
      <c r="B18" s="79"/>
      <c r="C18" s="79"/>
    </row>
    <row r="19" spans="2:3" ht="23.25" x14ac:dyDescent="0.35">
      <c r="B19" s="79"/>
      <c r="C19" s="7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115" zoomScaleNormal="115" workbookViewId="0">
      <selection activeCell="A2" sqref="A2:D9"/>
    </sheetView>
  </sheetViews>
  <sheetFormatPr defaultRowHeight="15" x14ac:dyDescent="0.25"/>
  <cols>
    <col min="1" max="1" width="16" customWidth="1"/>
    <col min="2" max="2" width="26.5703125" customWidth="1"/>
    <col min="3" max="3" width="28.42578125" customWidth="1"/>
    <col min="4" max="4" width="33.7109375" customWidth="1"/>
    <col min="5" max="5" width="8.140625" customWidth="1"/>
    <col min="6" max="6" width="10.140625" customWidth="1"/>
    <col min="7" max="7" width="13.7109375" customWidth="1"/>
    <col min="9" max="9" width="11.140625" customWidth="1"/>
    <col min="10" max="10" width="15" customWidth="1"/>
    <col min="11" max="11" width="11.85546875" bestFit="1" customWidth="1"/>
  </cols>
  <sheetData>
    <row r="1" spans="1:12" x14ac:dyDescent="0.25">
      <c r="A1" s="74" t="s">
        <v>24</v>
      </c>
      <c r="B1" s="74" t="s">
        <v>25</v>
      </c>
      <c r="C1" s="74" t="s">
        <v>26</v>
      </c>
      <c r="D1" s="74" t="s">
        <v>27</v>
      </c>
      <c r="E1" s="4" t="s">
        <v>29</v>
      </c>
      <c r="F1" s="4" t="s">
        <v>126</v>
      </c>
      <c r="G1" s="4" t="s">
        <v>137</v>
      </c>
      <c r="H1" s="4" t="s">
        <v>368</v>
      </c>
      <c r="I1" s="4" t="s">
        <v>369</v>
      </c>
      <c r="J1" s="4" t="s">
        <v>370</v>
      </c>
    </row>
    <row r="2" spans="1:12" ht="60" x14ac:dyDescent="0.25">
      <c r="A2" s="75" t="s">
        <v>28</v>
      </c>
      <c r="B2" s="75" t="s">
        <v>437</v>
      </c>
      <c r="C2" s="75" t="s">
        <v>6</v>
      </c>
      <c r="D2" s="75" t="s">
        <v>438</v>
      </c>
      <c r="E2" s="72" t="s">
        <v>30</v>
      </c>
      <c r="F2" s="67">
        <v>40</v>
      </c>
      <c r="G2" s="13">
        <v>60</v>
      </c>
      <c r="H2" s="71"/>
      <c r="I2" s="71" t="s">
        <v>133</v>
      </c>
      <c r="J2" s="71"/>
    </row>
    <row r="3" spans="1:12" ht="45" x14ac:dyDescent="0.25">
      <c r="A3" s="75"/>
      <c r="B3" s="75"/>
      <c r="C3" s="75" t="s">
        <v>22</v>
      </c>
      <c r="D3" s="75" t="s">
        <v>439</v>
      </c>
      <c r="E3" s="73" t="s">
        <v>31</v>
      </c>
      <c r="F3" s="11">
        <v>30</v>
      </c>
      <c r="G3" s="13">
        <v>40</v>
      </c>
      <c r="H3" s="71" t="s">
        <v>125</v>
      </c>
      <c r="I3" s="71"/>
      <c r="J3" s="71"/>
    </row>
    <row r="4" spans="1:12" ht="45" x14ac:dyDescent="0.25">
      <c r="A4" s="75"/>
      <c r="B4" s="75"/>
      <c r="C4" s="75" t="s">
        <v>443</v>
      </c>
      <c r="D4" s="75"/>
      <c r="E4" s="73"/>
      <c r="F4" s="11"/>
      <c r="G4" s="13"/>
      <c r="H4" s="71"/>
      <c r="I4" s="71"/>
      <c r="J4" s="71"/>
    </row>
    <row r="5" spans="1:12" ht="45" x14ac:dyDescent="0.25">
      <c r="A5" s="75"/>
      <c r="B5" s="75"/>
      <c r="C5" s="75" t="s">
        <v>444</v>
      </c>
      <c r="D5" s="75"/>
      <c r="E5" s="73"/>
      <c r="F5" s="11"/>
      <c r="G5" s="13"/>
      <c r="H5" s="71"/>
      <c r="I5" s="71"/>
      <c r="J5" s="71"/>
    </row>
    <row r="6" spans="1:12" ht="45" x14ac:dyDescent="0.25">
      <c r="A6" s="75"/>
      <c r="B6" s="75"/>
      <c r="C6" s="75" t="s">
        <v>23</v>
      </c>
      <c r="D6" s="75" t="s">
        <v>438</v>
      </c>
      <c r="E6" s="73" t="s">
        <v>45</v>
      </c>
      <c r="F6" s="11">
        <v>20</v>
      </c>
      <c r="G6" s="13">
        <v>20</v>
      </c>
      <c r="H6" s="71"/>
      <c r="I6" s="71"/>
      <c r="J6" s="71" t="s">
        <v>134</v>
      </c>
    </row>
    <row r="7" spans="1:12" ht="60" x14ac:dyDescent="0.25">
      <c r="A7" s="75" t="s">
        <v>223</v>
      </c>
      <c r="B7" s="75" t="s">
        <v>440</v>
      </c>
      <c r="C7" s="75" t="s">
        <v>224</v>
      </c>
      <c r="D7" s="75" t="s">
        <v>225</v>
      </c>
      <c r="H7" s="6"/>
      <c r="I7" s="6"/>
      <c r="J7" s="6"/>
      <c r="L7" s="5"/>
    </row>
    <row r="8" spans="1:12" ht="30" x14ac:dyDescent="0.25">
      <c r="A8" s="75"/>
      <c r="B8" s="75"/>
      <c r="C8" s="75" t="s">
        <v>226</v>
      </c>
      <c r="D8" s="75" t="s">
        <v>227</v>
      </c>
      <c r="H8" s="4" t="s">
        <v>126</v>
      </c>
      <c r="I8" s="4" t="s">
        <v>127</v>
      </c>
      <c r="J8" s="76" t="s">
        <v>416</v>
      </c>
      <c r="L8" s="5"/>
    </row>
    <row r="9" spans="1:12" ht="30" x14ac:dyDescent="0.25">
      <c r="A9" s="75"/>
      <c r="B9" s="75"/>
      <c r="C9" s="75" t="s">
        <v>228</v>
      </c>
      <c r="D9" s="75" t="s">
        <v>229</v>
      </c>
      <c r="G9" s="1" t="s">
        <v>236</v>
      </c>
      <c r="H9" s="5">
        <v>40</v>
      </c>
      <c r="I9" s="5">
        <v>60</v>
      </c>
    </row>
    <row r="10" spans="1:12" ht="60" x14ac:dyDescent="0.25">
      <c r="A10" t="s">
        <v>332</v>
      </c>
      <c r="B10" s="1" t="s">
        <v>335</v>
      </c>
      <c r="C10" s="1" t="s">
        <v>230</v>
      </c>
      <c r="D10" s="1" t="s">
        <v>336</v>
      </c>
      <c r="E10" s="1" t="s">
        <v>30</v>
      </c>
      <c r="G10" t="s">
        <v>237</v>
      </c>
      <c r="H10" s="5">
        <v>30</v>
      </c>
      <c r="I10" s="5">
        <v>40</v>
      </c>
    </row>
    <row r="11" spans="1:12" ht="60" x14ac:dyDescent="0.25">
      <c r="C11" s="1" t="s">
        <v>231</v>
      </c>
      <c r="D11" s="1" t="s">
        <v>337</v>
      </c>
      <c r="E11" s="1" t="s">
        <v>30</v>
      </c>
      <c r="H11" s="5">
        <f>SUM(H9:H10)</f>
        <v>70</v>
      </c>
      <c r="I11" s="5">
        <f>SUM(I9:I10)</f>
        <v>100</v>
      </c>
    </row>
    <row r="12" spans="1:12" ht="60" x14ac:dyDescent="0.25">
      <c r="C12" s="1" t="s">
        <v>232</v>
      </c>
      <c r="D12" s="1" t="s">
        <v>337</v>
      </c>
      <c r="E12" s="1" t="s">
        <v>30</v>
      </c>
    </row>
    <row r="13" spans="1:12" ht="45" x14ac:dyDescent="0.25">
      <c r="C13" s="1" t="s">
        <v>253</v>
      </c>
      <c r="E13" s="1"/>
    </row>
    <row r="14" spans="1:12" x14ac:dyDescent="0.25">
      <c r="C14" s="1"/>
      <c r="E14" s="1"/>
    </row>
    <row r="15" spans="1:12" x14ac:dyDescent="0.25">
      <c r="C15" s="1"/>
      <c r="E15" s="1"/>
    </row>
    <row r="16" spans="1:12" ht="75" x14ac:dyDescent="0.25">
      <c r="A16" t="s">
        <v>334</v>
      </c>
      <c r="B16" s="1" t="s">
        <v>241</v>
      </c>
      <c r="C16" s="1" t="s">
        <v>233</v>
      </c>
      <c r="E16" s="1" t="s">
        <v>31</v>
      </c>
    </row>
    <row r="17" spans="1:5" ht="30" x14ac:dyDescent="0.25">
      <c r="C17" s="1" t="s">
        <v>234</v>
      </c>
      <c r="E17" s="1" t="s">
        <v>31</v>
      </c>
    </row>
    <row r="18" spans="1:5" ht="30" x14ac:dyDescent="0.25">
      <c r="C18" s="1" t="s">
        <v>235</v>
      </c>
      <c r="E18" s="1" t="s">
        <v>31</v>
      </c>
    </row>
    <row r="19" spans="1:5" ht="30" x14ac:dyDescent="0.25">
      <c r="C19" s="1" t="s">
        <v>242</v>
      </c>
    </row>
    <row r="21" spans="1:5" ht="75" x14ac:dyDescent="0.25">
      <c r="A21" t="s">
        <v>260</v>
      </c>
      <c r="B21" s="1" t="s">
        <v>265</v>
      </c>
      <c r="C21" t="s">
        <v>261</v>
      </c>
      <c r="D21" s="1" t="s">
        <v>262</v>
      </c>
      <c r="E21" s="1" t="s">
        <v>30</v>
      </c>
    </row>
    <row r="22" spans="1:5" ht="30" x14ac:dyDescent="0.25">
      <c r="C22" t="s">
        <v>263</v>
      </c>
      <c r="D22" s="1" t="s">
        <v>264</v>
      </c>
      <c r="E22" s="1" t="s">
        <v>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zoomScaleNormal="100" workbookViewId="0">
      <selection activeCell="H4" sqref="H4"/>
    </sheetView>
  </sheetViews>
  <sheetFormatPr defaultRowHeight="15" x14ac:dyDescent="0.25"/>
  <cols>
    <col min="1" max="1" width="12.42578125" customWidth="1"/>
    <col min="2" max="2" width="30" customWidth="1"/>
    <col min="4" max="4" width="30.7109375" customWidth="1"/>
    <col min="5" max="5" width="46.28515625" customWidth="1"/>
    <col min="6" max="6" width="33.140625" customWidth="1"/>
    <col min="7" max="7" width="19.140625" bestFit="1" customWidth="1"/>
    <col min="8" max="8" width="27.85546875" customWidth="1"/>
  </cols>
  <sheetData>
    <row r="2" spans="1:9" x14ac:dyDescent="0.25">
      <c r="A2" s="24" t="s">
        <v>32</v>
      </c>
    </row>
    <row r="3" spans="1:9" x14ac:dyDescent="0.25">
      <c r="A3" s="4" t="s">
        <v>33</v>
      </c>
      <c r="B3" s="4" t="s">
        <v>34</v>
      </c>
      <c r="C3" s="4" t="s">
        <v>35</v>
      </c>
      <c r="D3" s="4" t="s">
        <v>36</v>
      </c>
      <c r="E3" s="4" t="s">
        <v>42</v>
      </c>
      <c r="F3" s="4" t="s">
        <v>37</v>
      </c>
      <c r="G3" s="4" t="s">
        <v>38</v>
      </c>
      <c r="H3" s="4" t="s">
        <v>341</v>
      </c>
      <c r="I3" s="4" t="s">
        <v>342</v>
      </c>
    </row>
    <row r="4" spans="1:9" ht="75" x14ac:dyDescent="0.25">
      <c r="A4" s="1" t="s">
        <v>39</v>
      </c>
      <c r="B4" s="1" t="s">
        <v>40</v>
      </c>
      <c r="C4" s="1">
        <v>1</v>
      </c>
      <c r="D4" s="1" t="s">
        <v>41</v>
      </c>
      <c r="E4" s="1" t="s">
        <v>239</v>
      </c>
      <c r="F4" s="3" t="s">
        <v>43</v>
      </c>
      <c r="G4" s="1" t="s">
        <v>278</v>
      </c>
      <c r="H4" s="1" t="s">
        <v>44</v>
      </c>
    </row>
    <row r="5" spans="1:9" x14ac:dyDescent="0.25">
      <c r="A5" s="1"/>
      <c r="B5" s="1"/>
      <c r="C5" s="1">
        <v>2</v>
      </c>
      <c r="D5" s="1"/>
      <c r="E5" s="1"/>
      <c r="F5" s="1"/>
      <c r="G5" s="1"/>
    </row>
    <row r="6" spans="1:9" x14ac:dyDescent="0.25">
      <c r="A6" s="1"/>
      <c r="B6" s="1"/>
      <c r="C6" s="1"/>
      <c r="D6" s="1"/>
      <c r="E6" s="1"/>
      <c r="F6" s="1"/>
      <c r="G6" s="1"/>
    </row>
    <row r="7" spans="1:9" x14ac:dyDescent="0.25">
      <c r="A7" s="1"/>
      <c r="B7" s="1"/>
      <c r="C7" s="1"/>
      <c r="D7" s="1"/>
      <c r="E7" s="1"/>
      <c r="F7" s="1"/>
      <c r="G7" s="1"/>
    </row>
    <row r="8" spans="1:9" x14ac:dyDescent="0.25">
      <c r="A8" s="1"/>
      <c r="B8" s="1"/>
      <c r="C8" s="1"/>
      <c r="D8" s="1"/>
      <c r="E8" s="1"/>
      <c r="F8" s="1"/>
      <c r="G8" s="1"/>
    </row>
    <row r="9" spans="1:9" x14ac:dyDescent="0.25">
      <c r="A9" s="1"/>
      <c r="B9" s="1"/>
      <c r="C9" s="1"/>
      <c r="D9" s="1"/>
      <c r="E9" s="1"/>
      <c r="F9" s="1"/>
      <c r="G9" s="1"/>
    </row>
    <row r="10" spans="1:9" x14ac:dyDescent="0.25">
      <c r="A10" s="1"/>
      <c r="B10" s="1"/>
      <c r="C10" s="1"/>
      <c r="D10" s="1"/>
      <c r="E10" s="1"/>
      <c r="F10" s="1"/>
      <c r="G10" s="1"/>
    </row>
    <row r="11" spans="1:9" x14ac:dyDescent="0.25">
      <c r="A11" s="1"/>
      <c r="B11" s="1"/>
      <c r="C11" s="1"/>
      <c r="D11" s="1"/>
      <c r="E11" s="1"/>
      <c r="F11" s="1"/>
      <c r="G11" s="1"/>
    </row>
    <row r="12" spans="1:9" x14ac:dyDescent="0.25">
      <c r="A12" s="1"/>
      <c r="B12" s="1"/>
      <c r="C12" s="1"/>
      <c r="D12" s="1"/>
      <c r="E12" s="1"/>
      <c r="F12" s="1"/>
      <c r="G12" s="1"/>
    </row>
    <row r="13" spans="1:9" x14ac:dyDescent="0.25">
      <c r="A13" s="1"/>
      <c r="B13" s="1"/>
      <c r="C13" s="1"/>
      <c r="D13" s="1"/>
      <c r="E13" s="1"/>
      <c r="F13" s="1"/>
      <c r="G13" s="1"/>
    </row>
    <row r="14" spans="1:9" x14ac:dyDescent="0.25">
      <c r="A14" s="1"/>
      <c r="B14" s="1"/>
      <c r="C14" s="1"/>
      <c r="D14" s="1"/>
      <c r="E14" s="1"/>
      <c r="F14" s="1"/>
      <c r="G14" s="1"/>
    </row>
    <row r="15" spans="1:9" x14ac:dyDescent="0.25">
      <c r="A15" s="1"/>
      <c r="B15" s="1"/>
      <c r="C15" s="1"/>
      <c r="D15" s="1"/>
      <c r="E15" s="1"/>
      <c r="F15" s="1"/>
      <c r="G15" s="1"/>
    </row>
  </sheetData>
  <hyperlinks>
    <hyperlink ref="F4"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topLeftCell="A7" workbookViewId="0">
      <selection activeCell="A17" sqref="A17"/>
    </sheetView>
  </sheetViews>
  <sheetFormatPr defaultRowHeight="15" x14ac:dyDescent="0.25"/>
  <cols>
    <col min="1" max="1" width="16.42578125" customWidth="1"/>
    <col min="2" max="2" width="15.5703125" customWidth="1"/>
    <col min="3" max="3" width="62.28515625" customWidth="1"/>
    <col min="4" max="4" width="30" customWidth="1"/>
    <col min="5" max="5" width="23" customWidth="1"/>
    <col min="6" max="6" width="44.5703125" customWidth="1"/>
  </cols>
  <sheetData>
    <row r="3" spans="1:6" x14ac:dyDescent="0.25">
      <c r="E3" t="s">
        <v>55</v>
      </c>
    </row>
    <row r="5" spans="1:6" x14ac:dyDescent="0.25">
      <c r="C5" t="s">
        <v>191</v>
      </c>
    </row>
    <row r="6" spans="1:6" x14ac:dyDescent="0.25">
      <c r="B6" s="85" t="s">
        <v>68</v>
      </c>
      <c r="C6" s="85"/>
      <c r="D6" t="s">
        <v>376</v>
      </c>
    </row>
    <row r="7" spans="1:6" ht="15" customHeight="1" x14ac:dyDescent="0.25">
      <c r="A7" s="86" t="s">
        <v>66</v>
      </c>
      <c r="B7" s="47" t="s">
        <v>46</v>
      </c>
      <c r="C7" t="s">
        <v>47</v>
      </c>
    </row>
    <row r="8" spans="1:6" x14ac:dyDescent="0.25">
      <c r="A8" s="86"/>
      <c r="B8" s="6"/>
      <c r="C8" t="s">
        <v>373</v>
      </c>
      <c r="F8" s="17" t="s">
        <v>375</v>
      </c>
    </row>
    <row r="9" spans="1:6" x14ac:dyDescent="0.25">
      <c r="A9" s="86"/>
      <c r="B9" s="47" t="s">
        <v>48</v>
      </c>
      <c r="C9" t="s">
        <v>49</v>
      </c>
    </row>
    <row r="10" spans="1:6" x14ac:dyDescent="0.25">
      <c r="A10" s="86"/>
      <c r="B10" s="6"/>
      <c r="C10" t="s">
        <v>50</v>
      </c>
    </row>
    <row r="11" spans="1:6" x14ac:dyDescent="0.25">
      <c r="A11" s="86"/>
      <c r="B11" s="6"/>
      <c r="C11" t="s">
        <v>374</v>
      </c>
    </row>
    <row r="12" spans="1:6" x14ac:dyDescent="0.25">
      <c r="A12" s="86"/>
      <c r="B12" s="6"/>
      <c r="C12" t="s">
        <v>67</v>
      </c>
      <c r="F12" s="17" t="s">
        <v>274</v>
      </c>
    </row>
    <row r="13" spans="1:6" x14ac:dyDescent="0.25">
      <c r="A13" s="86"/>
      <c r="B13" s="47" t="s">
        <v>51</v>
      </c>
      <c r="C13" t="s">
        <v>52</v>
      </c>
      <c r="D13">
        <v>30</v>
      </c>
      <c r="E13" t="s">
        <v>57</v>
      </c>
      <c r="F13" t="s">
        <v>273</v>
      </c>
    </row>
    <row r="14" spans="1:6" x14ac:dyDescent="0.25">
      <c r="A14" s="86"/>
      <c r="B14" s="6"/>
      <c r="C14" t="s">
        <v>53</v>
      </c>
      <c r="D14">
        <v>30</v>
      </c>
      <c r="E14" t="s">
        <v>58</v>
      </c>
    </row>
    <row r="15" spans="1:6" x14ac:dyDescent="0.25">
      <c r="A15" s="86"/>
      <c r="B15" s="6"/>
      <c r="C15" t="s">
        <v>54</v>
      </c>
      <c r="D15">
        <v>30</v>
      </c>
      <c r="E15" t="s">
        <v>59</v>
      </c>
    </row>
    <row r="16" spans="1:6" x14ac:dyDescent="0.25">
      <c r="A16" s="86"/>
      <c r="B16" s="47" t="s">
        <v>60</v>
      </c>
      <c r="C16" t="s">
        <v>61</v>
      </c>
    </row>
    <row r="17" spans="1:6" x14ac:dyDescent="0.25">
      <c r="A17" s="46"/>
    </row>
    <row r="18" spans="1:6" ht="30" x14ac:dyDescent="0.25">
      <c r="A18" s="46"/>
      <c r="C18" t="s">
        <v>62</v>
      </c>
      <c r="E18" t="s">
        <v>78</v>
      </c>
      <c r="F18" s="1" t="s">
        <v>276</v>
      </c>
    </row>
    <row r="19" spans="1:6" ht="60" x14ac:dyDescent="0.25">
      <c r="A19" s="46"/>
      <c r="C19" t="s">
        <v>63</v>
      </c>
      <c r="E19" t="s">
        <v>79</v>
      </c>
      <c r="F19" s="1" t="s">
        <v>277</v>
      </c>
    </row>
    <row r="20" spans="1:6" x14ac:dyDescent="0.25">
      <c r="A20" s="46"/>
      <c r="C20" t="s">
        <v>64</v>
      </c>
      <c r="E20" t="s">
        <v>275</v>
      </c>
    </row>
    <row r="21" spans="1:6" x14ac:dyDescent="0.25">
      <c r="A21" s="46"/>
      <c r="C21" t="s">
        <v>65</v>
      </c>
    </row>
    <row r="24" spans="1:6" x14ac:dyDescent="0.25">
      <c r="C24" s="31" t="s">
        <v>272</v>
      </c>
      <c r="D24" s="5">
        <v>5</v>
      </c>
    </row>
    <row r="25" spans="1:6" x14ac:dyDescent="0.25">
      <c r="C25" s="32" t="s">
        <v>103</v>
      </c>
      <c r="D25" s="5">
        <v>3</v>
      </c>
      <c r="E25" t="s">
        <v>343</v>
      </c>
    </row>
    <row r="26" spans="1:6" x14ac:dyDescent="0.25">
      <c r="C26" s="33" t="s">
        <v>106</v>
      </c>
      <c r="D26" s="5">
        <v>2</v>
      </c>
    </row>
    <row r="27" spans="1:6" x14ac:dyDescent="0.25">
      <c r="C27" s="34" t="s">
        <v>105</v>
      </c>
      <c r="D27" s="5">
        <v>1</v>
      </c>
    </row>
    <row r="28" spans="1:6" x14ac:dyDescent="0.25">
      <c r="C28" s="35" t="s">
        <v>104</v>
      </c>
      <c r="D28" s="5">
        <v>1</v>
      </c>
      <c r="E28" t="s">
        <v>344</v>
      </c>
    </row>
    <row r="31" spans="1:6" x14ac:dyDescent="0.25">
      <c r="C31" t="s">
        <v>345</v>
      </c>
      <c r="D31" s="5">
        <v>8</v>
      </c>
      <c r="E31">
        <v>12</v>
      </c>
    </row>
    <row r="35" spans="3:3" x14ac:dyDescent="0.25">
      <c r="C35" s="48" t="s">
        <v>193</v>
      </c>
    </row>
    <row r="36" spans="3:3" x14ac:dyDescent="0.25">
      <c r="C36" t="s">
        <v>194</v>
      </c>
    </row>
    <row r="37" spans="3:3" x14ac:dyDescent="0.25">
      <c r="C37" t="s">
        <v>186</v>
      </c>
    </row>
    <row r="38" spans="3:3" x14ac:dyDescent="0.25">
      <c r="C38" t="s">
        <v>199</v>
      </c>
    </row>
    <row r="39" spans="3:3" x14ac:dyDescent="0.25">
      <c r="C39" t="s">
        <v>377</v>
      </c>
    </row>
  </sheetData>
  <mergeCells count="2">
    <mergeCell ref="B6:C6"/>
    <mergeCell ref="A7:A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0"/>
  <sheetViews>
    <sheetView workbookViewId="0">
      <selection activeCell="B3" sqref="B3"/>
    </sheetView>
  </sheetViews>
  <sheetFormatPr defaultRowHeight="15" x14ac:dyDescent="0.25"/>
  <cols>
    <col min="1" max="1" width="14.42578125" style="5" customWidth="1"/>
    <col min="2" max="2" width="32" customWidth="1"/>
    <col min="3" max="3" width="17.42578125" customWidth="1"/>
    <col min="4" max="4" width="35.140625" customWidth="1"/>
    <col min="5" max="5" width="19.85546875" customWidth="1"/>
    <col min="8" max="8" width="15.28515625" customWidth="1"/>
    <col min="9" max="9" width="15" customWidth="1"/>
    <col min="10" max="10" width="14.5703125" customWidth="1"/>
    <col min="11" max="11" width="17.7109375" customWidth="1"/>
  </cols>
  <sheetData>
    <row r="3" spans="1:11" x14ac:dyDescent="0.25">
      <c r="A3" s="5">
        <v>1</v>
      </c>
      <c r="B3" t="s">
        <v>74</v>
      </c>
      <c r="C3" s="2" t="s">
        <v>75</v>
      </c>
    </row>
    <row r="4" spans="1:11" x14ac:dyDescent="0.25">
      <c r="A4" s="5">
        <v>2</v>
      </c>
      <c r="B4" t="s">
        <v>69</v>
      </c>
      <c r="C4" s="6" t="s">
        <v>77</v>
      </c>
    </row>
    <row r="5" spans="1:11" x14ac:dyDescent="0.25">
      <c r="A5" s="5">
        <v>3</v>
      </c>
      <c r="B5" t="s">
        <v>70</v>
      </c>
      <c r="C5" s="6" t="s">
        <v>76</v>
      </c>
    </row>
    <row r="6" spans="1:11" x14ac:dyDescent="0.25">
      <c r="C6" s="7" t="s">
        <v>78</v>
      </c>
      <c r="D6" t="s">
        <v>101</v>
      </c>
    </row>
    <row r="7" spans="1:11" ht="45" x14ac:dyDescent="0.25">
      <c r="A7" s="5">
        <v>1</v>
      </c>
      <c r="B7" t="s">
        <v>71</v>
      </c>
      <c r="C7" s="9" t="s">
        <v>79</v>
      </c>
      <c r="D7" s="8" t="s">
        <v>81</v>
      </c>
    </row>
    <row r="8" spans="1:11" x14ac:dyDescent="0.25">
      <c r="A8" s="5">
        <v>2</v>
      </c>
      <c r="B8" t="s">
        <v>72</v>
      </c>
      <c r="C8" s="7" t="s">
        <v>80</v>
      </c>
    </row>
    <row r="9" spans="1:11" x14ac:dyDescent="0.25">
      <c r="A9" s="5">
        <v>3</v>
      </c>
      <c r="B9" t="s">
        <v>73</v>
      </c>
      <c r="C9" t="s">
        <v>138</v>
      </c>
    </row>
    <row r="10" spans="1:11" x14ac:dyDescent="0.25">
      <c r="J10" t="s">
        <v>356</v>
      </c>
      <c r="K10" t="s">
        <v>357</v>
      </c>
    </row>
    <row r="11" spans="1:11" x14ac:dyDescent="0.25">
      <c r="B11" s="11"/>
      <c r="C11" s="37" t="s">
        <v>82</v>
      </c>
      <c r="D11" s="11"/>
      <c r="E11" s="11"/>
      <c r="I11" s="36" t="s">
        <v>361</v>
      </c>
      <c r="J11" t="s">
        <v>359</v>
      </c>
      <c r="K11" t="s">
        <v>360</v>
      </c>
    </row>
    <row r="12" spans="1:11" x14ac:dyDescent="0.25">
      <c r="B12" s="38" t="s">
        <v>88</v>
      </c>
      <c r="C12" s="39" t="s">
        <v>83</v>
      </c>
      <c r="D12" s="40" t="s">
        <v>85</v>
      </c>
      <c r="E12" s="11"/>
      <c r="I12" s="34" t="s">
        <v>364</v>
      </c>
      <c r="J12" t="s">
        <v>362</v>
      </c>
    </row>
    <row r="13" spans="1:11" x14ac:dyDescent="0.25">
      <c r="B13" s="41" t="s">
        <v>89</v>
      </c>
      <c r="C13" s="39" t="s">
        <v>84</v>
      </c>
      <c r="D13" s="42" t="s">
        <v>86</v>
      </c>
      <c r="E13" s="43" t="s">
        <v>87</v>
      </c>
      <c r="F13">
        <v>5712</v>
      </c>
      <c r="G13" t="s">
        <v>98</v>
      </c>
      <c r="H13" t="s">
        <v>354</v>
      </c>
    </row>
    <row r="14" spans="1:11" x14ac:dyDescent="0.25">
      <c r="B14" s="11"/>
      <c r="C14" s="11"/>
      <c r="D14" s="11"/>
      <c r="E14" s="44" t="s">
        <v>98</v>
      </c>
      <c r="F14">
        <v>5713</v>
      </c>
      <c r="G14" t="s">
        <v>291</v>
      </c>
    </row>
    <row r="15" spans="1:11" x14ac:dyDescent="0.25">
      <c r="B15" s="11"/>
      <c r="C15" s="11"/>
      <c r="D15" s="11"/>
      <c r="E15" s="45" t="s">
        <v>355</v>
      </c>
    </row>
    <row r="16" spans="1:11" x14ac:dyDescent="0.25">
      <c r="A16" s="5" t="s">
        <v>365</v>
      </c>
      <c r="B16" t="s">
        <v>352</v>
      </c>
      <c r="H16" t="s">
        <v>363</v>
      </c>
      <c r="I16" t="s">
        <v>149</v>
      </c>
    </row>
    <row r="17" spans="1:4" x14ac:dyDescent="0.25">
      <c r="A17" s="5" t="s">
        <v>366</v>
      </c>
      <c r="B17" t="s">
        <v>353</v>
      </c>
      <c r="C17" s="27" t="s">
        <v>195</v>
      </c>
    </row>
    <row r="18" spans="1:4" x14ac:dyDescent="0.25">
      <c r="A18" s="5" t="s">
        <v>367</v>
      </c>
      <c r="B18" s="26" t="s">
        <v>358</v>
      </c>
      <c r="C18" s="18" t="s">
        <v>78</v>
      </c>
      <c r="D18" s="18" t="s">
        <v>349</v>
      </c>
    </row>
    <row r="19" spans="1:4" x14ac:dyDescent="0.25">
      <c r="C19" s="18" t="s">
        <v>79</v>
      </c>
      <c r="D19" s="18" t="s">
        <v>350</v>
      </c>
    </row>
    <row r="20" spans="1:4" x14ac:dyDescent="0.25">
      <c r="C20" s="18" t="s">
        <v>275</v>
      </c>
      <c r="D20" s="18" t="s">
        <v>351</v>
      </c>
    </row>
  </sheetData>
  <hyperlinks>
    <hyperlink ref="B18" r:id="rId1"/>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K31"/>
  <sheetViews>
    <sheetView topLeftCell="A4" workbookViewId="0">
      <selection activeCell="J15" sqref="J15"/>
    </sheetView>
  </sheetViews>
  <sheetFormatPr defaultRowHeight="15" x14ac:dyDescent="0.25"/>
  <cols>
    <col min="3" max="3" width="68.7109375" customWidth="1"/>
    <col min="4" max="4" width="11.140625" customWidth="1"/>
    <col min="5" max="5" width="21.5703125" customWidth="1"/>
    <col min="6" max="6" width="17.140625" customWidth="1"/>
    <col min="10" max="10" width="12.42578125" customWidth="1"/>
    <col min="11" max="11" width="20.140625" customWidth="1"/>
  </cols>
  <sheetData>
    <row r="5" spans="3:11" x14ac:dyDescent="0.25">
      <c r="C5" s="55" t="s">
        <v>410</v>
      </c>
      <c r="D5" s="55"/>
      <c r="E5" s="55"/>
      <c r="F5" s="55"/>
      <c r="G5" s="55"/>
    </row>
    <row r="6" spans="3:11" x14ac:dyDescent="0.25">
      <c r="C6" s="11" t="s">
        <v>397</v>
      </c>
      <c r="D6" s="11"/>
      <c r="E6" s="11"/>
      <c r="F6" s="11"/>
      <c r="G6" s="11"/>
    </row>
    <row r="7" spans="3:11" x14ac:dyDescent="0.25">
      <c r="C7" s="50" t="s">
        <v>398</v>
      </c>
      <c r="D7" s="11"/>
      <c r="E7" s="50" t="s">
        <v>393</v>
      </c>
      <c r="F7" s="11" t="s">
        <v>395</v>
      </c>
      <c r="G7" s="11"/>
      <c r="I7" t="s">
        <v>400</v>
      </c>
      <c r="J7" t="s">
        <v>401</v>
      </c>
    </row>
    <row r="8" spans="3:11" x14ac:dyDescent="0.25">
      <c r="C8" s="11"/>
      <c r="D8" s="11"/>
      <c r="E8" s="11"/>
      <c r="F8" s="11"/>
      <c r="G8" s="11"/>
      <c r="I8" t="s">
        <v>402</v>
      </c>
      <c r="J8" t="s">
        <v>403</v>
      </c>
    </row>
    <row r="9" spans="3:11" x14ac:dyDescent="0.25">
      <c r="C9" s="11"/>
      <c r="D9" s="11"/>
      <c r="E9" s="11"/>
      <c r="F9" s="11"/>
      <c r="G9" s="11"/>
    </row>
    <row r="10" spans="3:11" x14ac:dyDescent="0.25">
      <c r="C10" s="50" t="s">
        <v>90</v>
      </c>
      <c r="D10" s="11"/>
      <c r="E10" s="50" t="s">
        <v>394</v>
      </c>
      <c r="F10" s="11" t="s">
        <v>399</v>
      </c>
      <c r="G10" s="11"/>
      <c r="I10" t="s">
        <v>404</v>
      </c>
      <c r="J10" t="s">
        <v>405</v>
      </c>
      <c r="K10" t="s">
        <v>406</v>
      </c>
    </row>
    <row r="11" spans="3:11" x14ac:dyDescent="0.25">
      <c r="C11" s="56">
        <v>1</v>
      </c>
      <c r="D11" s="11"/>
      <c r="E11" s="11"/>
      <c r="F11" s="11"/>
      <c r="G11" s="11"/>
    </row>
    <row r="12" spans="3:11" x14ac:dyDescent="0.25">
      <c r="C12" s="56">
        <v>2</v>
      </c>
      <c r="D12" s="11"/>
      <c r="E12" s="11"/>
      <c r="F12" s="11"/>
      <c r="G12" s="11"/>
    </row>
    <row r="13" spans="3:11" x14ac:dyDescent="0.25">
      <c r="C13" s="11"/>
      <c r="D13" s="11"/>
      <c r="E13" s="50" t="s">
        <v>396</v>
      </c>
      <c r="F13" s="57" t="s">
        <v>407</v>
      </c>
      <c r="G13" s="11"/>
    </row>
    <row r="14" spans="3:11" x14ac:dyDescent="0.25">
      <c r="C14" s="11"/>
      <c r="D14" s="11"/>
      <c r="E14" s="11"/>
      <c r="F14" s="11"/>
      <c r="G14" s="11"/>
    </row>
    <row r="15" spans="3:11" x14ac:dyDescent="0.25">
      <c r="C15" s="50" t="s">
        <v>91</v>
      </c>
      <c r="D15" s="11"/>
      <c r="E15" s="11"/>
      <c r="F15" s="11"/>
      <c r="G15" s="11"/>
    </row>
    <row r="16" spans="3:11" x14ac:dyDescent="0.25">
      <c r="C16" s="11" t="s">
        <v>348</v>
      </c>
      <c r="D16" s="11"/>
      <c r="E16" s="50" t="s">
        <v>271</v>
      </c>
      <c r="F16" s="11" t="s">
        <v>82</v>
      </c>
      <c r="G16" s="11"/>
    </row>
    <row r="17" spans="3:7" x14ac:dyDescent="0.25">
      <c r="C17" s="11"/>
      <c r="D17" s="11"/>
      <c r="E17" s="11"/>
      <c r="F17" s="11"/>
      <c r="G17" s="11"/>
    </row>
    <row r="18" spans="3:7" x14ac:dyDescent="0.25">
      <c r="C18" s="50" t="s">
        <v>92</v>
      </c>
      <c r="D18" s="11"/>
      <c r="E18" s="11"/>
      <c r="F18" s="11"/>
      <c r="G18" s="11"/>
    </row>
    <row r="19" spans="3:7" x14ac:dyDescent="0.25">
      <c r="C19" s="11"/>
      <c r="D19" s="11"/>
      <c r="E19" s="50" t="s">
        <v>319</v>
      </c>
      <c r="F19" s="11"/>
      <c r="G19" s="11"/>
    </row>
    <row r="20" spans="3:7" x14ac:dyDescent="0.25">
      <c r="C20" s="11" t="s">
        <v>93</v>
      </c>
      <c r="D20" s="11"/>
      <c r="E20" s="11"/>
      <c r="F20" s="11"/>
      <c r="G20" s="11"/>
    </row>
    <row r="21" spans="3:7" x14ac:dyDescent="0.25">
      <c r="C21" s="11"/>
      <c r="D21" s="11"/>
      <c r="E21" s="11"/>
      <c r="F21" s="11"/>
      <c r="G21" s="11"/>
    </row>
    <row r="22" spans="3:7" x14ac:dyDescent="0.25">
      <c r="C22" s="11"/>
      <c r="D22" s="11"/>
      <c r="E22" s="50" t="s">
        <v>408</v>
      </c>
      <c r="F22" s="11" t="s">
        <v>409</v>
      </c>
      <c r="G22" s="11"/>
    </row>
    <row r="23" spans="3:7" x14ac:dyDescent="0.25">
      <c r="C23" s="50" t="s">
        <v>94</v>
      </c>
      <c r="D23" s="11"/>
      <c r="E23" s="11"/>
      <c r="F23" s="11"/>
      <c r="G23" s="11"/>
    </row>
    <row r="24" spans="3:7" x14ac:dyDescent="0.25">
      <c r="C24" s="11"/>
      <c r="D24" s="11"/>
      <c r="E24" s="11"/>
      <c r="F24" s="11"/>
      <c r="G24" s="11"/>
    </row>
    <row r="25" spans="3:7" x14ac:dyDescent="0.25">
      <c r="C25" s="11" t="s">
        <v>95</v>
      </c>
      <c r="D25" s="11"/>
      <c r="E25" s="11"/>
      <c r="F25" s="11"/>
      <c r="G25" s="11"/>
    </row>
    <row r="26" spans="3:7" x14ac:dyDescent="0.25">
      <c r="C26" s="11" t="s">
        <v>96</v>
      </c>
      <c r="D26" s="11"/>
      <c r="E26" s="11"/>
      <c r="F26" s="11"/>
      <c r="G26" s="11"/>
    </row>
    <row r="27" spans="3:7" x14ac:dyDescent="0.25">
      <c r="C27" s="11" t="s">
        <v>97</v>
      </c>
      <c r="D27" s="11"/>
      <c r="E27" s="11"/>
      <c r="F27" s="11"/>
      <c r="G27" s="11"/>
    </row>
    <row r="28" spans="3:7" x14ac:dyDescent="0.25">
      <c r="C28" s="11"/>
      <c r="D28" s="11"/>
      <c r="E28" s="11"/>
      <c r="F28" s="11"/>
      <c r="G28" s="11"/>
    </row>
    <row r="29" spans="3:7" x14ac:dyDescent="0.25">
      <c r="C29" s="11"/>
      <c r="D29" s="11"/>
      <c r="E29" s="11"/>
      <c r="F29" s="11"/>
      <c r="G29" s="11"/>
    </row>
    <row r="30" spans="3:7" x14ac:dyDescent="0.25">
      <c r="C30" s="50" t="s">
        <v>280</v>
      </c>
      <c r="D30" s="11"/>
      <c r="E30" s="11"/>
      <c r="F30" s="11"/>
      <c r="G30" s="11"/>
    </row>
    <row r="31" spans="3:7" x14ac:dyDescent="0.25">
      <c r="C31" s="11" t="s">
        <v>279</v>
      </c>
      <c r="D31" s="11"/>
      <c r="E31" s="11"/>
      <c r="F31" s="11"/>
      <c r="G31" s="11"/>
    </row>
  </sheetData>
  <hyperlinks>
    <hyperlink ref="F1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workbookViewId="0">
      <selection activeCell="B8" sqref="B8"/>
    </sheetView>
  </sheetViews>
  <sheetFormatPr defaultRowHeight="15" x14ac:dyDescent="0.25"/>
  <cols>
    <col min="2" max="2" width="23.85546875" customWidth="1"/>
    <col min="3" max="3" width="9.140625" style="5"/>
    <col min="4" max="4" width="18.85546875" customWidth="1"/>
    <col min="5" max="5" width="18.42578125" customWidth="1"/>
  </cols>
  <sheetData>
    <row r="1" spans="2:6" x14ac:dyDescent="0.25">
      <c r="B1" s="10" t="s">
        <v>107</v>
      </c>
      <c r="C1" s="12"/>
      <c r="D1" s="10" t="s">
        <v>109</v>
      </c>
      <c r="E1" s="10" t="s">
        <v>111</v>
      </c>
      <c r="F1" s="11"/>
    </row>
    <row r="2" spans="2:6" x14ac:dyDescent="0.25">
      <c r="B2" s="11" t="s">
        <v>106</v>
      </c>
      <c r="C2" s="13">
        <v>3</v>
      </c>
      <c r="D2" s="11"/>
      <c r="E2" s="11"/>
      <c r="F2" s="11"/>
    </row>
    <row r="3" spans="2:6" x14ac:dyDescent="0.25">
      <c r="B3" s="23" t="s">
        <v>102</v>
      </c>
      <c r="C3" s="21">
        <v>3</v>
      </c>
      <c r="D3" s="11"/>
      <c r="E3" s="11"/>
      <c r="F3" s="11"/>
    </row>
    <row r="4" spans="2:6" x14ac:dyDescent="0.25">
      <c r="B4" s="23" t="s">
        <v>103</v>
      </c>
      <c r="C4" s="22">
        <v>2</v>
      </c>
      <c r="D4" s="11" t="s">
        <v>110</v>
      </c>
      <c r="E4" s="11"/>
      <c r="F4" s="11"/>
    </row>
    <row r="5" spans="2:6" x14ac:dyDescent="0.25">
      <c r="B5" s="11" t="s">
        <v>104</v>
      </c>
      <c r="C5" s="13">
        <v>1</v>
      </c>
      <c r="D5" s="11" t="s">
        <v>110</v>
      </c>
      <c r="E5" s="11"/>
      <c r="F5" s="11"/>
    </row>
    <row r="6" spans="2:6" x14ac:dyDescent="0.25">
      <c r="B6" s="11" t="s">
        <v>105</v>
      </c>
      <c r="C6" s="13">
        <v>1</v>
      </c>
      <c r="D6" s="11"/>
      <c r="E6" s="11"/>
      <c r="F6" s="11"/>
    </row>
    <row r="8" spans="2:6" x14ac:dyDescent="0.25">
      <c r="B8" t="s">
        <v>108</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workbookViewId="0">
      <selection activeCell="E3" sqref="E3"/>
    </sheetView>
  </sheetViews>
  <sheetFormatPr defaultRowHeight="15" x14ac:dyDescent="0.25"/>
  <cols>
    <col min="2" max="2" width="9.7109375" bestFit="1" customWidth="1"/>
    <col min="5" max="5" width="12.140625" customWidth="1"/>
    <col min="6" max="6" width="16.42578125" customWidth="1"/>
    <col min="7" max="7" width="13.140625" bestFit="1" customWidth="1"/>
    <col min="9" max="9" width="31.7109375" style="5" customWidth="1"/>
    <col min="10" max="10" width="15.7109375" style="5" customWidth="1"/>
    <col min="11" max="11" width="20" customWidth="1"/>
    <col min="12" max="12" width="35.42578125" customWidth="1"/>
  </cols>
  <sheetData>
    <row r="1" spans="2:13" x14ac:dyDescent="0.25">
      <c r="B1" s="2" t="s">
        <v>126</v>
      </c>
      <c r="C1" s="2" t="s">
        <v>122</v>
      </c>
      <c r="D1" s="2" t="s">
        <v>123</v>
      </c>
      <c r="E1" s="2" t="s">
        <v>124</v>
      </c>
      <c r="H1" s="11"/>
      <c r="I1" s="14" t="s">
        <v>126</v>
      </c>
      <c r="J1" s="14" t="s">
        <v>127</v>
      </c>
    </row>
    <row r="2" spans="2:13" x14ac:dyDescent="0.25">
      <c r="B2" s="11" t="s">
        <v>112</v>
      </c>
      <c r="C2" s="13"/>
      <c r="D2" s="13" t="s">
        <v>133</v>
      </c>
      <c r="E2" s="13"/>
      <c r="H2" s="11" t="s">
        <v>125</v>
      </c>
      <c r="I2" s="13">
        <v>2</v>
      </c>
      <c r="J2" s="13">
        <v>2</v>
      </c>
      <c r="K2" t="s">
        <v>130</v>
      </c>
      <c r="L2" t="s">
        <v>136</v>
      </c>
    </row>
    <row r="3" spans="2:13" x14ac:dyDescent="0.25">
      <c r="B3" s="11" t="s">
        <v>113</v>
      </c>
      <c r="C3" s="13"/>
      <c r="D3" s="13"/>
      <c r="E3" s="13" t="s">
        <v>134</v>
      </c>
      <c r="H3" s="11" t="s">
        <v>128</v>
      </c>
      <c r="I3" s="13">
        <v>4</v>
      </c>
      <c r="J3" s="13">
        <v>4</v>
      </c>
      <c r="K3" t="s">
        <v>131</v>
      </c>
      <c r="L3" t="s">
        <v>282</v>
      </c>
    </row>
    <row r="4" spans="2:13" x14ac:dyDescent="0.25">
      <c r="B4" s="11" t="s">
        <v>114</v>
      </c>
      <c r="C4" s="13" t="s">
        <v>125</v>
      </c>
      <c r="D4" s="13"/>
      <c r="E4" s="13"/>
      <c r="H4" s="11" t="s">
        <v>129</v>
      </c>
      <c r="I4" s="13">
        <v>8</v>
      </c>
      <c r="J4" s="13">
        <v>8</v>
      </c>
      <c r="K4" t="s">
        <v>132</v>
      </c>
      <c r="L4" t="s">
        <v>372</v>
      </c>
      <c r="M4" t="s">
        <v>371</v>
      </c>
    </row>
    <row r="5" spans="2:13" x14ac:dyDescent="0.25">
      <c r="B5" s="11" t="s">
        <v>115</v>
      </c>
      <c r="C5" s="13"/>
      <c r="D5" s="13"/>
      <c r="E5" s="13" t="s">
        <v>134</v>
      </c>
    </row>
    <row r="6" spans="2:13" x14ac:dyDescent="0.25">
      <c r="B6" s="11" t="s">
        <v>116</v>
      </c>
      <c r="C6" s="13" t="s">
        <v>125</v>
      </c>
      <c r="D6" s="13"/>
      <c r="E6" s="13"/>
    </row>
    <row r="7" spans="2:13" x14ac:dyDescent="0.25">
      <c r="B7" s="11" t="s">
        <v>117</v>
      </c>
      <c r="C7" s="13"/>
      <c r="D7" s="13" t="s">
        <v>133</v>
      </c>
      <c r="E7" s="13"/>
      <c r="I7" s="5" t="s">
        <v>283</v>
      </c>
      <c r="J7" s="5" t="s">
        <v>281</v>
      </c>
    </row>
    <row r="8" spans="2:13" x14ac:dyDescent="0.25">
      <c r="B8" s="11" t="s">
        <v>118</v>
      </c>
      <c r="C8" s="13"/>
      <c r="D8" s="13" t="s">
        <v>133</v>
      </c>
      <c r="E8" s="13"/>
      <c r="L8" t="s">
        <v>424</v>
      </c>
    </row>
    <row r="9" spans="2:13" x14ac:dyDescent="0.25">
      <c r="B9" s="11" t="s">
        <v>119</v>
      </c>
      <c r="C9" s="13"/>
      <c r="D9" s="13" t="s">
        <v>133</v>
      </c>
      <c r="E9" s="13"/>
      <c r="L9" t="s">
        <v>417</v>
      </c>
    </row>
    <row r="10" spans="2:13" x14ac:dyDescent="0.25">
      <c r="B10" s="11" t="s">
        <v>120</v>
      </c>
      <c r="C10" s="13"/>
      <c r="D10" s="13" t="s">
        <v>133</v>
      </c>
      <c r="E10" s="13"/>
    </row>
    <row r="11" spans="2:13" x14ac:dyDescent="0.25">
      <c r="B11" s="11" t="s">
        <v>121</v>
      </c>
      <c r="C11" s="13"/>
      <c r="D11" s="13"/>
      <c r="E11" s="13" t="s">
        <v>134</v>
      </c>
    </row>
    <row r="12" spans="2:13" x14ac:dyDescent="0.25">
      <c r="C12" s="15">
        <v>2</v>
      </c>
      <c r="D12" s="15">
        <v>5</v>
      </c>
      <c r="E12" s="15">
        <v>3</v>
      </c>
      <c r="I12" s="78" t="s">
        <v>421</v>
      </c>
      <c r="J12" s="78" t="s">
        <v>423</v>
      </c>
    </row>
    <row r="13" spans="2:13" x14ac:dyDescent="0.25">
      <c r="C13" s="15">
        <f>C12*I2</f>
        <v>4</v>
      </c>
      <c r="D13" s="15">
        <f>D12*I3</f>
        <v>20</v>
      </c>
      <c r="E13" s="15">
        <f>E12*I4</f>
        <v>24</v>
      </c>
      <c r="F13" s="36">
        <f>SUM(C13:E13)</f>
        <v>48</v>
      </c>
      <c r="G13">
        <f>F13*L13</f>
        <v>24000</v>
      </c>
      <c r="I13" s="56" t="s">
        <v>422</v>
      </c>
      <c r="J13" s="77">
        <v>24</v>
      </c>
      <c r="L13" s="17">
        <v>500</v>
      </c>
    </row>
    <row r="14" spans="2:13" x14ac:dyDescent="0.25">
      <c r="F14" t="s">
        <v>135</v>
      </c>
      <c r="G14">
        <f>G13/480</f>
        <v>50</v>
      </c>
      <c r="I14" s="56" t="s">
        <v>420</v>
      </c>
      <c r="J14" s="77">
        <v>23</v>
      </c>
    </row>
    <row r="15" spans="2:13" x14ac:dyDescent="0.25">
      <c r="G15">
        <f>G14/8</f>
        <v>6.25</v>
      </c>
      <c r="I15" s="56" t="s">
        <v>126</v>
      </c>
      <c r="J15" s="77">
        <f>G15</f>
        <v>6.25</v>
      </c>
    </row>
    <row r="16" spans="2:13" x14ac:dyDescent="0.25">
      <c r="B16" s="2"/>
      <c r="C16" s="2"/>
      <c r="D16" s="2"/>
      <c r="E16" s="2"/>
      <c r="I16" s="56" t="s">
        <v>127</v>
      </c>
      <c r="J16" s="77">
        <f>G31</f>
        <v>6.770833333333333</v>
      </c>
    </row>
    <row r="17" spans="2:11" x14ac:dyDescent="0.25">
      <c r="B17" s="2" t="s">
        <v>418</v>
      </c>
      <c r="C17" s="2" t="s">
        <v>122</v>
      </c>
      <c r="D17" s="2" t="s">
        <v>123</v>
      </c>
      <c r="E17" s="2" t="s">
        <v>124</v>
      </c>
      <c r="I17" s="56" t="s">
        <v>419</v>
      </c>
      <c r="J17" s="77">
        <v>4</v>
      </c>
    </row>
    <row r="18" spans="2:11" x14ac:dyDescent="0.25">
      <c r="B18" s="11" t="s">
        <v>112</v>
      </c>
      <c r="C18" s="13"/>
      <c r="D18" s="13" t="s">
        <v>133</v>
      </c>
      <c r="E18" s="13"/>
      <c r="I18" s="56" t="s">
        <v>190</v>
      </c>
      <c r="J18" s="77">
        <v>12</v>
      </c>
    </row>
    <row r="19" spans="2:11" x14ac:dyDescent="0.25">
      <c r="B19" s="11" t="s">
        <v>113</v>
      </c>
      <c r="C19" s="13"/>
      <c r="D19" s="13"/>
      <c r="E19" s="13" t="s">
        <v>134</v>
      </c>
      <c r="H19" s="48"/>
      <c r="I19" s="13"/>
      <c r="J19" s="13">
        <f>SUM(J13:J18)</f>
        <v>76.020833333333343</v>
      </c>
      <c r="K19">
        <f>J19/8</f>
        <v>9.5026041666666679</v>
      </c>
    </row>
    <row r="20" spans="2:11" x14ac:dyDescent="0.25">
      <c r="B20" s="11" t="s">
        <v>114</v>
      </c>
      <c r="C20" s="13" t="s">
        <v>125</v>
      </c>
      <c r="D20" s="13"/>
      <c r="E20" s="13"/>
    </row>
    <row r="21" spans="2:11" x14ac:dyDescent="0.25">
      <c r="B21" s="11" t="s">
        <v>115</v>
      </c>
      <c r="C21" s="13"/>
      <c r="D21" s="13"/>
      <c r="E21" s="13" t="s">
        <v>134</v>
      </c>
    </row>
    <row r="22" spans="2:11" x14ac:dyDescent="0.25">
      <c r="B22" s="11" t="s">
        <v>116</v>
      </c>
      <c r="C22" s="13" t="s">
        <v>125</v>
      </c>
      <c r="D22" s="13"/>
      <c r="E22" s="13"/>
    </row>
    <row r="23" spans="2:11" x14ac:dyDescent="0.25">
      <c r="B23" s="11" t="s">
        <v>117</v>
      </c>
      <c r="C23" s="13"/>
      <c r="D23" s="13"/>
      <c r="E23" s="13" t="s">
        <v>134</v>
      </c>
    </row>
    <row r="24" spans="2:11" x14ac:dyDescent="0.25">
      <c r="B24" s="11" t="s">
        <v>118</v>
      </c>
      <c r="C24" s="13"/>
      <c r="D24" s="13" t="s">
        <v>133</v>
      </c>
      <c r="E24" s="13"/>
    </row>
    <row r="25" spans="2:11" x14ac:dyDescent="0.25">
      <c r="B25" s="11" t="s">
        <v>119</v>
      </c>
      <c r="C25" s="13"/>
      <c r="D25" s="13" t="s">
        <v>133</v>
      </c>
      <c r="E25" s="13"/>
    </row>
    <row r="26" spans="2:11" x14ac:dyDescent="0.25">
      <c r="B26" s="11" t="s">
        <v>120</v>
      </c>
      <c r="C26" s="13"/>
      <c r="D26" s="13" t="s">
        <v>133</v>
      </c>
      <c r="E26" s="13"/>
    </row>
    <row r="27" spans="2:11" x14ac:dyDescent="0.25">
      <c r="B27" s="11" t="s">
        <v>121</v>
      </c>
      <c r="C27" s="13"/>
      <c r="D27" s="13"/>
      <c r="E27" s="13" t="s">
        <v>134</v>
      </c>
    </row>
    <row r="28" spans="2:11" x14ac:dyDescent="0.25">
      <c r="C28" s="15">
        <v>2</v>
      </c>
      <c r="D28" s="15">
        <v>4</v>
      </c>
      <c r="E28" s="15">
        <v>4</v>
      </c>
    </row>
    <row r="29" spans="2:11" x14ac:dyDescent="0.25">
      <c r="C29" s="15">
        <f>2*J2</f>
        <v>4</v>
      </c>
      <c r="D29" s="15">
        <f>D28*J3</f>
        <v>16</v>
      </c>
      <c r="E29" s="15">
        <f>E28*J4</f>
        <v>32</v>
      </c>
      <c r="F29" s="36">
        <f>SUM(C29:E29)</f>
        <v>52</v>
      </c>
      <c r="G29">
        <f>F29*L13</f>
        <v>26000</v>
      </c>
    </row>
    <row r="30" spans="2:11" x14ac:dyDescent="0.25">
      <c r="F30" t="s">
        <v>135</v>
      </c>
      <c r="G30">
        <f>G29/480</f>
        <v>54.166666666666664</v>
      </c>
    </row>
    <row r="31" spans="2:11" x14ac:dyDescent="0.25">
      <c r="G31">
        <f>G30/8</f>
        <v>6.770833333333333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workbookViewId="0">
      <selection activeCell="G17" sqref="G17"/>
    </sheetView>
  </sheetViews>
  <sheetFormatPr defaultRowHeight="15" x14ac:dyDescent="0.25"/>
  <cols>
    <col min="2" max="2" width="10.7109375" customWidth="1"/>
    <col min="3" max="3" width="21" customWidth="1"/>
    <col min="4" max="4" width="42.28515625" customWidth="1"/>
    <col min="5" max="5" width="18.28515625" customWidth="1"/>
    <col min="6" max="6" width="21.140625" customWidth="1"/>
    <col min="7" max="7" width="35" customWidth="1"/>
  </cols>
  <sheetData>
    <row r="2" spans="2:7" x14ac:dyDescent="0.25">
      <c r="B2" s="60" t="s">
        <v>149</v>
      </c>
      <c r="C2" s="60" t="s">
        <v>411</v>
      </c>
      <c r="D2" s="60" t="s">
        <v>150</v>
      </c>
      <c r="E2" s="59" t="s">
        <v>412</v>
      </c>
      <c r="F2" s="59" t="s">
        <v>413</v>
      </c>
      <c r="G2" s="2"/>
    </row>
    <row r="3" spans="2:7" x14ac:dyDescent="0.25">
      <c r="B3" s="11" t="s">
        <v>139</v>
      </c>
      <c r="C3" s="11"/>
      <c r="D3" s="49" t="s">
        <v>102</v>
      </c>
      <c r="E3" s="49" t="s">
        <v>112</v>
      </c>
      <c r="F3" s="49" t="s">
        <v>102</v>
      </c>
    </row>
    <row r="4" spans="2:7" x14ac:dyDescent="0.25">
      <c r="B4" s="11"/>
      <c r="C4" s="11"/>
      <c r="D4" s="11"/>
      <c r="E4" s="49" t="s">
        <v>113</v>
      </c>
      <c r="F4" s="49" t="s">
        <v>102</v>
      </c>
    </row>
    <row r="5" spans="2:7" x14ac:dyDescent="0.25">
      <c r="B5" s="11" t="s">
        <v>141</v>
      </c>
      <c r="C5" s="11"/>
      <c r="D5" s="58" t="s">
        <v>105</v>
      </c>
      <c r="E5" s="58" t="s">
        <v>115</v>
      </c>
      <c r="F5" s="58" t="s">
        <v>106</v>
      </c>
    </row>
    <row r="6" spans="2:7" x14ac:dyDescent="0.25">
      <c r="B6" s="11"/>
      <c r="C6" s="11"/>
      <c r="D6" s="11"/>
      <c r="E6" s="49" t="s">
        <v>114</v>
      </c>
      <c r="F6" s="49" t="s">
        <v>102</v>
      </c>
    </row>
    <row r="7" spans="2:7" x14ac:dyDescent="0.25">
      <c r="B7" s="11" t="s">
        <v>141</v>
      </c>
      <c r="C7" s="11"/>
      <c r="D7" s="61" t="s">
        <v>103</v>
      </c>
      <c r="E7" s="61" t="s">
        <v>116</v>
      </c>
      <c r="F7" s="61" t="s">
        <v>103</v>
      </c>
    </row>
    <row r="8" spans="2:7" x14ac:dyDescent="0.25">
      <c r="B8" s="11"/>
      <c r="C8" s="11"/>
      <c r="D8" s="11"/>
      <c r="E8" s="49" t="s">
        <v>117</v>
      </c>
      <c r="F8" s="49" t="s">
        <v>102</v>
      </c>
    </row>
    <row r="9" spans="2:7" x14ac:dyDescent="0.25">
      <c r="B9" s="11" t="s">
        <v>141</v>
      </c>
      <c r="C9" s="11"/>
      <c r="D9" s="58" t="s">
        <v>106</v>
      </c>
      <c r="E9" s="66" t="s">
        <v>118</v>
      </c>
      <c r="F9" s="66" t="s">
        <v>106</v>
      </c>
    </row>
    <row r="10" spans="2:7" x14ac:dyDescent="0.25">
      <c r="B10" s="11"/>
      <c r="C10" s="11"/>
      <c r="D10" s="62"/>
      <c r="E10" s="66" t="s">
        <v>119</v>
      </c>
      <c r="F10" s="66" t="s">
        <v>106</v>
      </c>
    </row>
    <row r="11" spans="2:7" x14ac:dyDescent="0.25">
      <c r="B11" s="11" t="s">
        <v>142</v>
      </c>
      <c r="C11" s="11"/>
      <c r="D11" s="65" t="s">
        <v>104</v>
      </c>
      <c r="E11" s="65" t="s">
        <v>414</v>
      </c>
      <c r="F11" s="65" t="s">
        <v>104</v>
      </c>
    </row>
    <row r="12" spans="2:7" x14ac:dyDescent="0.25">
      <c r="B12" s="11"/>
      <c r="C12" s="11"/>
      <c r="D12" s="62"/>
      <c r="E12" s="65" t="s">
        <v>414</v>
      </c>
      <c r="F12" s="65" t="s">
        <v>104</v>
      </c>
    </row>
    <row r="13" spans="2:7" x14ac:dyDescent="0.25">
      <c r="B13" s="30"/>
      <c r="C13" s="30"/>
      <c r="D13" s="64"/>
      <c r="E13" s="63"/>
      <c r="F13" s="63"/>
    </row>
    <row r="14" spans="2:7" x14ac:dyDescent="0.25">
      <c r="B14" t="s">
        <v>140</v>
      </c>
      <c r="D14" t="s">
        <v>102</v>
      </c>
    </row>
    <row r="15" spans="2:7" x14ac:dyDescent="0.25">
      <c r="B15" t="s">
        <v>141</v>
      </c>
      <c r="D15" t="s">
        <v>102</v>
      </c>
    </row>
    <row r="16" spans="2:7" x14ac:dyDescent="0.25">
      <c r="B16" t="s">
        <v>142</v>
      </c>
      <c r="D16" t="s">
        <v>102</v>
      </c>
    </row>
    <row r="17" spans="2:7" x14ac:dyDescent="0.25">
      <c r="B17" t="s">
        <v>143</v>
      </c>
      <c r="D17" t="s">
        <v>102</v>
      </c>
      <c r="G17" s="2" t="s">
        <v>378</v>
      </c>
    </row>
    <row r="18" spans="2:7" x14ac:dyDescent="0.25">
      <c r="B18" t="s">
        <v>144</v>
      </c>
      <c r="D18" t="s">
        <v>102</v>
      </c>
      <c r="G18" s="18" t="s">
        <v>415</v>
      </c>
    </row>
    <row r="19" spans="2:7" x14ac:dyDescent="0.25">
      <c r="B19" t="s">
        <v>145</v>
      </c>
      <c r="D19" s="24" t="s">
        <v>151</v>
      </c>
      <c r="E19" t="s">
        <v>152</v>
      </c>
      <c r="F19" t="s">
        <v>189</v>
      </c>
      <c r="G19" s="18" t="s">
        <v>379</v>
      </c>
    </row>
    <row r="20" spans="2:7" x14ac:dyDescent="0.25">
      <c r="B20" t="s">
        <v>146</v>
      </c>
      <c r="D20" t="s">
        <v>102</v>
      </c>
      <c r="G20" s="18" t="s">
        <v>380</v>
      </c>
    </row>
    <row r="21" spans="2:7" x14ac:dyDescent="0.25">
      <c r="B21" t="s">
        <v>147</v>
      </c>
      <c r="D21" t="s">
        <v>102</v>
      </c>
      <c r="G21" s="18" t="s">
        <v>381</v>
      </c>
    </row>
    <row r="22" spans="2:7" x14ac:dyDescent="0.25">
      <c r="B22" t="s">
        <v>148</v>
      </c>
      <c r="D22" t="s">
        <v>102</v>
      </c>
      <c r="E22" t="s">
        <v>153</v>
      </c>
      <c r="G22" s="18" t="s">
        <v>382</v>
      </c>
    </row>
    <row r="26" spans="2:7" x14ac:dyDescent="0.25">
      <c r="D26" t="s">
        <v>383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Sheet8</vt:lpstr>
      <vt:lpstr>Sheet9</vt:lpstr>
      <vt:lpstr>Sheet10</vt:lpstr>
      <vt:lpstr>Sheet11</vt:lpstr>
      <vt:lpstr>Sheet12</vt:lpstr>
      <vt:lpstr>Test completion</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2022-02-27T08:12:47Z</dcterms:modified>
</cp:coreProperties>
</file>