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1B78BF7E-D7E2-4B32-8F1D-4BB954263A5B}" xr6:coauthVersionLast="47" xr6:coauthVersionMax="47" xr10:uidLastSave="{00000000-0000-0000-0000-000000000000}"/>
  <bookViews>
    <workbookView xWindow="-110" yWindow="-110" windowWidth="19420" windowHeight="10300" xr2:uid="{FDA79714-95E9-45A8-B819-6BEC7BAEC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7" i="1"/>
  <c r="O8" i="1"/>
  <c r="O9" i="1"/>
  <c r="O10" i="1"/>
  <c r="O11" i="1"/>
  <c r="O12" i="1"/>
  <c r="O13" i="1"/>
  <c r="O14" i="1"/>
  <c r="O15" i="1"/>
  <c r="O16" i="1"/>
  <c r="O7" i="1"/>
  <c r="M8" i="1"/>
  <c r="M9" i="1"/>
  <c r="M10" i="1"/>
  <c r="M11" i="1"/>
  <c r="M12" i="1"/>
  <c r="M13" i="1"/>
  <c r="M14" i="1"/>
  <c r="M15" i="1"/>
  <c r="M16" i="1"/>
  <c r="M7" i="1"/>
  <c r="J8" i="1"/>
  <c r="J9" i="1"/>
  <c r="J10" i="1"/>
  <c r="J11" i="1"/>
  <c r="J12" i="1"/>
  <c r="J13" i="1"/>
  <c r="J14" i="1"/>
  <c r="J15" i="1"/>
  <c r="J16" i="1"/>
  <c r="J7" i="1"/>
  <c r="H8" i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  <c r="E10" i="1"/>
  <c r="E11" i="1"/>
  <c r="E12" i="1"/>
  <c r="E13" i="1"/>
  <c r="E14" i="1"/>
  <c r="E15" i="1"/>
  <c r="F8" i="1"/>
  <c r="F9" i="1"/>
  <c r="F10" i="1"/>
  <c r="F11" i="1"/>
  <c r="F12" i="1"/>
  <c r="F13" i="1"/>
  <c r="F14" i="1"/>
  <c r="F15" i="1"/>
  <c r="F16" i="1"/>
  <c r="F7" i="1"/>
  <c r="E8" i="1"/>
  <c r="E9" i="1"/>
  <c r="E16" i="1"/>
  <c r="E7" i="1"/>
</calcChain>
</file>

<file path=xl/sharedStrings.xml><?xml version="1.0" encoding="utf-8"?>
<sst xmlns="http://schemas.openxmlformats.org/spreadsheetml/2006/main" count="38" uniqueCount="32">
  <si>
    <t>S.L.</t>
  </si>
  <si>
    <t>Name</t>
  </si>
  <si>
    <t>Luffy</t>
  </si>
  <si>
    <t>Zoro</t>
  </si>
  <si>
    <t>Sanji</t>
  </si>
  <si>
    <t>Usopp</t>
  </si>
  <si>
    <t>Chopper</t>
  </si>
  <si>
    <t>Robin</t>
  </si>
  <si>
    <t>Brook</t>
  </si>
  <si>
    <t>Franky</t>
  </si>
  <si>
    <t>Jinbey</t>
  </si>
  <si>
    <t>CEO</t>
  </si>
  <si>
    <t>G.M</t>
  </si>
  <si>
    <t>Officer</t>
  </si>
  <si>
    <t>Engineer</t>
  </si>
  <si>
    <t>Basic Salary</t>
  </si>
  <si>
    <t>Transport</t>
  </si>
  <si>
    <t>Provident</t>
  </si>
  <si>
    <t>Tax</t>
  </si>
  <si>
    <t xml:space="preserve">Advance </t>
  </si>
  <si>
    <t>Gross Salary</t>
  </si>
  <si>
    <t>Present</t>
  </si>
  <si>
    <t>Absent</t>
  </si>
  <si>
    <t>Gross Pay</t>
  </si>
  <si>
    <t>Over Time</t>
  </si>
  <si>
    <t>Over Time Rate</t>
  </si>
  <si>
    <t>Net Payable</t>
  </si>
  <si>
    <t>Sallary Sheet</t>
  </si>
  <si>
    <t>Month Of January 2024</t>
  </si>
  <si>
    <t xml:space="preserve">Nami </t>
  </si>
  <si>
    <t>Position</t>
  </si>
  <si>
    <t>Allowance House &amp; 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</si>
</sst>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7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B2F5-5B9A-45D1-A71C-02156896F825}">
  <dimension ref="A1:P16"/>
  <sheetViews>
    <sheetView tabSelected="1" zoomScale="72" zoomScaleNormal="72" workbookViewId="0">
      <selection activeCell="A6" sqref="A6:P6"/>
    </sheetView>
  </sheetViews>
  <sheetFormatPr defaultRowHeight="14.5" x14ac:dyDescent="0.35"/>
  <cols>
    <col min="2" max="2" width="13.54296875" customWidth="1"/>
    <col min="3" max="3" width="11.1796875" customWidth="1"/>
    <col min="4" max="4" width="11.26953125" customWidth="1"/>
    <col min="5" max="5" width="23.26953125" customWidth="1"/>
    <col min="6" max="6" width="9.36328125" customWidth="1"/>
    <col min="7" max="7" width="9.1796875" customWidth="1"/>
    <col min="8" max="8" width="8.1796875" style="1" customWidth="1"/>
    <col min="10" max="10" width="11.7265625" customWidth="1"/>
    <col min="13" max="13" width="10.36328125" customWidth="1"/>
    <col min="14" max="14" width="9.90625" customWidth="1"/>
    <col min="15" max="15" width="14" customWidth="1"/>
    <col min="16" max="16" width="11.54296875" customWidth="1"/>
  </cols>
  <sheetData>
    <row r="1" spans="1:16" s="2" customFormat="1" ht="38.5" customHeight="1" x14ac:dyDescent="0.35">
      <c r="A1" s="5" t="s">
        <v>27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</row>
    <row r="3" spans="1:16" x14ac:dyDescent="0.35">
      <c r="A3" s="7" t="s">
        <v>28</v>
      </c>
      <c r="B3" s="8"/>
      <c r="C3" s="8"/>
      <c r="D3" s="8"/>
      <c r="E3" s="9"/>
      <c r="F3" s="9"/>
      <c r="G3" s="9"/>
      <c r="H3" s="10"/>
      <c r="I3" s="9"/>
      <c r="J3" s="9"/>
      <c r="K3" s="9"/>
      <c r="L3" s="9"/>
      <c r="M3" s="9"/>
      <c r="N3" s="9"/>
      <c r="O3" s="9"/>
      <c r="P3" s="9"/>
    </row>
    <row r="4" spans="1:16" x14ac:dyDescent="0.35">
      <c r="A4" s="9"/>
      <c r="B4" s="9"/>
      <c r="C4" s="9"/>
      <c r="D4" s="9"/>
      <c r="E4" s="9"/>
      <c r="F4" s="9"/>
      <c r="G4" s="9"/>
      <c r="H4" s="10"/>
      <c r="I4" s="9"/>
      <c r="J4" s="9"/>
      <c r="K4" s="9"/>
      <c r="L4" s="9"/>
      <c r="M4" s="9"/>
      <c r="N4" s="9"/>
      <c r="O4" s="9"/>
      <c r="P4" s="9"/>
    </row>
    <row r="5" spans="1:16" x14ac:dyDescent="0.35">
      <c r="A5" s="9"/>
      <c r="B5" s="9"/>
      <c r="C5" s="9"/>
      <c r="D5" s="9"/>
      <c r="E5" s="15">
        <v>0.4</v>
      </c>
      <c r="F5" s="15">
        <v>0.1</v>
      </c>
      <c r="G5" s="15">
        <v>0.05</v>
      </c>
      <c r="H5" s="16">
        <v>0.03</v>
      </c>
      <c r="I5" s="9"/>
      <c r="J5" s="9"/>
      <c r="K5" s="9"/>
      <c r="L5" s="9"/>
      <c r="M5" s="9"/>
      <c r="N5" s="9"/>
      <c r="O5" s="9"/>
      <c r="P5" s="9"/>
    </row>
    <row r="6" spans="1:16" ht="22.5" customHeight="1" x14ac:dyDescent="0.35">
      <c r="A6" s="24" t="s">
        <v>0</v>
      </c>
      <c r="B6" s="24" t="s">
        <v>1</v>
      </c>
      <c r="C6" s="24" t="s">
        <v>30</v>
      </c>
      <c r="D6" s="24" t="s">
        <v>15</v>
      </c>
      <c r="E6" s="24" t="s">
        <v>31</v>
      </c>
      <c r="F6" s="24" t="s">
        <v>16</v>
      </c>
      <c r="G6" s="24" t="s">
        <v>17</v>
      </c>
      <c r="H6" s="25" t="s">
        <v>18</v>
      </c>
      <c r="I6" s="24" t="s">
        <v>19</v>
      </c>
      <c r="J6" s="24" t="s">
        <v>20</v>
      </c>
      <c r="K6" s="24" t="s">
        <v>21</v>
      </c>
      <c r="L6" s="24" t="s">
        <v>22</v>
      </c>
      <c r="M6" s="24" t="s">
        <v>23</v>
      </c>
      <c r="N6" s="24" t="s">
        <v>24</v>
      </c>
      <c r="O6" s="24" t="s">
        <v>25</v>
      </c>
      <c r="P6" s="24" t="s">
        <v>26</v>
      </c>
    </row>
    <row r="7" spans="1:16" x14ac:dyDescent="0.35">
      <c r="A7" s="11">
        <v>1</v>
      </c>
      <c r="B7" s="12" t="s">
        <v>2</v>
      </c>
      <c r="C7" s="13" t="s">
        <v>11</v>
      </c>
      <c r="D7" s="14">
        <v>100000</v>
      </c>
      <c r="E7" s="17">
        <f>D7*40/100</f>
        <v>40000</v>
      </c>
      <c r="F7" s="13">
        <f>D7*10/100</f>
        <v>10000</v>
      </c>
      <c r="G7" s="18">
        <f>D7*5/100</f>
        <v>5000</v>
      </c>
      <c r="H7" s="19">
        <f>D7*3/100</f>
        <v>3000</v>
      </c>
      <c r="I7" s="18">
        <v>20000</v>
      </c>
      <c r="J7" s="20">
        <f>D7+F7-G7-H7-I7</f>
        <v>82000</v>
      </c>
      <c r="K7" s="22">
        <v>25</v>
      </c>
      <c r="L7" s="21">
        <v>1</v>
      </c>
      <c r="M7" s="20">
        <f>J7/26*K7</f>
        <v>78846.153846153844</v>
      </c>
      <c r="N7" s="14">
        <v>40</v>
      </c>
      <c r="O7" s="22">
        <f>D7/26/8*2</f>
        <v>961.53846153846155</v>
      </c>
      <c r="P7" s="23">
        <f>M7+N7*O7</f>
        <v>117307.69230769231</v>
      </c>
    </row>
    <row r="8" spans="1:16" x14ac:dyDescent="0.35">
      <c r="A8" s="11">
        <v>2</v>
      </c>
      <c r="B8" s="12" t="s">
        <v>3</v>
      </c>
      <c r="C8" s="13" t="s">
        <v>12</v>
      </c>
      <c r="D8" s="14">
        <v>80000</v>
      </c>
      <c r="E8" s="17">
        <f t="shared" ref="E8:E16" si="0">D8*40/100</f>
        <v>32000</v>
      </c>
      <c r="F8" s="13">
        <f t="shared" ref="F8:F16" si="1">D8*10/100</f>
        <v>8000</v>
      </c>
      <c r="G8" s="18">
        <f t="shared" ref="G8:G16" si="2">D8*5/100</f>
        <v>4000</v>
      </c>
      <c r="H8" s="19">
        <f t="shared" ref="H8:H16" si="3">D8*3/100</f>
        <v>2400</v>
      </c>
      <c r="I8" s="18"/>
      <c r="J8" s="20">
        <f t="shared" ref="J8:J16" si="4">D8+F8-G8-H8-I8</f>
        <v>81600</v>
      </c>
      <c r="K8" s="22">
        <v>26</v>
      </c>
      <c r="L8" s="21">
        <v>0</v>
      </c>
      <c r="M8" s="20">
        <f t="shared" ref="M8:M16" si="5">J8/26*K8</f>
        <v>81600</v>
      </c>
      <c r="N8" s="14">
        <v>30</v>
      </c>
      <c r="O8" s="22">
        <f t="shared" ref="O8:O16" si="6">D8/26/8*2</f>
        <v>769.23076923076928</v>
      </c>
      <c r="P8" s="23">
        <f t="shared" ref="P8:P16" si="7">M8+N8*O8</f>
        <v>104676.92307692308</v>
      </c>
    </row>
    <row r="9" spans="1:16" x14ac:dyDescent="0.35">
      <c r="A9" s="11">
        <v>3</v>
      </c>
      <c r="B9" s="12" t="s">
        <v>29</v>
      </c>
      <c r="C9" s="13" t="s">
        <v>13</v>
      </c>
      <c r="D9" s="14">
        <v>60000</v>
      </c>
      <c r="E9" s="17">
        <f t="shared" si="0"/>
        <v>24000</v>
      </c>
      <c r="F9" s="13">
        <f t="shared" si="1"/>
        <v>6000</v>
      </c>
      <c r="G9" s="18">
        <f t="shared" si="2"/>
        <v>3000</v>
      </c>
      <c r="H9" s="19">
        <f t="shared" si="3"/>
        <v>1800</v>
      </c>
      <c r="I9" s="18">
        <v>3000</v>
      </c>
      <c r="J9" s="20">
        <f t="shared" si="4"/>
        <v>58200</v>
      </c>
      <c r="K9" s="22">
        <v>23</v>
      </c>
      <c r="L9" s="21">
        <v>3</v>
      </c>
      <c r="M9" s="20">
        <f t="shared" si="5"/>
        <v>51484.61538461539</v>
      </c>
      <c r="N9" s="14">
        <v>34</v>
      </c>
      <c r="O9" s="22">
        <f t="shared" si="6"/>
        <v>576.92307692307691</v>
      </c>
      <c r="P9" s="23">
        <f t="shared" si="7"/>
        <v>71100</v>
      </c>
    </row>
    <row r="10" spans="1:16" x14ac:dyDescent="0.35">
      <c r="A10" s="11">
        <v>4</v>
      </c>
      <c r="B10" s="12" t="s">
        <v>4</v>
      </c>
      <c r="C10" s="13" t="s">
        <v>13</v>
      </c>
      <c r="D10" s="14">
        <v>60000</v>
      </c>
      <c r="E10" s="17">
        <f t="shared" si="0"/>
        <v>24000</v>
      </c>
      <c r="F10" s="13">
        <f t="shared" si="1"/>
        <v>6000</v>
      </c>
      <c r="G10" s="18">
        <f t="shared" si="2"/>
        <v>3000</v>
      </c>
      <c r="H10" s="19">
        <f t="shared" si="3"/>
        <v>1800</v>
      </c>
      <c r="I10" s="18"/>
      <c r="J10" s="20">
        <f t="shared" si="4"/>
        <v>61200</v>
      </c>
      <c r="K10" s="22">
        <v>24</v>
      </c>
      <c r="L10" s="21">
        <v>2</v>
      </c>
      <c r="M10" s="20">
        <f t="shared" si="5"/>
        <v>56492.307692307688</v>
      </c>
      <c r="N10" s="14">
        <v>34</v>
      </c>
      <c r="O10" s="22">
        <f t="shared" si="6"/>
        <v>576.92307692307691</v>
      </c>
      <c r="P10" s="23">
        <f t="shared" si="7"/>
        <v>76107.692307692298</v>
      </c>
    </row>
    <row r="11" spans="1:16" x14ac:dyDescent="0.35">
      <c r="A11" s="11">
        <v>5</v>
      </c>
      <c r="B11" s="12" t="s">
        <v>6</v>
      </c>
      <c r="C11" s="13" t="s">
        <v>13</v>
      </c>
      <c r="D11" s="14">
        <v>50000</v>
      </c>
      <c r="E11" s="17">
        <f t="shared" si="0"/>
        <v>20000</v>
      </c>
      <c r="F11" s="13">
        <f t="shared" si="1"/>
        <v>5000</v>
      </c>
      <c r="G11" s="18">
        <f t="shared" si="2"/>
        <v>2500</v>
      </c>
      <c r="H11" s="19">
        <f t="shared" si="3"/>
        <v>1500</v>
      </c>
      <c r="I11" s="18"/>
      <c r="J11" s="20">
        <f t="shared" si="4"/>
        <v>51000</v>
      </c>
      <c r="K11" s="22">
        <v>22</v>
      </c>
      <c r="L11" s="21">
        <v>4</v>
      </c>
      <c r="M11" s="20">
        <f t="shared" si="5"/>
        <v>43153.846153846149</v>
      </c>
      <c r="N11" s="14">
        <v>32</v>
      </c>
      <c r="O11" s="22">
        <f t="shared" si="6"/>
        <v>480.76923076923077</v>
      </c>
      <c r="P11" s="23">
        <f t="shared" si="7"/>
        <v>58538.461538461532</v>
      </c>
    </row>
    <row r="12" spans="1:16" x14ac:dyDescent="0.35">
      <c r="A12" s="11">
        <v>6</v>
      </c>
      <c r="B12" s="12" t="s">
        <v>5</v>
      </c>
      <c r="C12" s="13" t="s">
        <v>13</v>
      </c>
      <c r="D12" s="14">
        <v>50000</v>
      </c>
      <c r="E12" s="17">
        <f t="shared" si="0"/>
        <v>20000</v>
      </c>
      <c r="F12" s="13">
        <f t="shared" si="1"/>
        <v>5000</v>
      </c>
      <c r="G12" s="18">
        <f t="shared" si="2"/>
        <v>2500</v>
      </c>
      <c r="H12" s="19">
        <f t="shared" si="3"/>
        <v>1500</v>
      </c>
      <c r="I12" s="18"/>
      <c r="J12" s="20">
        <f t="shared" si="4"/>
        <v>51000</v>
      </c>
      <c r="K12" s="22">
        <v>25</v>
      </c>
      <c r="L12" s="21">
        <v>1</v>
      </c>
      <c r="M12" s="20">
        <f t="shared" si="5"/>
        <v>49038.461538461539</v>
      </c>
      <c r="N12" s="14">
        <v>12</v>
      </c>
      <c r="O12" s="22">
        <f t="shared" si="6"/>
        <v>480.76923076923077</v>
      </c>
      <c r="P12" s="23">
        <f t="shared" si="7"/>
        <v>54807.692307692312</v>
      </c>
    </row>
    <row r="13" spans="1:16" x14ac:dyDescent="0.35">
      <c r="A13" s="11">
        <v>7</v>
      </c>
      <c r="B13" s="12" t="s">
        <v>7</v>
      </c>
      <c r="C13" s="13" t="s">
        <v>13</v>
      </c>
      <c r="D13" s="14">
        <v>50000</v>
      </c>
      <c r="E13" s="17">
        <f t="shared" si="0"/>
        <v>20000</v>
      </c>
      <c r="F13" s="13">
        <f t="shared" si="1"/>
        <v>5000</v>
      </c>
      <c r="G13" s="18">
        <f t="shared" si="2"/>
        <v>2500</v>
      </c>
      <c r="H13" s="19">
        <f t="shared" si="3"/>
        <v>1500</v>
      </c>
      <c r="I13" s="18"/>
      <c r="J13" s="20">
        <f t="shared" si="4"/>
        <v>51000</v>
      </c>
      <c r="K13" s="22">
        <v>24</v>
      </c>
      <c r="L13" s="21">
        <v>2</v>
      </c>
      <c r="M13" s="20">
        <f t="shared" si="5"/>
        <v>47076.923076923078</v>
      </c>
      <c r="N13" s="14">
        <v>5</v>
      </c>
      <c r="O13" s="22">
        <f t="shared" si="6"/>
        <v>480.76923076923077</v>
      </c>
      <c r="P13" s="23">
        <f t="shared" si="7"/>
        <v>49480.769230769234</v>
      </c>
    </row>
    <row r="14" spans="1:16" x14ac:dyDescent="0.35">
      <c r="A14" s="11">
        <v>8</v>
      </c>
      <c r="B14" s="12" t="s">
        <v>9</v>
      </c>
      <c r="C14" s="13" t="s">
        <v>14</v>
      </c>
      <c r="D14" s="14">
        <v>70000</v>
      </c>
      <c r="E14" s="17">
        <f t="shared" si="0"/>
        <v>28000</v>
      </c>
      <c r="F14" s="13">
        <f t="shared" si="1"/>
        <v>7000</v>
      </c>
      <c r="G14" s="18">
        <f t="shared" si="2"/>
        <v>3500</v>
      </c>
      <c r="H14" s="19">
        <f t="shared" si="3"/>
        <v>2100</v>
      </c>
      <c r="I14" s="18">
        <v>2000</v>
      </c>
      <c r="J14" s="20">
        <f t="shared" si="4"/>
        <v>69400</v>
      </c>
      <c r="K14" s="22">
        <v>25</v>
      </c>
      <c r="L14" s="21">
        <v>1</v>
      </c>
      <c r="M14" s="20">
        <f t="shared" si="5"/>
        <v>66730.76923076922</v>
      </c>
      <c r="N14" s="14">
        <v>45</v>
      </c>
      <c r="O14" s="22">
        <f t="shared" si="6"/>
        <v>673.07692307692309</v>
      </c>
      <c r="P14" s="23">
        <f t="shared" si="7"/>
        <v>97019.230769230751</v>
      </c>
    </row>
    <row r="15" spans="1:16" x14ac:dyDescent="0.35">
      <c r="A15" s="11">
        <v>9</v>
      </c>
      <c r="B15" s="12" t="s">
        <v>8</v>
      </c>
      <c r="C15" s="13" t="s">
        <v>14</v>
      </c>
      <c r="D15" s="14">
        <v>70000</v>
      </c>
      <c r="E15" s="17">
        <f t="shared" si="0"/>
        <v>28000</v>
      </c>
      <c r="F15" s="13">
        <f t="shared" si="1"/>
        <v>7000</v>
      </c>
      <c r="G15" s="18">
        <f t="shared" si="2"/>
        <v>3500</v>
      </c>
      <c r="H15" s="19">
        <f t="shared" si="3"/>
        <v>2100</v>
      </c>
      <c r="I15" s="18"/>
      <c r="J15" s="20">
        <f t="shared" si="4"/>
        <v>71400</v>
      </c>
      <c r="K15" s="22">
        <v>26</v>
      </c>
      <c r="L15" s="21">
        <v>0</v>
      </c>
      <c r="M15" s="20">
        <f t="shared" si="5"/>
        <v>71400</v>
      </c>
      <c r="N15" s="14">
        <v>34</v>
      </c>
      <c r="O15" s="22">
        <f t="shared" si="6"/>
        <v>673.07692307692309</v>
      </c>
      <c r="P15" s="23">
        <f t="shared" si="7"/>
        <v>94284.61538461539</v>
      </c>
    </row>
    <row r="16" spans="1:16" x14ac:dyDescent="0.35">
      <c r="A16" s="11">
        <v>10</v>
      </c>
      <c r="B16" s="12" t="s">
        <v>10</v>
      </c>
      <c r="C16" s="13" t="s">
        <v>14</v>
      </c>
      <c r="D16" s="14">
        <v>65000</v>
      </c>
      <c r="E16" s="17">
        <f t="shared" si="0"/>
        <v>26000</v>
      </c>
      <c r="F16" s="13">
        <f t="shared" si="1"/>
        <v>6500</v>
      </c>
      <c r="G16" s="18">
        <f t="shared" si="2"/>
        <v>3250</v>
      </c>
      <c r="H16" s="19">
        <f t="shared" si="3"/>
        <v>1950</v>
      </c>
      <c r="I16" s="18"/>
      <c r="J16" s="20">
        <f t="shared" si="4"/>
        <v>66300</v>
      </c>
      <c r="K16" s="22">
        <v>23</v>
      </c>
      <c r="L16" s="21">
        <v>3</v>
      </c>
      <c r="M16" s="20">
        <f t="shared" si="5"/>
        <v>58650</v>
      </c>
      <c r="N16" s="14">
        <v>23</v>
      </c>
      <c r="O16" s="22">
        <f t="shared" si="6"/>
        <v>625</v>
      </c>
      <c r="P16" s="23">
        <f t="shared" si="7"/>
        <v>73025</v>
      </c>
    </row>
  </sheetData>
  <mergeCells count="2">
    <mergeCell ref="A1:P1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Shehab</dc:creator>
  <cp:lastModifiedBy>Mojammel Hossain </cp:lastModifiedBy>
  <dcterms:created xsi:type="dcterms:W3CDTF">2024-10-25T09:37:34Z</dcterms:created>
  <dcterms:modified xsi:type="dcterms:W3CDTF">2024-10-25T11:00:27Z</dcterms:modified>
</cp:coreProperties>
</file>