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mpus\semester 5\CO322\Lab1\make\report\"/>
    </mc:Choice>
  </mc:AlternateContent>
  <bookViews>
    <workbookView xWindow="0" yWindow="0" windowWidth="17256" windowHeight="78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3" i="1" l="1"/>
  <c r="C135" i="1"/>
  <c r="B135" i="1"/>
  <c r="C134" i="1"/>
  <c r="B134" i="1"/>
  <c r="C133" i="1"/>
  <c r="C109" i="1"/>
  <c r="C110" i="1"/>
  <c r="C111" i="1"/>
  <c r="B111" i="1"/>
  <c r="B110" i="1"/>
  <c r="B109" i="1"/>
  <c r="B45" i="1"/>
  <c r="B74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E49" i="1"/>
  <c r="D49" i="1"/>
  <c r="C49" i="1"/>
  <c r="B49" i="1"/>
  <c r="E48" i="1"/>
  <c r="E47" i="1"/>
  <c r="E46" i="1"/>
  <c r="E45" i="1"/>
  <c r="D48" i="1"/>
  <c r="D47" i="1"/>
  <c r="D46" i="1"/>
  <c r="D45" i="1"/>
  <c r="C48" i="1"/>
  <c r="C47" i="1"/>
  <c r="C46" i="1"/>
  <c r="C45" i="1"/>
  <c r="B48" i="1"/>
  <c r="B47" i="1"/>
  <c r="B46" i="1"/>
  <c r="B15" i="1"/>
  <c r="C18" i="1" l="1"/>
  <c r="D18" i="1"/>
  <c r="E18" i="1"/>
  <c r="B18" i="1"/>
  <c r="B17" i="1"/>
  <c r="D15" i="1"/>
  <c r="D16" i="1"/>
  <c r="D17" i="1"/>
  <c r="E15" i="1"/>
  <c r="E16" i="1"/>
  <c r="E17" i="1"/>
  <c r="C15" i="1"/>
  <c r="C16" i="1"/>
  <c r="C17" i="1"/>
</calcChain>
</file>

<file path=xl/sharedStrings.xml><?xml version="1.0" encoding="utf-8"?>
<sst xmlns="http://schemas.openxmlformats.org/spreadsheetml/2006/main" count="95" uniqueCount="48">
  <si>
    <t xml:space="preserve"> </t>
  </si>
  <si>
    <t>Bucket 1</t>
  </si>
  <si>
    <t>Bucket 2</t>
  </si>
  <si>
    <t>Bucket 3</t>
  </si>
  <si>
    <t>Bucket 4</t>
  </si>
  <si>
    <t>Bucket 5</t>
  </si>
  <si>
    <t>Bucket 6</t>
  </si>
  <si>
    <t>Bucket 7</t>
  </si>
  <si>
    <t>Bucket 8</t>
  </si>
  <si>
    <t>Bucket 9</t>
  </si>
  <si>
    <t>Bucket 10</t>
  </si>
  <si>
    <t>sample-text1</t>
  </si>
  <si>
    <t>sample-text2</t>
  </si>
  <si>
    <t xml:space="preserve">standard deviation </t>
  </si>
  <si>
    <t>Average</t>
  </si>
  <si>
    <t>Max</t>
  </si>
  <si>
    <t>Hash Function 1</t>
  </si>
  <si>
    <t>sample-text12</t>
  </si>
  <si>
    <t>sample-text22</t>
  </si>
  <si>
    <t>Hash Function 2</t>
  </si>
  <si>
    <t xml:space="preserve">Min </t>
  </si>
  <si>
    <t>1) Words Distribution</t>
  </si>
  <si>
    <t>2) different number of buckets</t>
  </si>
  <si>
    <t>buckets 10</t>
  </si>
  <si>
    <t>buckets 20</t>
  </si>
  <si>
    <t>buckets 15</t>
  </si>
  <si>
    <t>buckets 5</t>
  </si>
  <si>
    <t xml:space="preserve">Standard Deviation </t>
  </si>
  <si>
    <t>5 Buckets</t>
  </si>
  <si>
    <t>10 Buckets</t>
  </si>
  <si>
    <t>15 Buckets</t>
  </si>
  <si>
    <t>20 Buckets</t>
  </si>
  <si>
    <t>Sum</t>
  </si>
  <si>
    <t>Running Total</t>
  </si>
  <si>
    <t>Count</t>
  </si>
  <si>
    <t>Search Time</t>
  </si>
  <si>
    <t>hash 1</t>
  </si>
  <si>
    <t>hash 2</t>
  </si>
  <si>
    <t>5 buckets</t>
  </si>
  <si>
    <t>10 buckets</t>
  </si>
  <si>
    <t>different number of hash functions</t>
  </si>
  <si>
    <t>fun1</t>
  </si>
  <si>
    <t>fun2</t>
  </si>
  <si>
    <t>different text files</t>
  </si>
  <si>
    <t>text1</t>
  </si>
  <si>
    <t>text2</t>
  </si>
  <si>
    <t>5 buckets/Hash fun 1</t>
  </si>
  <si>
    <t>hash fun2 /5 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</si>
</sst>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3" totalsRowShown="0">
  <tableColumns count="5">
    <tableColumn id="1" name=" "/>
    <tableColumn id="2" name="sample-text1"/>
    <tableColumn id="3" name="sample-text2"/>
    <tableColumn id="4" name="sample-text12"/>
    <tableColumn id="5" name="sample-text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workbookViewId="0">
      <selection activeCell="A16" sqref="A16"/>
    </sheetView>
  </sheetViews>
  <sheetFormatPr defaultRowHeight="14.4" x14ac:dyDescent="0.3"/>
  <cols>
    <col min="1" max="1" width="20.109375" customWidth="1"/>
    <col min="2" max="2" width="18.5546875" customWidth="1"/>
    <col min="3" max="3" width="18.44140625" customWidth="1"/>
    <col min="4" max="4" width="18" customWidth="1"/>
    <col min="5" max="5" width="20.44140625" customWidth="1"/>
    <col min="8" max="8" width="8.88671875" customWidth="1"/>
    <col min="10" max="10" width="8.88671875" customWidth="1"/>
  </cols>
  <sheetData>
    <row r="1" spans="1:9" x14ac:dyDescent="0.3">
      <c r="A1" t="s">
        <v>21</v>
      </c>
    </row>
    <row r="2" spans="1:9" x14ac:dyDescent="0.3">
      <c r="B2" s="1" t="s">
        <v>16</v>
      </c>
      <c r="C2" s="1"/>
      <c r="D2" s="1" t="s">
        <v>19</v>
      </c>
      <c r="E2" s="1"/>
      <c r="H2" t="s">
        <v>41</v>
      </c>
      <c r="I2" t="s">
        <v>42</v>
      </c>
    </row>
    <row r="3" spans="1:9" x14ac:dyDescent="0.3">
      <c r="A3" t="s">
        <v>0</v>
      </c>
      <c r="B3" t="s">
        <v>11</v>
      </c>
      <c r="C3" t="s">
        <v>12</v>
      </c>
      <c r="D3" t="s">
        <v>17</v>
      </c>
      <c r="E3" t="s">
        <v>18</v>
      </c>
      <c r="H3">
        <v>27</v>
      </c>
      <c r="I3">
        <v>321</v>
      </c>
    </row>
    <row r="4" spans="1:9" x14ac:dyDescent="0.3">
      <c r="A4" t="s">
        <v>1</v>
      </c>
      <c r="B4">
        <v>96</v>
      </c>
      <c r="C4">
        <v>27</v>
      </c>
      <c r="D4">
        <v>236</v>
      </c>
      <c r="E4">
        <v>321</v>
      </c>
      <c r="H4">
        <v>110</v>
      </c>
      <c r="I4">
        <v>123</v>
      </c>
    </row>
    <row r="5" spans="1:9" x14ac:dyDescent="0.3">
      <c r="A5" t="s">
        <v>2</v>
      </c>
      <c r="B5">
        <v>129</v>
      </c>
      <c r="C5">
        <v>110</v>
      </c>
      <c r="D5">
        <v>199</v>
      </c>
      <c r="E5">
        <v>123</v>
      </c>
      <c r="H5">
        <v>342</v>
      </c>
      <c r="I5">
        <v>190</v>
      </c>
    </row>
    <row r="6" spans="1:9" x14ac:dyDescent="0.3">
      <c r="A6" t="s">
        <v>3</v>
      </c>
      <c r="B6">
        <v>963</v>
      </c>
      <c r="C6">
        <v>342</v>
      </c>
      <c r="D6">
        <v>573</v>
      </c>
      <c r="E6">
        <v>190</v>
      </c>
      <c r="H6">
        <v>611</v>
      </c>
      <c r="I6">
        <v>211</v>
      </c>
    </row>
    <row r="7" spans="1:9" x14ac:dyDescent="0.3">
      <c r="A7" t="s">
        <v>4</v>
      </c>
      <c r="B7">
        <v>967</v>
      </c>
      <c r="C7">
        <v>611</v>
      </c>
      <c r="D7">
        <v>328</v>
      </c>
      <c r="E7">
        <v>211</v>
      </c>
      <c r="H7">
        <v>452</v>
      </c>
      <c r="I7">
        <v>178</v>
      </c>
    </row>
    <row r="8" spans="1:9" x14ac:dyDescent="0.3">
      <c r="A8" t="s">
        <v>5</v>
      </c>
      <c r="B8">
        <v>480</v>
      </c>
      <c r="C8">
        <v>452</v>
      </c>
      <c r="D8">
        <v>369</v>
      </c>
      <c r="E8">
        <v>178</v>
      </c>
      <c r="H8">
        <v>265</v>
      </c>
      <c r="I8">
        <v>165</v>
      </c>
    </row>
    <row r="9" spans="1:9" x14ac:dyDescent="0.3">
      <c r="A9" t="s">
        <v>6</v>
      </c>
      <c r="B9">
        <v>656</v>
      </c>
      <c r="C9">
        <v>265</v>
      </c>
      <c r="D9">
        <v>315</v>
      </c>
      <c r="E9">
        <v>165</v>
      </c>
      <c r="H9">
        <v>197</v>
      </c>
      <c r="I9">
        <v>334</v>
      </c>
    </row>
    <row r="10" spans="1:9" x14ac:dyDescent="0.3">
      <c r="A10" t="s">
        <v>7</v>
      </c>
      <c r="B10">
        <v>454</v>
      </c>
      <c r="C10">
        <v>197</v>
      </c>
      <c r="D10">
        <v>837</v>
      </c>
      <c r="E10">
        <v>334</v>
      </c>
      <c r="H10">
        <v>143</v>
      </c>
      <c r="I10">
        <v>374</v>
      </c>
    </row>
    <row r="11" spans="1:9" x14ac:dyDescent="0.3">
      <c r="A11" t="s">
        <v>8</v>
      </c>
      <c r="B11">
        <v>331</v>
      </c>
      <c r="C11">
        <v>143</v>
      </c>
      <c r="D11">
        <v>829</v>
      </c>
      <c r="E11">
        <v>374</v>
      </c>
      <c r="H11">
        <v>69</v>
      </c>
      <c r="I11">
        <v>170</v>
      </c>
    </row>
    <row r="12" spans="1:9" x14ac:dyDescent="0.3">
      <c r="A12" t="s">
        <v>9</v>
      </c>
      <c r="B12">
        <v>209</v>
      </c>
      <c r="C12">
        <v>69</v>
      </c>
      <c r="D12">
        <v>285</v>
      </c>
      <c r="E12">
        <v>170</v>
      </c>
      <c r="H12">
        <v>55</v>
      </c>
      <c r="I12">
        <v>205</v>
      </c>
    </row>
    <row r="13" spans="1:9" x14ac:dyDescent="0.3">
      <c r="A13" t="s">
        <v>10</v>
      </c>
      <c r="B13">
        <v>175</v>
      </c>
      <c r="C13">
        <v>55</v>
      </c>
      <c r="D13">
        <v>489</v>
      </c>
      <c r="E13">
        <v>205</v>
      </c>
    </row>
    <row r="15" spans="1:9" x14ac:dyDescent="0.3">
      <c r="A15" t="s">
        <v>13</v>
      </c>
      <c r="B15">
        <f>STDEV(B4:B13)</f>
        <v>324.87159856711941</v>
      </c>
      <c r="C15">
        <f>STDEV(C4:C13)</f>
        <v>191.17847972800473</v>
      </c>
      <c r="D15">
        <f>STDEV(D4:D13)</f>
        <v>232.28143848931765</v>
      </c>
      <c r="E15">
        <f>STDEV(E4:E13)</f>
        <v>84.533293901147502</v>
      </c>
    </row>
    <row r="16" spans="1:9" x14ac:dyDescent="0.3">
      <c r="A16" t="s">
        <v>14</v>
      </c>
      <c r="C16">
        <f>AVERAGE(C4:C13)</f>
        <v>227.1</v>
      </c>
      <c r="D16">
        <f>AVERAGE(D4:D13)</f>
        <v>446</v>
      </c>
      <c r="E16">
        <f>AVERAGE(E4:E13)</f>
        <v>227.1</v>
      </c>
    </row>
    <row r="17" spans="1:5" x14ac:dyDescent="0.3">
      <c r="A17" t="s">
        <v>15</v>
      </c>
      <c r="B17">
        <f>MAX(B4:B13)</f>
        <v>967</v>
      </c>
      <c r="C17">
        <f>MAX(C4:C13)</f>
        <v>611</v>
      </c>
      <c r="D17">
        <f>MAX(D4:D13)</f>
        <v>837</v>
      </c>
      <c r="E17">
        <f>MAX(E4:E13)</f>
        <v>374</v>
      </c>
    </row>
    <row r="18" spans="1:5" x14ac:dyDescent="0.3">
      <c r="A18" t="s">
        <v>20</v>
      </c>
      <c r="B18">
        <f>MIN(Table1[sample-text1])</f>
        <v>96</v>
      </c>
      <c r="C18">
        <f>MIN(Table1[sample-text2])</f>
        <v>27</v>
      </c>
      <c r="D18">
        <f>MIN(Table1[sample-text12])</f>
        <v>199</v>
      </c>
      <c r="E18">
        <f>MIN(Table1[sample-text22])</f>
        <v>123</v>
      </c>
    </row>
    <row r="21" spans="1:5" x14ac:dyDescent="0.3">
      <c r="A21" t="s">
        <v>22</v>
      </c>
    </row>
    <row r="22" spans="1:5" x14ac:dyDescent="0.3">
      <c r="A22" t="s">
        <v>36</v>
      </c>
    </row>
    <row r="23" spans="1:5" x14ac:dyDescent="0.3">
      <c r="B23" t="s">
        <v>26</v>
      </c>
      <c r="C23" t="s">
        <v>23</v>
      </c>
      <c r="D23" t="s">
        <v>25</v>
      </c>
      <c r="E23" t="s">
        <v>24</v>
      </c>
    </row>
    <row r="24" spans="1:5" x14ac:dyDescent="0.3">
      <c r="B24">
        <v>192</v>
      </c>
      <c r="C24">
        <v>67</v>
      </c>
      <c r="D24">
        <v>10</v>
      </c>
      <c r="E24">
        <v>0</v>
      </c>
    </row>
    <row r="25" spans="1:5" x14ac:dyDescent="0.3">
      <c r="B25">
        <v>175</v>
      </c>
      <c r="C25">
        <v>47</v>
      </c>
      <c r="D25">
        <v>8</v>
      </c>
      <c r="E25">
        <v>5</v>
      </c>
    </row>
    <row r="26" spans="1:5" x14ac:dyDescent="0.3">
      <c r="B26">
        <v>200</v>
      </c>
      <c r="C26">
        <v>55</v>
      </c>
      <c r="D26">
        <v>36</v>
      </c>
      <c r="E26">
        <v>36</v>
      </c>
    </row>
    <row r="27" spans="1:5" x14ac:dyDescent="0.3">
      <c r="B27">
        <v>187</v>
      </c>
      <c r="C27">
        <v>73</v>
      </c>
      <c r="D27">
        <v>60</v>
      </c>
      <c r="E27">
        <v>58</v>
      </c>
    </row>
    <row r="28" spans="1:5" x14ac:dyDescent="0.3">
      <c r="B28">
        <v>223</v>
      </c>
      <c r="C28">
        <v>133</v>
      </c>
      <c r="D28">
        <v>123</v>
      </c>
      <c r="E28">
        <v>122</v>
      </c>
    </row>
    <row r="29" spans="1:5" x14ac:dyDescent="0.3">
      <c r="C29">
        <v>131</v>
      </c>
      <c r="D29">
        <v>122</v>
      </c>
      <c r="E29">
        <v>122</v>
      </c>
    </row>
    <row r="30" spans="1:5" x14ac:dyDescent="0.3">
      <c r="C30">
        <v>132</v>
      </c>
      <c r="D30">
        <v>129</v>
      </c>
      <c r="E30">
        <v>128</v>
      </c>
    </row>
    <row r="31" spans="1:5" x14ac:dyDescent="0.3">
      <c r="C31">
        <v>149</v>
      </c>
      <c r="D31">
        <v>150</v>
      </c>
      <c r="E31">
        <v>149</v>
      </c>
    </row>
    <row r="32" spans="1:5" x14ac:dyDescent="0.3">
      <c r="C32">
        <v>117</v>
      </c>
      <c r="D32">
        <v>115</v>
      </c>
      <c r="E32">
        <v>115</v>
      </c>
    </row>
    <row r="33" spans="1:5" x14ac:dyDescent="0.3">
      <c r="C33">
        <v>94</v>
      </c>
      <c r="D33">
        <v>93</v>
      </c>
      <c r="E33">
        <v>93</v>
      </c>
    </row>
    <row r="34" spans="1:5" x14ac:dyDescent="0.3">
      <c r="D34">
        <v>67</v>
      </c>
      <c r="E34">
        <v>67</v>
      </c>
    </row>
    <row r="35" spans="1:5" x14ac:dyDescent="0.3">
      <c r="D35">
        <v>43</v>
      </c>
      <c r="E35">
        <v>43</v>
      </c>
    </row>
    <row r="36" spans="1:5" x14ac:dyDescent="0.3">
      <c r="D36">
        <v>23</v>
      </c>
      <c r="E36">
        <v>23</v>
      </c>
    </row>
    <row r="37" spans="1:5" x14ac:dyDescent="0.3">
      <c r="D37">
        <v>16</v>
      </c>
      <c r="E37">
        <v>16</v>
      </c>
    </row>
    <row r="38" spans="1:5" x14ac:dyDescent="0.3">
      <c r="D38">
        <v>13</v>
      </c>
      <c r="E38">
        <v>13</v>
      </c>
    </row>
    <row r="39" spans="1:5" x14ac:dyDescent="0.3">
      <c r="E39">
        <v>10</v>
      </c>
    </row>
    <row r="40" spans="1:5" x14ac:dyDescent="0.3">
      <c r="E40">
        <v>4</v>
      </c>
    </row>
    <row r="41" spans="1:5" x14ac:dyDescent="0.3">
      <c r="E41">
        <v>0</v>
      </c>
    </row>
    <row r="42" spans="1:5" x14ac:dyDescent="0.3">
      <c r="E42">
        <v>2</v>
      </c>
    </row>
    <row r="43" spans="1:5" x14ac:dyDescent="0.3">
      <c r="E43">
        <v>1</v>
      </c>
    </row>
    <row r="44" spans="1:5" x14ac:dyDescent="0.3">
      <c r="B44" t="s">
        <v>28</v>
      </c>
      <c r="C44" t="s">
        <v>29</v>
      </c>
      <c r="D44" t="s">
        <v>30</v>
      </c>
      <c r="E44" t="s">
        <v>31</v>
      </c>
    </row>
    <row r="45" spans="1:5" x14ac:dyDescent="0.3">
      <c r="A45" t="s">
        <v>27</v>
      </c>
      <c r="B45">
        <f>STDEV(B24:B28)</f>
        <v>17.896927110540513</v>
      </c>
      <c r="C45">
        <f>STDEV(C24:C33)</f>
        <v>37.195579187735632</v>
      </c>
      <c r="D45">
        <f>STDEV(D24:D38)</f>
        <v>50.456770747697611</v>
      </c>
      <c r="E45">
        <f>STDEV(E24:E43)</f>
        <v>52.124622931868522</v>
      </c>
    </row>
    <row r="46" spans="1:5" x14ac:dyDescent="0.3">
      <c r="A46" t="s">
        <v>14</v>
      </c>
      <c r="B46">
        <f>AVERAGE(B24:B28)</f>
        <v>195.4</v>
      </c>
      <c r="C46">
        <f>AVERAGE(C24:C33)</f>
        <v>99.8</v>
      </c>
      <c r="D46">
        <f>AVERAGE(D24:D38)</f>
        <v>67.2</v>
      </c>
      <c r="E46">
        <f>AVERAGE(E24:E43)</f>
        <v>50.35</v>
      </c>
    </row>
    <row r="47" spans="1:5" x14ac:dyDescent="0.3">
      <c r="A47" t="s">
        <v>15</v>
      </c>
      <c r="B47">
        <f>MAX(B24:B28)</f>
        <v>223</v>
      </c>
      <c r="C47">
        <f>MAX(C24:C33)</f>
        <v>149</v>
      </c>
      <c r="D47">
        <f>MAX(D24:D38)</f>
        <v>150</v>
      </c>
      <c r="E47">
        <f>MAX(E24:E43)</f>
        <v>149</v>
      </c>
    </row>
    <row r="48" spans="1:5" x14ac:dyDescent="0.3">
      <c r="A48" t="s">
        <v>20</v>
      </c>
      <c r="B48">
        <f>MIN(B24:B28)</f>
        <v>175</v>
      </c>
      <c r="C48">
        <f>MIN(C24:C33)</f>
        <v>47</v>
      </c>
      <c r="D48">
        <f>MIN(D24:D38)</f>
        <v>8</v>
      </c>
      <c r="E48">
        <f>MIN(E24:E43)</f>
        <v>0</v>
      </c>
    </row>
    <row r="49" spans="1:5" x14ac:dyDescent="0.3">
      <c r="A49" t="s">
        <v>35</v>
      </c>
      <c r="B49">
        <f>SUM(B24:B28)/5</f>
        <v>195.4</v>
      </c>
      <c r="C49">
        <f>SUM(C24:C33)/10</f>
        <v>99.8</v>
      </c>
      <c r="D49">
        <f>SUM(D24:D38)/15</f>
        <v>67.2</v>
      </c>
      <c r="E49">
        <f>SUM(E24:E43)/20</f>
        <v>50.35</v>
      </c>
    </row>
    <row r="51" spans="1:5" x14ac:dyDescent="0.3">
      <c r="A51" t="s">
        <v>37</v>
      </c>
    </row>
    <row r="52" spans="1:5" x14ac:dyDescent="0.3">
      <c r="B52" t="s">
        <v>38</v>
      </c>
      <c r="C52" t="s">
        <v>39</v>
      </c>
      <c r="D52" t="s">
        <v>30</v>
      </c>
      <c r="E52" t="s">
        <v>31</v>
      </c>
    </row>
    <row r="53" spans="1:5" x14ac:dyDescent="0.3">
      <c r="B53">
        <v>187</v>
      </c>
      <c r="C53">
        <v>71</v>
      </c>
      <c r="D53">
        <v>109</v>
      </c>
      <c r="E53">
        <v>30</v>
      </c>
    </row>
    <row r="54" spans="1:5" x14ac:dyDescent="0.3">
      <c r="B54">
        <v>192</v>
      </c>
      <c r="C54">
        <v>74</v>
      </c>
      <c r="D54">
        <v>119</v>
      </c>
      <c r="E54">
        <v>51</v>
      </c>
    </row>
    <row r="55" spans="1:5" x14ac:dyDescent="0.3">
      <c r="B55">
        <v>214</v>
      </c>
      <c r="C55">
        <v>99</v>
      </c>
      <c r="D55">
        <v>111</v>
      </c>
      <c r="E55">
        <v>81</v>
      </c>
    </row>
    <row r="56" spans="1:5" x14ac:dyDescent="0.3">
      <c r="B56">
        <v>201</v>
      </c>
      <c r="C56">
        <v>115</v>
      </c>
      <c r="D56">
        <v>77</v>
      </c>
      <c r="E56">
        <v>98</v>
      </c>
    </row>
    <row r="57" spans="1:5" x14ac:dyDescent="0.3">
      <c r="B57">
        <v>180</v>
      </c>
      <c r="C57">
        <v>101</v>
      </c>
      <c r="D57">
        <v>62</v>
      </c>
      <c r="E57">
        <v>93</v>
      </c>
    </row>
    <row r="58" spans="1:5" x14ac:dyDescent="0.3">
      <c r="C58">
        <v>119</v>
      </c>
      <c r="D58">
        <v>55</v>
      </c>
      <c r="E58">
        <v>109</v>
      </c>
    </row>
    <row r="59" spans="1:5" x14ac:dyDescent="0.3">
      <c r="C59">
        <v>124</v>
      </c>
      <c r="D59">
        <v>32</v>
      </c>
      <c r="E59">
        <v>117</v>
      </c>
    </row>
    <row r="60" spans="1:5" x14ac:dyDescent="0.3">
      <c r="C60">
        <v>127</v>
      </c>
      <c r="D60">
        <v>40</v>
      </c>
      <c r="E60">
        <v>110</v>
      </c>
    </row>
    <row r="61" spans="1:5" x14ac:dyDescent="0.3">
      <c r="C61">
        <v>91</v>
      </c>
      <c r="D61">
        <v>29</v>
      </c>
      <c r="E61">
        <v>74</v>
      </c>
    </row>
    <row r="62" spans="1:5" x14ac:dyDescent="0.3">
      <c r="C62">
        <v>82</v>
      </c>
      <c r="D62">
        <v>28</v>
      </c>
      <c r="E62">
        <v>58</v>
      </c>
    </row>
    <row r="63" spans="1:5" x14ac:dyDescent="0.3">
      <c r="D63">
        <v>32</v>
      </c>
      <c r="E63">
        <v>45</v>
      </c>
    </row>
    <row r="64" spans="1:5" x14ac:dyDescent="0.3">
      <c r="D64">
        <v>52</v>
      </c>
      <c r="E64">
        <v>26</v>
      </c>
    </row>
    <row r="65" spans="1:5" x14ac:dyDescent="0.3">
      <c r="D65">
        <v>83</v>
      </c>
      <c r="E65">
        <v>21</v>
      </c>
    </row>
    <row r="66" spans="1:5" x14ac:dyDescent="0.3">
      <c r="D66">
        <v>103</v>
      </c>
      <c r="E66">
        <v>19</v>
      </c>
    </row>
    <row r="67" spans="1:5" x14ac:dyDescent="0.3">
      <c r="D67">
        <v>95</v>
      </c>
      <c r="E67">
        <v>9</v>
      </c>
    </row>
    <row r="68" spans="1:5" x14ac:dyDescent="0.3">
      <c r="E68">
        <v>12</v>
      </c>
    </row>
    <row r="69" spans="1:5" x14ac:dyDescent="0.3">
      <c r="E69">
        <v>9</v>
      </c>
    </row>
    <row r="70" spans="1:5" x14ac:dyDescent="0.3">
      <c r="E70">
        <v>23</v>
      </c>
    </row>
    <row r="71" spans="1:5" x14ac:dyDescent="0.3">
      <c r="E71">
        <v>18</v>
      </c>
    </row>
    <row r="72" spans="1:5" x14ac:dyDescent="0.3">
      <c r="E72">
        <v>26</v>
      </c>
    </row>
    <row r="73" spans="1:5" x14ac:dyDescent="0.3">
      <c r="B73" t="s">
        <v>28</v>
      </c>
      <c r="C73" t="s">
        <v>29</v>
      </c>
      <c r="D73" t="s">
        <v>30</v>
      </c>
      <c r="E73" t="s">
        <v>31</v>
      </c>
    </row>
    <row r="74" spans="1:5" x14ac:dyDescent="0.3">
      <c r="A74" t="s">
        <v>27</v>
      </c>
      <c r="B74">
        <f>STDEV(B53:B57)</f>
        <v>13.179529581893277</v>
      </c>
      <c r="C74">
        <f>STDEV(C53:C62)</f>
        <v>20.586133412782729</v>
      </c>
      <c r="D74">
        <f>STDEV(D53:D67)</f>
        <v>33.107760563405819</v>
      </c>
      <c r="E74">
        <f>STDEV(E53:E72)</f>
        <v>37.850780427190244</v>
      </c>
    </row>
    <row r="75" spans="1:5" x14ac:dyDescent="0.3">
      <c r="A75" t="s">
        <v>14</v>
      </c>
      <c r="B75">
        <f>AVERAGE(B53:B57)</f>
        <v>194.8</v>
      </c>
      <c r="C75">
        <f>AVERAGE(C53:C62)</f>
        <v>100.3</v>
      </c>
      <c r="D75">
        <f>AVERAGE(D53:D67)</f>
        <v>68.466666666666669</v>
      </c>
      <c r="E75">
        <f>AVERAGE(E53:E72)</f>
        <v>51.45</v>
      </c>
    </row>
    <row r="76" spans="1:5" x14ac:dyDescent="0.3">
      <c r="A76" t="s">
        <v>15</v>
      </c>
      <c r="B76">
        <f>MAX(B53:B57)</f>
        <v>214</v>
      </c>
      <c r="C76">
        <f>MAX(C53:C62)</f>
        <v>127</v>
      </c>
      <c r="D76">
        <f>MAX(D53:D67)</f>
        <v>119</v>
      </c>
      <c r="E76">
        <f>MAX(E53:E72)</f>
        <v>117</v>
      </c>
    </row>
    <row r="77" spans="1:5" x14ac:dyDescent="0.3">
      <c r="A77" t="s">
        <v>20</v>
      </c>
      <c r="B77">
        <f>MIN(B53:B57)</f>
        <v>180</v>
      </c>
      <c r="C77">
        <f>MIN(C53:C62)</f>
        <v>71</v>
      </c>
      <c r="D77">
        <f>MIN(D53:D67)</f>
        <v>28</v>
      </c>
      <c r="E77">
        <f>MIN(E53:E72)</f>
        <v>9</v>
      </c>
    </row>
    <row r="78" spans="1:5" x14ac:dyDescent="0.3">
      <c r="A78" t="s">
        <v>35</v>
      </c>
      <c r="B78">
        <f>SUM(B53:B57)/5</f>
        <v>194.8</v>
      </c>
      <c r="C78">
        <f>SUM(C53:C62)/10</f>
        <v>100.3</v>
      </c>
      <c r="D78">
        <f>SUM(D53:D67)/15</f>
        <v>68.466666666666669</v>
      </c>
      <c r="E78">
        <f>SUM(E53:E72)/20</f>
        <v>51.45</v>
      </c>
    </row>
    <row r="81" spans="1:3" x14ac:dyDescent="0.3">
      <c r="A81" t="s">
        <v>40</v>
      </c>
    </row>
    <row r="82" spans="1:3" x14ac:dyDescent="0.3">
      <c r="A82" t="s">
        <v>38</v>
      </c>
    </row>
    <row r="83" spans="1:3" x14ac:dyDescent="0.3">
      <c r="B83" t="s">
        <v>41</v>
      </c>
      <c r="C83" t="s">
        <v>42</v>
      </c>
    </row>
    <row r="84" spans="1:3" x14ac:dyDescent="0.3">
      <c r="A84" t="s">
        <v>27</v>
      </c>
      <c r="B84">
        <v>17.896000000000001</v>
      </c>
      <c r="C84">
        <v>13.179</v>
      </c>
    </row>
    <row r="85" spans="1:3" x14ac:dyDescent="0.3">
      <c r="A85" t="s">
        <v>14</v>
      </c>
      <c r="B85">
        <v>195.4</v>
      </c>
      <c r="C85">
        <v>194.8</v>
      </c>
    </row>
    <row r="86" spans="1:3" x14ac:dyDescent="0.3">
      <c r="A86" t="s">
        <v>15</v>
      </c>
      <c r="B86">
        <v>223</v>
      </c>
      <c r="C86">
        <v>214</v>
      </c>
    </row>
    <row r="87" spans="1:3" x14ac:dyDescent="0.3">
      <c r="A87" t="s">
        <v>20</v>
      </c>
      <c r="B87">
        <v>175</v>
      </c>
      <c r="C87">
        <v>180</v>
      </c>
    </row>
    <row r="88" spans="1:3" x14ac:dyDescent="0.3">
      <c r="A88" t="s">
        <v>35</v>
      </c>
      <c r="B88">
        <v>195.4</v>
      </c>
      <c r="C88">
        <v>194.8</v>
      </c>
    </row>
    <row r="90" spans="1:3" x14ac:dyDescent="0.3">
      <c r="A90" t="s">
        <v>39</v>
      </c>
    </row>
    <row r="91" spans="1:3" x14ac:dyDescent="0.3">
      <c r="B91" t="s">
        <v>41</v>
      </c>
      <c r="C91" t="s">
        <v>42</v>
      </c>
    </row>
    <row r="92" spans="1:3" x14ac:dyDescent="0.3">
      <c r="A92" t="s">
        <v>27</v>
      </c>
      <c r="B92">
        <v>37.195</v>
      </c>
      <c r="C92">
        <v>13.179</v>
      </c>
    </row>
    <row r="93" spans="1:3" x14ac:dyDescent="0.3">
      <c r="A93" t="s">
        <v>14</v>
      </c>
      <c r="B93">
        <v>99.8</v>
      </c>
      <c r="C93">
        <v>194.8</v>
      </c>
    </row>
    <row r="94" spans="1:3" x14ac:dyDescent="0.3">
      <c r="A94" t="s">
        <v>15</v>
      </c>
      <c r="B94">
        <v>149</v>
      </c>
      <c r="C94">
        <v>21.4</v>
      </c>
    </row>
    <row r="95" spans="1:3" x14ac:dyDescent="0.3">
      <c r="A95" t="s">
        <v>20</v>
      </c>
      <c r="B95">
        <v>47</v>
      </c>
      <c r="C95">
        <v>180</v>
      </c>
    </row>
    <row r="96" spans="1:3" x14ac:dyDescent="0.3">
      <c r="A96" t="s">
        <v>35</v>
      </c>
      <c r="B96">
        <v>99.8</v>
      </c>
      <c r="C96">
        <v>194.8</v>
      </c>
    </row>
    <row r="99" spans="1:3" x14ac:dyDescent="0.3">
      <c r="A99" t="s">
        <v>43</v>
      </c>
    </row>
    <row r="100" spans="1:3" x14ac:dyDescent="0.3">
      <c r="A100" t="s">
        <v>46</v>
      </c>
    </row>
    <row r="101" spans="1:3" x14ac:dyDescent="0.3">
      <c r="B101" t="s">
        <v>44</v>
      </c>
      <c r="C101" t="s">
        <v>45</v>
      </c>
    </row>
    <row r="102" spans="1:3" x14ac:dyDescent="0.3">
      <c r="B102">
        <v>192</v>
      </c>
      <c r="C102">
        <v>149</v>
      </c>
    </row>
    <row r="103" spans="1:3" x14ac:dyDescent="0.3">
      <c r="B103">
        <v>175</v>
      </c>
      <c r="C103">
        <v>145</v>
      </c>
    </row>
    <row r="104" spans="1:3" x14ac:dyDescent="0.3">
      <c r="B104">
        <v>200</v>
      </c>
      <c r="C104">
        <v>152</v>
      </c>
    </row>
    <row r="105" spans="1:3" x14ac:dyDescent="0.3">
      <c r="B105">
        <v>187</v>
      </c>
      <c r="C105">
        <v>153</v>
      </c>
    </row>
    <row r="106" spans="1:3" x14ac:dyDescent="0.3">
      <c r="B106">
        <v>223</v>
      </c>
      <c r="C106">
        <v>218</v>
      </c>
    </row>
    <row r="108" spans="1:3" x14ac:dyDescent="0.3">
      <c r="B108" t="s">
        <v>44</v>
      </c>
      <c r="C108" t="s">
        <v>45</v>
      </c>
    </row>
    <row r="109" spans="1:3" x14ac:dyDescent="0.3">
      <c r="A109" t="s">
        <v>27</v>
      </c>
      <c r="B109">
        <f>STDEV(B102:B106)</f>
        <v>17.896927110540513</v>
      </c>
      <c r="C109">
        <f>STDEV(C102:C106)</f>
        <v>30.680612770934072</v>
      </c>
    </row>
    <row r="110" spans="1:3" x14ac:dyDescent="0.3">
      <c r="A110" t="s">
        <v>14</v>
      </c>
      <c r="B110">
        <f>AVERAGE(B102:B106)</f>
        <v>195.4</v>
      </c>
      <c r="C110">
        <f>AVERAGE(C102:C106)</f>
        <v>163.4</v>
      </c>
    </row>
    <row r="111" spans="1:3" x14ac:dyDescent="0.3">
      <c r="A111" t="s">
        <v>35</v>
      </c>
      <c r="B111">
        <f>SUM(B102:B106)/5</f>
        <v>195.4</v>
      </c>
      <c r="C111">
        <f>SUM(C102:C106)/5</f>
        <v>163.4</v>
      </c>
    </row>
    <row r="124" spans="1:3" x14ac:dyDescent="0.3">
      <c r="A124" t="s">
        <v>47</v>
      </c>
    </row>
    <row r="125" spans="1:3" x14ac:dyDescent="0.3">
      <c r="B125" t="s">
        <v>44</v>
      </c>
      <c r="C125" t="s">
        <v>45</v>
      </c>
    </row>
    <row r="126" spans="1:3" x14ac:dyDescent="0.3">
      <c r="B126">
        <v>187</v>
      </c>
      <c r="C126">
        <v>162</v>
      </c>
    </row>
    <row r="127" spans="1:3" x14ac:dyDescent="0.3">
      <c r="B127">
        <v>192</v>
      </c>
      <c r="C127">
        <v>144</v>
      </c>
    </row>
    <row r="128" spans="1:3" x14ac:dyDescent="0.3">
      <c r="B128">
        <v>214</v>
      </c>
      <c r="C128">
        <v>171</v>
      </c>
    </row>
    <row r="129" spans="1:3" x14ac:dyDescent="0.3">
      <c r="B129">
        <v>201</v>
      </c>
      <c r="C129">
        <v>152</v>
      </c>
    </row>
    <row r="130" spans="1:3" x14ac:dyDescent="0.3">
      <c r="B130">
        <v>180</v>
      </c>
      <c r="C130">
        <v>184</v>
      </c>
    </row>
    <row r="132" spans="1:3" x14ac:dyDescent="0.3">
      <c r="B132" t="s">
        <v>44</v>
      </c>
      <c r="C132" t="s">
        <v>45</v>
      </c>
    </row>
    <row r="133" spans="1:3" x14ac:dyDescent="0.3">
      <c r="A133" t="s">
        <v>27</v>
      </c>
      <c r="B133">
        <f>STDEV(B126:B130)</f>
        <v>13.179529581893277</v>
      </c>
      <c r="C133">
        <f>STDEV(C126:C130)</f>
        <v>15.709869509324385</v>
      </c>
    </row>
    <row r="134" spans="1:3" x14ac:dyDescent="0.3">
      <c r="A134" t="s">
        <v>14</v>
      </c>
      <c r="B134">
        <f>AVERAGE(B126:B130)</f>
        <v>194.8</v>
      </c>
      <c r="C134">
        <f>AVERAGE(C126:C130)</f>
        <v>162.6</v>
      </c>
    </row>
    <row r="135" spans="1:3" x14ac:dyDescent="0.3">
      <c r="A135" t="s">
        <v>35</v>
      </c>
      <c r="B135">
        <f>SUM(B126:B130)/5</f>
        <v>194.8</v>
      </c>
      <c r="C135">
        <f>SUM(C126:C130)/5</f>
        <v>162.6</v>
      </c>
    </row>
  </sheetData>
  <mergeCells count="2">
    <mergeCell ref="B2:C2"/>
    <mergeCell ref="D2:E2"/>
  </mergeCells>
  <conditionalFormatting sqref="B4:E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{1EC08007-5BB9-4AF5-B63F-B3157D97D035}</x14:id>
        </ext>
      </extLst>
    </cfRule>
  </conditionalFormatting>
  <conditionalFormatting sqref="H3:H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{0BC59C99-E045-4BF3-B544-C960F0AA1C94}</x14:id>
        </ext>
      </extLst>
    </cfRule>
  </conditionalFormatting>
  <conditionalFormatting sqref="I3:I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{617004A6-1838-4E24-AF9B-7E208BBBCE46}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C08007-5BB9-4AF5-B63F-B3157D97D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B4:E13</xm:sqref>
        </x14:conditionalFormatting>
        <x14:conditionalFormatting xmlns:xm="http://schemas.microsoft.com/office/excel/2006/main">
          <x14:cfRule type="dataBar" id="{0BC59C99-E045-4BF3-B544-C960F0AA1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H3:H12</xm:sqref>
        </x14:conditionalFormatting>
        <x14:conditionalFormatting xmlns:xm="http://schemas.microsoft.com/office/excel/2006/main">
          <x14:cfRule type="dataBar" id="{617004A6-1838-4E24-AF9B-7E208BBBC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Shehan Perera</dc:creator>
  <cp:lastModifiedBy>Shehan Perera</cp:lastModifiedBy>
  <dcterms:created xsi:type="dcterms:W3CDTF">2018-01-31T17:15:56Z</dcterms:created>
  <dcterms:modified xsi:type="dcterms:W3CDTF">2018-02-01T11:39:37Z</dcterms:modified>
</cp:coreProperties>
</file>