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<sst xmlns="http://schemas.openxmlformats.org/spreadsheetml/2006/main" count="719" uniqueCount="139">
  <si>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</si>
  <si>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</si>
  <si>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</si>
  <si>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</si>
  <si>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</si>
  <si>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</si>
  <si>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</si>
  <si>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</si>
  <si>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</si>
  <si>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</si>
  <si>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</si>
  <si>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</si>
  <si>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20211229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</si>
  <si>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</si>
  <si>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</si>
  <si>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</si>
  <si>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</si>
  <si>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</si>
  <si>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</si>
  <si>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</si>
  <si>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2</t>
  </si>
  <si>
    <t>11696</t>
  </si>
  <si>
    <t>みずほ証券</t>
  </si>
  <si>
    <t>Mizuho Securities</t>
  </si>
  <si>
    <t>11560</t>
  </si>
  <si>
    <t>ゴールドマン証券</t>
  </si>
  <si>
    <t>Goldman Sachs Japan</t>
  </si>
  <si>
    <t>3</t>
  </si>
  <si>
    <t>12400</t>
  </si>
  <si>
    <t>野村証券</t>
  </si>
  <si>
    <t>The Nomura Securities</t>
  </si>
  <si>
    <t>4</t>
  </si>
  <si>
    <t>12479</t>
  </si>
  <si>
    <t>ＡＢＮクリアリン証券</t>
  </si>
  <si>
    <t>ABN AMRO Clearing Tokyo</t>
  </si>
  <si>
    <t>5</t>
  </si>
  <si>
    <t>11792</t>
  </si>
  <si>
    <t>シティグループ証券</t>
  </si>
  <si>
    <t>Citigroup Global Markets Japan</t>
  </si>
  <si>
    <t>6</t>
  </si>
  <si>
    <t>11520</t>
  </si>
  <si>
    <t>三菱ＵＦＪ証券</t>
  </si>
  <si>
    <t>Mitsubishi UFJ Morgan Stanley Securities</t>
  </si>
  <si>
    <t>7</t>
  </si>
  <si>
    <t>12336</t>
  </si>
  <si>
    <t>日産証券</t>
  </si>
  <si>
    <t>Nissan Securities</t>
  </si>
  <si>
    <t>8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</si>
  <si>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</si>
  <si>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</si>
  <si>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</si>
  <si>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</si>
  <si>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</si>
  <si>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</si>
  <si>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9</t>
  </si>
  <si>
    <t>12792</t>
  </si>
  <si>
    <t>ビーオブエー証券</t>
  </si>
  <si>
    <t>BofA Securities Japan</t>
  </si>
  <si>
    <t>10</t>
  </si>
  <si>
    <t>11714</t>
  </si>
  <si>
    <t>ＪＰモルガン証券</t>
  </si>
  <si>
    <t>JPMorgan Securities Japan</t>
  </si>
  <si>
    <t>11</t>
  </si>
  <si>
    <t>11635</t>
  </si>
  <si>
    <t>クレディ・スイス証券</t>
  </si>
  <si>
    <t>Credit Suisse Securities(Japan)</t>
  </si>
  <si>
    <t>12410</t>
  </si>
  <si>
    <t>バークレイズ証券</t>
  </si>
  <si>
    <t>Barclays Securities Japan</t>
  </si>
  <si>
    <t>12</t>
  </si>
  <si>
    <t>13</t>
  </si>
  <si>
    <t>12000</t>
  </si>
  <si>
    <t>大和証券</t>
  </si>
  <si>
    <t>Daiwa Securities</t>
  </si>
  <si>
    <t>14</t>
  </si>
  <si>
    <t>12428</t>
  </si>
  <si>
    <t>ＢＮＰパリバ証券</t>
  </si>
  <si>
    <t>BNP Paribas Securities(Japan)Limited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</si>
  <si>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</si>
  <si>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</si>
  <si>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</si>
  <si>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</si>
  <si>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</si>
  <si>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</si>
  <si>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</si>
  <si>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</si>
  <si>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</si>
  <si>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</si>
  <si>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</si>
  <si>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</si>
  <si>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</si>
  <si>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</si>
  <si>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</si>
  <si>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</si>
  <si>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</si>
  <si>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</si>
  <si>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－</t>
  </si>
  <si>
    <t>15</t>
  </si>
  <si>
    <t>NK225E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</si>
  <si>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</si>
  <si>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</si>
  <si>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</si>
  <si>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</si>
  <si>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</si>
  <si>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</si>
  <si>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</si>
  <si>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</si>
  <si>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</si>
  <si>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</si>
  <si>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</si>
  <si>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</si>
  <si>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</si>
  <si>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</si>
  <si>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</si>
  <si>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</si>
  <si>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137019018</t>
  </si>
  <si>
    <t>NIKKEI 225 OOP P2201-29000</t>
  </si>
  <si>
    <t>137019118</t>
  </si>
  <si>
    <t>NIKKEI 225 OOP P2201-29125</t>
  </si>
  <si>
    <t>147019818</t>
  </si>
  <si>
    <t>NIKKEI 225 OOP C2201-29875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</si>
  <si>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</si>
  <si>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</si>
  <si>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</si>
  <si>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</si>
  <si>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</si>
  <si>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</si>
  <si>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</si>
  <si>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</si>
  <si>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</si>
  <si>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</si>
  <si>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</si>
  <si>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</si>
  <si>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</si>
  <si>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</si>
  <si>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147018718</t>
  </si>
  <si>
    <t>NIKKEI 225 OOP C2201-28750</t>
  </si>
  <si>
    <t>147018618</t>
  </si>
  <si>
    <t>NIKKEI 225 OOP C2201-28625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</si>
</sst>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1610</f>
        <v>1610.0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1610</f>
        <v>1610.0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1306</f>
        <v>1306.0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847</f>
        <v>847.0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847</f>
        <v>847.0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795</f>
        <v>795.0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810</f>
        <v>810.0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733</f>
        <v>733.0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24</v>
      </c>
      <c r="F13" s="10" t="s">
        <v>25</v>
      </c>
      <c r="G13" s="10" t="s">
        <v>26</v>
      </c>
      <c r="H13" s="3" t="n">
        <f>510</f>
        <v>510.0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642</f>
        <v>642.0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200</f>
        <v>200.0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524</f>
        <v>524.0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145</f>
        <v>145.0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196</f>
        <v>196.0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111</f>
        <v>111.0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168</f>
        <v>168.0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84</f>
        <v>84.0</v>
      </c>
      <c r="I17" s="2" t="s">
        <v>54</v>
      </c>
      <c r="J17" s="10" t="s">
        <v>21</v>
      </c>
      <c r="K17" s="10" t="s">
        <v>22</v>
      </c>
      <c r="L17" s="10" t="s">
        <v>23</v>
      </c>
      <c r="M17" s="3" t="n">
        <f>116</f>
        <v>116.0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64</f>
        <v>64.0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111</f>
        <v>111.0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57</f>
        <v>57.0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72</f>
        <v>72.0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51</v>
      </c>
      <c r="F20" s="10" t="s">
        <v>52</v>
      </c>
      <c r="G20" s="10" t="s">
        <v>53</v>
      </c>
      <c r="H20" s="3" t="n">
        <f>54</f>
        <v>54.0</v>
      </c>
      <c r="I20" s="2" t="s">
        <v>69</v>
      </c>
      <c r="J20" s="10" t="s">
        <v>55</v>
      </c>
      <c r="K20" s="10" t="s">
        <v>56</v>
      </c>
      <c r="L20" s="10" t="s">
        <v>57</v>
      </c>
      <c r="M20" s="3" t="n">
        <f>44</f>
        <v>44.0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49</f>
        <v>49.0</v>
      </c>
      <c r="I21" s="2" t="s">
        <v>70</v>
      </c>
      <c r="J21" s="10" t="s">
        <v>59</v>
      </c>
      <c r="K21" s="10" t="s">
        <v>60</v>
      </c>
      <c r="L21" s="10" t="s">
        <v>61</v>
      </c>
      <c r="M21" s="3" t="n">
        <f>10</f>
        <v>10.0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66</v>
      </c>
      <c r="F22" s="10" t="s">
        <v>67</v>
      </c>
      <c r="G22" s="10" t="s">
        <v>68</v>
      </c>
      <c r="H22" s="3" t="n">
        <f>30</f>
        <v>30.0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9</f>
        <v>9.0</v>
      </c>
    </row>
    <row r="23">
      <c r="A23" s="2" t="s">
        <v>13</v>
      </c>
      <c r="B23" s="10" t="s">
        <v>78</v>
      </c>
      <c r="C23" s="10" t="s">
        <v>79</v>
      </c>
      <c r="D23" s="2" t="s">
        <v>16</v>
      </c>
      <c r="E23" s="10" t="s">
        <v>75</v>
      </c>
      <c r="F23" s="10" t="s">
        <v>76</v>
      </c>
      <c r="G23" s="10" t="s">
        <v>77</v>
      </c>
      <c r="H23" s="3" t="n">
        <f>916</f>
        <v>916.0</v>
      </c>
      <c r="I23" s="2" t="s">
        <v>16</v>
      </c>
      <c r="J23" s="10" t="s">
        <v>75</v>
      </c>
      <c r="K23" s="10" t="s">
        <v>76</v>
      </c>
      <c r="L23" s="10" t="s">
        <v>77</v>
      </c>
      <c r="M23" s="3" t="n">
        <f>916</f>
        <v>916.0</v>
      </c>
    </row>
    <row r="24">
      <c r="A24" s="2" t="s">
        <v>80</v>
      </c>
      <c r="B24" s="10" t="s">
        <v>81</v>
      </c>
      <c r="C24" s="10" t="s">
        <v>82</v>
      </c>
      <c r="D24" s="2" t="s">
        <v>16</v>
      </c>
      <c r="E24" s="10" t="s">
        <v>17</v>
      </c>
      <c r="F24" s="10" t="s">
        <v>18</v>
      </c>
      <c r="G24" s="10" t="s">
        <v>19</v>
      </c>
      <c r="H24" s="3" t="n">
        <f>2868</f>
        <v>2868.0</v>
      </c>
      <c r="I24" s="2" t="s">
        <v>16</v>
      </c>
      <c r="J24" s="10" t="s">
        <v>17</v>
      </c>
      <c r="K24" s="10" t="s">
        <v>18</v>
      </c>
      <c r="L24" s="10" t="s">
        <v>19</v>
      </c>
      <c r="M24" s="3" t="n">
        <f>2868</f>
        <v>2868.0</v>
      </c>
    </row>
    <row r="25">
      <c r="A25" s="2" t="s">
        <v>80</v>
      </c>
      <c r="B25" s="10" t="s">
        <v>83</v>
      </c>
      <c r="C25" s="10" t="s">
        <v>84</v>
      </c>
      <c r="D25" s="2" t="s">
        <v>16</v>
      </c>
      <c r="E25" s="10" t="s">
        <v>17</v>
      </c>
      <c r="F25" s="10" t="s">
        <v>18</v>
      </c>
      <c r="G25" s="10" t="s">
        <v>19</v>
      </c>
      <c r="H25" s="3" t="n">
        <f>100</f>
        <v>100.0</v>
      </c>
      <c r="I25" s="2" t="s">
        <v>16</v>
      </c>
      <c r="J25" s="10" t="s">
        <v>17</v>
      </c>
      <c r="K25" s="10" t="s">
        <v>18</v>
      </c>
      <c r="L25" s="10" t="s">
        <v>19</v>
      </c>
      <c r="M25" s="3" t="n">
        <f>100</f>
        <v>100.0</v>
      </c>
    </row>
    <row r="26">
      <c r="A26" s="2" t="s">
        <v>80</v>
      </c>
      <c r="B26" s="10" t="s">
        <v>85</v>
      </c>
      <c r="C26" s="10" t="s">
        <v>86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21419</f>
        <v>21419.0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21419</f>
        <v>21419.0</v>
      </c>
    </row>
    <row r="27">
      <c r="A27" s="2" t="s">
        <v>80</v>
      </c>
      <c r="B27" s="10" t="s">
        <v>85</v>
      </c>
      <c r="C27" s="10" t="s">
        <v>86</v>
      </c>
      <c r="D27" s="2" t="s">
        <v>20</v>
      </c>
      <c r="E27" s="10" t="s">
        <v>28</v>
      </c>
      <c r="F27" s="10" t="s">
        <v>29</v>
      </c>
      <c r="G27" s="10" t="s">
        <v>30</v>
      </c>
      <c r="H27" s="3" t="n">
        <f>506</f>
        <v>506.0</v>
      </c>
      <c r="I27" s="2" t="s">
        <v>20</v>
      </c>
      <c r="J27" s="10" t="s">
        <v>28</v>
      </c>
      <c r="K27" s="10" t="s">
        <v>29</v>
      </c>
      <c r="L27" s="10" t="s">
        <v>30</v>
      </c>
      <c r="M27" s="3" t="n">
        <f>506</f>
        <v>506.0</v>
      </c>
    </row>
    <row r="28">
      <c r="A28" s="2" t="s">
        <v>80</v>
      </c>
      <c r="B28" s="10" t="s">
        <v>85</v>
      </c>
      <c r="C28" s="10" t="s">
        <v>86</v>
      </c>
      <c r="D28" s="2" t="s">
        <v>27</v>
      </c>
      <c r="E28" s="10" t="s">
        <v>48</v>
      </c>
      <c r="F28" s="10" t="s">
        <v>49</v>
      </c>
      <c r="G28" s="10" t="s">
        <v>50</v>
      </c>
      <c r="H28" s="3" t="n">
        <f>33</f>
        <v>33.0</v>
      </c>
      <c r="I28" s="2" t="s">
        <v>27</v>
      </c>
      <c r="J28" s="10" t="s">
        <v>48</v>
      </c>
      <c r="K28" s="10" t="s">
        <v>49</v>
      </c>
      <c r="L28" s="10" t="s">
        <v>50</v>
      </c>
      <c r="M28" s="3" t="n">
        <f>33</f>
        <v>33.0</v>
      </c>
    </row>
    <row r="29">
      <c r="A29" s="2" t="s">
        <v>87</v>
      </c>
      <c r="B29" s="10" t="s">
        <v>88</v>
      </c>
      <c r="C29" s="10" t="s">
        <v>89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3410</f>
        <v>3410.0</v>
      </c>
      <c r="I29" s="2" t="s">
        <v>16</v>
      </c>
      <c r="J29" s="10" t="s">
        <v>40</v>
      </c>
      <c r="K29" s="10" t="s">
        <v>41</v>
      </c>
      <c r="L29" s="10" t="s">
        <v>42</v>
      </c>
      <c r="M29" s="3" t="n">
        <f>2167</f>
        <v>2167.0</v>
      </c>
    </row>
    <row r="30">
      <c r="A30" s="2" t="s">
        <v>87</v>
      </c>
      <c r="B30" s="10" t="s">
        <v>88</v>
      </c>
      <c r="C30" s="10" t="s">
        <v>89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626</f>
        <v>626.0</v>
      </c>
      <c r="I30" s="2" t="s">
        <v>20</v>
      </c>
      <c r="J30" s="10" t="s">
        <v>59</v>
      </c>
      <c r="K30" s="10" t="s">
        <v>60</v>
      </c>
      <c r="L30" s="10" t="s">
        <v>61</v>
      </c>
      <c r="M30" s="3" t="n">
        <f>1353</f>
        <v>1353.0</v>
      </c>
    </row>
    <row r="31">
      <c r="A31" s="2" t="s">
        <v>87</v>
      </c>
      <c r="B31" s="10" t="s">
        <v>88</v>
      </c>
      <c r="C31" s="10" t="s">
        <v>89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539</f>
        <v>539.0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741</f>
        <v>741.0</v>
      </c>
    </row>
    <row r="32">
      <c r="A32" s="2" t="s">
        <v>87</v>
      </c>
      <c r="B32" s="10" t="s">
        <v>88</v>
      </c>
      <c r="C32" s="10" t="s">
        <v>89</v>
      </c>
      <c r="D32" s="2" t="s">
        <v>31</v>
      </c>
      <c r="E32" s="10" t="s">
        <v>48</v>
      </c>
      <c r="F32" s="10" t="s">
        <v>49</v>
      </c>
      <c r="G32" s="10" t="s">
        <v>50</v>
      </c>
      <c r="H32" s="3" t="n">
        <f>535</f>
        <v>535.0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674</f>
        <v>674.0</v>
      </c>
    </row>
    <row r="33">
      <c r="A33" s="2" t="s">
        <v>87</v>
      </c>
      <c r="B33" s="10" t="s">
        <v>88</v>
      </c>
      <c r="C33" s="10" t="s">
        <v>89</v>
      </c>
      <c r="D33" s="2" t="s">
        <v>35</v>
      </c>
      <c r="E33" s="10" t="s">
        <v>32</v>
      </c>
      <c r="F33" s="10" t="s">
        <v>33</v>
      </c>
      <c r="G33" s="10" t="s">
        <v>34</v>
      </c>
      <c r="H33" s="3" t="n">
        <f>400</f>
        <v>400.0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600</f>
        <v>600.0</v>
      </c>
    </row>
    <row r="34">
      <c r="A34" s="2" t="s">
        <v>87</v>
      </c>
      <c r="B34" s="10" t="s">
        <v>88</v>
      </c>
      <c r="C34" s="10" t="s">
        <v>89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381</f>
        <v>381.0</v>
      </c>
      <c r="I34" s="2" t="s">
        <v>39</v>
      </c>
      <c r="J34" s="10" t="s">
        <v>48</v>
      </c>
      <c r="K34" s="10" t="s">
        <v>49</v>
      </c>
      <c r="L34" s="10" t="s">
        <v>50</v>
      </c>
      <c r="M34" s="3" t="n">
        <f>535</f>
        <v>535.0</v>
      </c>
    </row>
    <row r="35">
      <c r="A35" s="2" t="s">
        <v>87</v>
      </c>
      <c r="B35" s="10" t="s">
        <v>88</v>
      </c>
      <c r="C35" s="10" t="s">
        <v>89</v>
      </c>
      <c r="D35" s="2" t="s">
        <v>43</v>
      </c>
      <c r="E35" s="10" t="s">
        <v>66</v>
      </c>
      <c r="F35" s="10" t="s">
        <v>67</v>
      </c>
      <c r="G35" s="10" t="s">
        <v>68</v>
      </c>
      <c r="H35" s="3" t="n">
        <f>300</f>
        <v>300.0</v>
      </c>
      <c r="I35" s="2" t="s">
        <v>43</v>
      </c>
      <c r="J35" s="10" t="s">
        <v>71</v>
      </c>
      <c r="K35" s="10" t="s">
        <v>72</v>
      </c>
      <c r="L35" s="10" t="s">
        <v>73</v>
      </c>
      <c r="M35" s="3" t="n">
        <f>277</f>
        <v>277.0</v>
      </c>
    </row>
    <row r="36">
      <c r="A36" s="2" t="s">
        <v>87</v>
      </c>
      <c r="B36" s="10" t="s">
        <v>88</v>
      </c>
      <c r="C36" s="10" t="s">
        <v>89</v>
      </c>
      <c r="D36" s="2" t="s">
        <v>47</v>
      </c>
      <c r="E36" s="10" t="s">
        <v>71</v>
      </c>
      <c r="F36" s="10" t="s">
        <v>72</v>
      </c>
      <c r="G36" s="10" t="s">
        <v>73</v>
      </c>
      <c r="H36" s="3" t="n">
        <f>203</f>
        <v>203.0</v>
      </c>
      <c r="I36" s="2" t="s">
        <v>47</v>
      </c>
      <c r="J36" s="10" t="s">
        <v>32</v>
      </c>
      <c r="K36" s="10" t="s">
        <v>33</v>
      </c>
      <c r="L36" s="10" t="s">
        <v>34</v>
      </c>
      <c r="M36" s="3" t="n">
        <f>230</f>
        <v>230.0</v>
      </c>
    </row>
    <row r="37">
      <c r="A37" s="2" t="s">
        <v>87</v>
      </c>
      <c r="B37" s="10" t="s">
        <v>88</v>
      </c>
      <c r="C37" s="10" t="s">
        <v>89</v>
      </c>
      <c r="D37" s="2" t="s">
        <v>54</v>
      </c>
      <c r="E37" s="10" t="s">
        <v>55</v>
      </c>
      <c r="F37" s="10" t="s">
        <v>56</v>
      </c>
      <c r="G37" s="10" t="s">
        <v>57</v>
      </c>
      <c r="H37" s="3" t="n">
        <f>197</f>
        <v>197.0</v>
      </c>
      <c r="I37" s="2" t="s">
        <v>54</v>
      </c>
      <c r="J37" s="10" t="s">
        <v>24</v>
      </c>
      <c r="K37" s="10" t="s">
        <v>25</v>
      </c>
      <c r="L37" s="10" t="s">
        <v>26</v>
      </c>
      <c r="M37" s="3" t="n">
        <f>189</f>
        <v>189.0</v>
      </c>
    </row>
    <row r="38">
      <c r="A38" s="2" t="s">
        <v>87</v>
      </c>
      <c r="B38" s="10" t="s">
        <v>88</v>
      </c>
      <c r="C38" s="10" t="s">
        <v>89</v>
      </c>
      <c r="D38" s="2" t="s">
        <v>58</v>
      </c>
      <c r="E38" s="10" t="s">
        <v>28</v>
      </c>
      <c r="F38" s="10" t="s">
        <v>29</v>
      </c>
      <c r="G38" s="10" t="s">
        <v>30</v>
      </c>
      <c r="H38" s="3" t="n">
        <f>121</f>
        <v>121.0</v>
      </c>
      <c r="I38" s="2" t="s">
        <v>58</v>
      </c>
      <c r="J38" s="10" t="s">
        <v>90</v>
      </c>
      <c r="K38" s="10" t="s">
        <v>91</v>
      </c>
      <c r="L38" s="10" t="s">
        <v>92</v>
      </c>
      <c r="M38" s="3" t="n">
        <f>90</f>
        <v>90.0</v>
      </c>
    </row>
    <row r="39">
      <c r="A39" s="2" t="s">
        <v>87</v>
      </c>
      <c r="B39" s="10" t="s">
        <v>88</v>
      </c>
      <c r="C39" s="10" t="s">
        <v>89</v>
      </c>
      <c r="D39" s="2" t="s">
        <v>62</v>
      </c>
      <c r="E39" s="10" t="s">
        <v>93</v>
      </c>
      <c r="F39" s="10" t="s">
        <v>94</v>
      </c>
      <c r="G39" s="10" t="s">
        <v>95</v>
      </c>
      <c r="H39" s="3" t="n">
        <f>90</f>
        <v>90.0</v>
      </c>
      <c r="I39" s="2" t="s">
        <v>62</v>
      </c>
      <c r="J39" s="10" t="s">
        <v>51</v>
      </c>
      <c r="K39" s="10" t="s">
        <v>52</v>
      </c>
      <c r="L39" s="10" t="s">
        <v>53</v>
      </c>
      <c r="M39" s="3" t="n">
        <f>52</f>
        <v>52.0</v>
      </c>
    </row>
    <row r="40">
      <c r="A40" s="2" t="s">
        <v>87</v>
      </c>
      <c r="B40" s="10" t="s">
        <v>88</v>
      </c>
      <c r="C40" s="10" t="s">
        <v>89</v>
      </c>
      <c r="D40" s="2" t="s">
        <v>69</v>
      </c>
      <c r="E40" s="10" t="s">
        <v>51</v>
      </c>
      <c r="F40" s="10" t="s">
        <v>52</v>
      </c>
      <c r="G40" s="10" t="s">
        <v>53</v>
      </c>
      <c r="H40" s="3" t="n">
        <f>76</f>
        <v>76.0</v>
      </c>
      <c r="I40" s="2" t="s">
        <v>69</v>
      </c>
      <c r="J40" s="10" t="s">
        <v>17</v>
      </c>
      <c r="K40" s="10" t="s">
        <v>18</v>
      </c>
      <c r="L40" s="10" t="s">
        <v>19</v>
      </c>
      <c r="M40" s="3" t="n">
        <f>42</f>
        <v>42.0</v>
      </c>
    </row>
    <row r="41">
      <c r="A41" s="2" t="s">
        <v>87</v>
      </c>
      <c r="B41" s="10" t="s">
        <v>88</v>
      </c>
      <c r="C41" s="10" t="s">
        <v>89</v>
      </c>
      <c r="D41" s="2" t="s">
        <v>70</v>
      </c>
      <c r="E41" s="10" t="s">
        <v>17</v>
      </c>
      <c r="F41" s="10" t="s">
        <v>18</v>
      </c>
      <c r="G41" s="10" t="s">
        <v>19</v>
      </c>
      <c r="H41" s="3" t="n">
        <f>42</f>
        <v>42.0</v>
      </c>
      <c r="I41" s="2" t="s">
        <v>70</v>
      </c>
      <c r="J41" s="10" t="s">
        <v>63</v>
      </c>
      <c r="K41" s="10" t="s">
        <v>64</v>
      </c>
      <c r="L41" s="10" t="s">
        <v>65</v>
      </c>
      <c r="M41" s="3" t="n">
        <f>1</f>
        <v>1.0</v>
      </c>
    </row>
    <row r="42">
      <c r="A42" s="2" t="s">
        <v>87</v>
      </c>
      <c r="B42" s="10" t="s">
        <v>88</v>
      </c>
      <c r="C42" s="10" t="s">
        <v>89</v>
      </c>
      <c r="D42" s="2" t="s">
        <v>74</v>
      </c>
      <c r="E42" s="10" t="s">
        <v>59</v>
      </c>
      <c r="F42" s="10" t="s">
        <v>60</v>
      </c>
      <c r="G42" s="10" t="s">
        <v>61</v>
      </c>
      <c r="H42" s="3" t="n">
        <f>30</f>
        <v>30.0</v>
      </c>
      <c r="I42" s="2" t="s">
        <v>96</v>
      </c>
      <c r="J42" s="10" t="s">
        <v>96</v>
      </c>
      <c r="K42" s="10" t="s">
        <v>96</v>
      </c>
      <c r="L42" s="10" t="s">
        <v>96</v>
      </c>
      <c r="M42" s="3" t="str">
        <f>"－"</f>
        <v>－</v>
      </c>
    </row>
    <row r="43">
      <c r="A43" s="2" t="s">
        <v>87</v>
      </c>
      <c r="B43" s="10" t="s">
        <v>88</v>
      </c>
      <c r="C43" s="10" t="s">
        <v>89</v>
      </c>
      <c r="D43" s="2" t="s">
        <v>97</v>
      </c>
      <c r="E43" s="10" t="s">
        <v>63</v>
      </c>
      <c r="F43" s="10" t="s">
        <v>64</v>
      </c>
      <c r="G43" s="10" t="s">
        <v>65</v>
      </c>
      <c r="H43" s="3" t="n">
        <f>1</f>
        <v>1.0</v>
      </c>
      <c r="I43" s="2" t="s">
        <v>96</v>
      </c>
      <c r="J43" s="10" t="s">
        <v>96</v>
      </c>
      <c r="K43" s="10" t="s">
        <v>96</v>
      </c>
      <c r="L43" s="10" t="s">
        <v>96</v>
      </c>
      <c r="M43" s="3" t="str">
        <f>"－"</f>
        <v>－</v>
      </c>
    </row>
    <row r="44">
      <c r="A44" s="2" t="s">
        <v>98</v>
      </c>
      <c r="B44" s="10" t="s">
        <v>99</v>
      </c>
      <c r="C44" s="10" t="s">
        <v>100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6</f>
        <v>6.0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6</f>
        <v>6.0</v>
      </c>
    </row>
    <row r="45">
      <c r="A45" s="2" t="s">
        <v>98</v>
      </c>
      <c r="B45" s="10" t="s">
        <v>101</v>
      </c>
      <c r="C45" s="10" t="s">
        <v>102</v>
      </c>
      <c r="D45" s="2" t="s">
        <v>16</v>
      </c>
      <c r="E45" s="10" t="s">
        <v>55</v>
      </c>
      <c r="F45" s="10" t="s">
        <v>56</v>
      </c>
      <c r="G45" s="10" t="s">
        <v>57</v>
      </c>
      <c r="H45" s="3" t="n">
        <f>150</f>
        <v>150.0</v>
      </c>
      <c r="I45" s="2" t="s">
        <v>16</v>
      </c>
      <c r="J45" s="10" t="s">
        <v>66</v>
      </c>
      <c r="K45" s="10" t="s">
        <v>67</v>
      </c>
      <c r="L45" s="10" t="s">
        <v>68</v>
      </c>
      <c r="M45" s="3" t="n">
        <f>150</f>
        <v>150.0</v>
      </c>
    </row>
    <row r="46">
      <c r="A46" s="2" t="s">
        <v>98</v>
      </c>
      <c r="B46" s="10" t="s">
        <v>101</v>
      </c>
      <c r="C46" s="10" t="s">
        <v>102</v>
      </c>
      <c r="D46" s="2" t="s">
        <v>20</v>
      </c>
      <c r="E46" s="10" t="s">
        <v>17</v>
      </c>
      <c r="F46" s="10" t="s">
        <v>18</v>
      </c>
      <c r="G46" s="10" t="s">
        <v>19</v>
      </c>
      <c r="H46" s="3" t="n">
        <f>44</f>
        <v>44.0</v>
      </c>
      <c r="I46" s="2" t="s">
        <v>20</v>
      </c>
      <c r="J46" s="10" t="s">
        <v>17</v>
      </c>
      <c r="K46" s="10" t="s">
        <v>18</v>
      </c>
      <c r="L46" s="10" t="s">
        <v>19</v>
      </c>
      <c r="M46" s="3" t="n">
        <f>44</f>
        <v>44.0</v>
      </c>
    </row>
    <row r="47">
      <c r="A47" s="2" t="s">
        <v>98</v>
      </c>
      <c r="B47" s="10" t="s">
        <v>103</v>
      </c>
      <c r="C47" s="10" t="s">
        <v>104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3</f>
        <v>3.0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3</f>
        <v>3.0</v>
      </c>
    </row>
    <row r="48">
      <c r="A48" s="2" t="s">
        <v>98</v>
      </c>
      <c r="B48" s="10" t="s">
        <v>105</v>
      </c>
      <c r="C48" s="10" t="s">
        <v>106</v>
      </c>
      <c r="D48" s="2" t="s">
        <v>16</v>
      </c>
      <c r="E48" s="10" t="s">
        <v>55</v>
      </c>
      <c r="F48" s="10" t="s">
        <v>56</v>
      </c>
      <c r="G48" s="10" t="s">
        <v>57</v>
      </c>
      <c r="H48" s="3" t="n">
        <f>100</f>
        <v>100.0</v>
      </c>
      <c r="I48" s="2" t="s">
        <v>16</v>
      </c>
      <c r="J48" s="10" t="s">
        <v>32</v>
      </c>
      <c r="K48" s="10" t="s">
        <v>33</v>
      </c>
      <c r="L48" s="10" t="s">
        <v>34</v>
      </c>
      <c r="M48" s="3" t="n">
        <f>100</f>
        <v>100.0</v>
      </c>
    </row>
    <row r="49">
      <c r="A49" s="2" t="s">
        <v>98</v>
      </c>
      <c r="B49" s="10" t="s">
        <v>105</v>
      </c>
      <c r="C49" s="10" t="s">
        <v>106</v>
      </c>
      <c r="D49" s="2" t="s">
        <v>20</v>
      </c>
      <c r="E49" s="10" t="s">
        <v>17</v>
      </c>
      <c r="F49" s="10" t="s">
        <v>18</v>
      </c>
      <c r="G49" s="10" t="s">
        <v>19</v>
      </c>
      <c r="H49" s="3" t="n">
        <f>30</f>
        <v>30.0</v>
      </c>
      <c r="I49" s="2" t="s">
        <v>20</v>
      </c>
      <c r="J49" s="10" t="s">
        <v>17</v>
      </c>
      <c r="K49" s="10" t="s">
        <v>18</v>
      </c>
      <c r="L49" s="10" t="s">
        <v>19</v>
      </c>
      <c r="M49" s="3" t="n">
        <f>30</f>
        <v>30.0</v>
      </c>
    </row>
    <row r="50">
      <c r="A50" s="2" t="s">
        <v>98</v>
      </c>
      <c r="B50" s="10" t="s">
        <v>107</v>
      </c>
      <c r="C50" s="10" t="s">
        <v>108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4</f>
        <v>4.0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4</f>
        <v>4.0</v>
      </c>
    </row>
    <row r="51">
      <c r="A51" s="2" t="s">
        <v>98</v>
      </c>
      <c r="B51" s="10" t="s">
        <v>109</v>
      </c>
      <c r="C51" s="10" t="s">
        <v>110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60</f>
        <v>60.0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60</f>
        <v>60.0</v>
      </c>
    </row>
    <row r="52">
      <c r="A52" s="2" t="s">
        <v>98</v>
      </c>
      <c r="B52" s="10" t="s">
        <v>111</v>
      </c>
      <c r="C52" s="10" t="s">
        <v>112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1</f>
        <v>1.0</v>
      </c>
      <c r="I52" s="2" t="s">
        <v>16</v>
      </c>
      <c r="J52" s="10" t="s">
        <v>17</v>
      </c>
      <c r="K52" s="10" t="s">
        <v>18</v>
      </c>
      <c r="L52" s="10" t="s">
        <v>19</v>
      </c>
      <c r="M52" s="3" t="n">
        <f>1</f>
        <v>1.0</v>
      </c>
    </row>
    <row r="53">
      <c r="A53" s="2" t="s">
        <v>98</v>
      </c>
      <c r="B53" s="10" t="s">
        <v>113</v>
      </c>
      <c r="C53" s="10" t="s">
        <v>114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22</f>
        <v>22.0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22</f>
        <v>22.0</v>
      </c>
    </row>
    <row r="54">
      <c r="A54" s="2" t="s">
        <v>98</v>
      </c>
      <c r="B54" s="10" t="s">
        <v>115</v>
      </c>
      <c r="C54" s="10" t="s">
        <v>116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2</f>
        <v>2.0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2</f>
        <v>2.0</v>
      </c>
    </row>
    <row r="55">
      <c r="A55" s="2" t="s">
        <v>98</v>
      </c>
      <c r="B55" s="10" t="s">
        <v>117</v>
      </c>
      <c r="C55" s="10" t="s">
        <v>118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4</f>
        <v>4.0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4</f>
        <v>4.0</v>
      </c>
    </row>
    <row r="56">
      <c r="A56" s="2" t="s">
        <v>98</v>
      </c>
      <c r="B56" s="10" t="s">
        <v>119</v>
      </c>
      <c r="C56" s="10" t="s">
        <v>120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24</f>
        <v>24.0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24</f>
        <v>24.0</v>
      </c>
    </row>
    <row r="57">
      <c r="A57" s="2" t="s">
        <v>98</v>
      </c>
      <c r="B57" s="10" t="s">
        <v>121</v>
      </c>
      <c r="C57" s="10" t="s">
        <v>122</v>
      </c>
      <c r="D57" s="2" t="s">
        <v>16</v>
      </c>
      <c r="E57" s="10" t="s">
        <v>66</v>
      </c>
      <c r="F57" s="10" t="s">
        <v>67</v>
      </c>
      <c r="G57" s="10" t="s">
        <v>68</v>
      </c>
      <c r="H57" s="3" t="n">
        <f>225</f>
        <v>225.0</v>
      </c>
      <c r="I57" s="2" t="s">
        <v>16</v>
      </c>
      <c r="J57" s="10" t="s">
        <v>55</v>
      </c>
      <c r="K57" s="10" t="s">
        <v>56</v>
      </c>
      <c r="L57" s="10" t="s">
        <v>57</v>
      </c>
      <c r="M57" s="3" t="n">
        <f>225</f>
        <v>225.0</v>
      </c>
    </row>
    <row r="58">
      <c r="A58" s="2" t="s">
        <v>98</v>
      </c>
      <c r="B58" s="10" t="s">
        <v>121</v>
      </c>
      <c r="C58" s="10" t="s">
        <v>122</v>
      </c>
      <c r="D58" s="2" t="s">
        <v>20</v>
      </c>
      <c r="E58" s="10" t="s">
        <v>21</v>
      </c>
      <c r="F58" s="10" t="s">
        <v>22</v>
      </c>
      <c r="G58" s="10" t="s">
        <v>23</v>
      </c>
      <c r="H58" s="3" t="n">
        <f>100</f>
        <v>100.0</v>
      </c>
      <c r="I58" s="2" t="s">
        <v>20</v>
      </c>
      <c r="J58" s="10" t="s">
        <v>32</v>
      </c>
      <c r="K58" s="10" t="s">
        <v>33</v>
      </c>
      <c r="L58" s="10" t="s">
        <v>34</v>
      </c>
      <c r="M58" s="3" t="n">
        <f>100</f>
        <v>100.0</v>
      </c>
    </row>
    <row r="59">
      <c r="A59" s="2" t="s">
        <v>98</v>
      </c>
      <c r="B59" s="10" t="s">
        <v>121</v>
      </c>
      <c r="C59" s="10" t="s">
        <v>122</v>
      </c>
      <c r="D59" s="2" t="s">
        <v>27</v>
      </c>
      <c r="E59" s="10" t="s">
        <v>17</v>
      </c>
      <c r="F59" s="10" t="s">
        <v>18</v>
      </c>
      <c r="G59" s="10" t="s">
        <v>19</v>
      </c>
      <c r="H59" s="3" t="n">
        <f>16</f>
        <v>16.0</v>
      </c>
      <c r="I59" s="2" t="s">
        <v>27</v>
      </c>
      <c r="J59" s="10" t="s">
        <v>17</v>
      </c>
      <c r="K59" s="10" t="s">
        <v>18</v>
      </c>
      <c r="L59" s="10" t="s">
        <v>19</v>
      </c>
      <c r="M59" s="3" t="n">
        <f>16</f>
        <v>16.0</v>
      </c>
    </row>
    <row r="60">
      <c r="A60" s="2" t="s">
        <v>98</v>
      </c>
      <c r="B60" s="10" t="s">
        <v>123</v>
      </c>
      <c r="C60" s="10" t="s">
        <v>124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21</f>
        <v>21.0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21</f>
        <v>21.0</v>
      </c>
    </row>
    <row r="61">
      <c r="A61" s="2" t="s">
        <v>98</v>
      </c>
      <c r="B61" s="10" t="s">
        <v>125</v>
      </c>
      <c r="C61" s="10" t="s">
        <v>126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284</f>
        <v>284.0</v>
      </c>
      <c r="I61" s="2" t="s">
        <v>16</v>
      </c>
      <c r="J61" s="10" t="s">
        <v>32</v>
      </c>
      <c r="K61" s="10" t="s">
        <v>33</v>
      </c>
      <c r="L61" s="10" t="s">
        <v>34</v>
      </c>
      <c r="M61" s="3" t="n">
        <f>150</f>
        <v>150.0</v>
      </c>
    </row>
    <row r="62">
      <c r="A62" s="2" t="s">
        <v>98</v>
      </c>
      <c r="B62" s="10" t="s">
        <v>125</v>
      </c>
      <c r="C62" s="10" t="s">
        <v>126</v>
      </c>
      <c r="D62" s="2" t="s">
        <v>20</v>
      </c>
      <c r="E62" s="10" t="s">
        <v>17</v>
      </c>
      <c r="F62" s="10" t="s">
        <v>18</v>
      </c>
      <c r="G62" s="10" t="s">
        <v>19</v>
      </c>
      <c r="H62" s="3" t="n">
        <f>87</f>
        <v>87.0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134</f>
        <v>134.0</v>
      </c>
    </row>
    <row r="63">
      <c r="A63" s="2" t="s">
        <v>98</v>
      </c>
      <c r="B63" s="10" t="s">
        <v>125</v>
      </c>
      <c r="C63" s="10" t="s">
        <v>126</v>
      </c>
      <c r="D63" s="2" t="s">
        <v>96</v>
      </c>
      <c r="E63" s="10" t="s">
        <v>96</v>
      </c>
      <c r="F63" s="10" t="s">
        <v>96</v>
      </c>
      <c r="G63" s="10" t="s">
        <v>96</v>
      </c>
      <c r="H63" s="3" t="str">
        <f>"－"</f>
        <v>－</v>
      </c>
      <c r="I63" s="2" t="s">
        <v>27</v>
      </c>
      <c r="J63" s="10" t="s">
        <v>17</v>
      </c>
      <c r="K63" s="10" t="s">
        <v>18</v>
      </c>
      <c r="L63" s="10" t="s">
        <v>19</v>
      </c>
      <c r="M63" s="3" t="n">
        <f>87</f>
        <v>87.0</v>
      </c>
    </row>
    <row r="64">
      <c r="A64" s="2" t="s">
        <v>98</v>
      </c>
      <c r="B64" s="10" t="s">
        <v>127</v>
      </c>
      <c r="C64" s="10" t="s">
        <v>128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</f>
        <v>2.0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2</f>
        <v>2.0</v>
      </c>
    </row>
    <row r="65">
      <c r="A65" s="2" t="s">
        <v>98</v>
      </c>
      <c r="B65" s="10" t="s">
        <v>129</v>
      </c>
      <c r="C65" s="10" t="s">
        <v>130</v>
      </c>
      <c r="D65" s="2" t="s">
        <v>16</v>
      </c>
      <c r="E65" s="10" t="s">
        <v>40</v>
      </c>
      <c r="F65" s="10" t="s">
        <v>41</v>
      </c>
      <c r="G65" s="10" t="s">
        <v>42</v>
      </c>
      <c r="H65" s="3" t="n">
        <f>600</f>
        <v>600.0</v>
      </c>
      <c r="I65" s="2" t="s">
        <v>16</v>
      </c>
      <c r="J65" s="10" t="s">
        <v>59</v>
      </c>
      <c r="K65" s="10" t="s">
        <v>60</v>
      </c>
      <c r="L65" s="10" t="s">
        <v>61</v>
      </c>
      <c r="M65" s="3" t="n">
        <f>400</f>
        <v>400.0</v>
      </c>
    </row>
    <row r="66">
      <c r="A66" s="2" t="s">
        <v>98</v>
      </c>
      <c r="B66" s="10" t="s">
        <v>129</v>
      </c>
      <c r="C66" s="10" t="s">
        <v>130</v>
      </c>
      <c r="D66" s="2" t="s">
        <v>20</v>
      </c>
      <c r="E66" s="10" t="s">
        <v>17</v>
      </c>
      <c r="F66" s="10" t="s">
        <v>18</v>
      </c>
      <c r="G66" s="10" t="s">
        <v>19</v>
      </c>
      <c r="H66" s="3" t="n">
        <f>31</f>
        <v>31.0</v>
      </c>
      <c r="I66" s="2" t="s">
        <v>20</v>
      </c>
      <c r="J66" s="10" t="s">
        <v>32</v>
      </c>
      <c r="K66" s="10" t="s">
        <v>33</v>
      </c>
      <c r="L66" s="10" t="s">
        <v>34</v>
      </c>
      <c r="M66" s="3" t="n">
        <f>200</f>
        <v>200.0</v>
      </c>
    </row>
    <row r="67">
      <c r="A67" s="2" t="s">
        <v>98</v>
      </c>
      <c r="B67" s="10" t="s">
        <v>129</v>
      </c>
      <c r="C67" s="10" t="s">
        <v>130</v>
      </c>
      <c r="D67" s="2" t="s">
        <v>96</v>
      </c>
      <c r="E67" s="10" t="s">
        <v>96</v>
      </c>
      <c r="F67" s="10" t="s">
        <v>96</v>
      </c>
      <c r="G67" s="10" t="s">
        <v>96</v>
      </c>
      <c r="H67" s="3" t="str">
        <f>"－"</f>
        <v>－</v>
      </c>
      <c r="I67" s="2" t="s">
        <v>27</v>
      </c>
      <c r="J67" s="10" t="s">
        <v>17</v>
      </c>
      <c r="K67" s="10" t="s">
        <v>18</v>
      </c>
      <c r="L67" s="10" t="s">
        <v>19</v>
      </c>
      <c r="M67" s="3" t="n">
        <f>31</f>
        <v>31.0</v>
      </c>
    </row>
    <row r="68">
      <c r="A68" s="2" t="s">
        <v>98</v>
      </c>
      <c r="B68" s="10" t="s">
        <v>131</v>
      </c>
      <c r="C68" s="10" t="s">
        <v>132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3</f>
        <v>3.0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3</f>
        <v>3.0</v>
      </c>
    </row>
    <row r="69">
      <c r="A69" s="2" t="s">
        <v>98</v>
      </c>
      <c r="B69" s="10" t="s">
        <v>133</v>
      </c>
      <c r="C69" s="10" t="s">
        <v>134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49</f>
        <v>49.0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49</f>
        <v>49.0</v>
      </c>
    </row>
    <row r="70">
      <c r="A70" s="2" t="s">
        <v>98</v>
      </c>
      <c r="B70" s="10" t="s">
        <v>133</v>
      </c>
      <c r="C70" s="10" t="s">
        <v>134</v>
      </c>
      <c r="D70" s="2" t="s">
        <v>20</v>
      </c>
      <c r="E70" s="10" t="s">
        <v>32</v>
      </c>
      <c r="F70" s="10" t="s">
        <v>33</v>
      </c>
      <c r="G70" s="10" t="s">
        <v>34</v>
      </c>
      <c r="H70" s="3" t="n">
        <f>35</f>
        <v>35.0</v>
      </c>
      <c r="I70" s="2" t="s">
        <v>20</v>
      </c>
      <c r="J70" s="10" t="s">
        <v>71</v>
      </c>
      <c r="K70" s="10" t="s">
        <v>72</v>
      </c>
      <c r="L70" s="10" t="s">
        <v>73</v>
      </c>
      <c r="M70" s="3" t="n">
        <f>35</f>
        <v>35.0</v>
      </c>
    </row>
    <row r="71">
      <c r="A71" s="2" t="s">
        <v>98</v>
      </c>
      <c r="B71" s="10" t="s">
        <v>135</v>
      </c>
      <c r="C71" s="10" t="s">
        <v>136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17</f>
        <v>17.0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17</f>
        <v>17.0</v>
      </c>
    </row>
    <row r="72">
      <c r="A72" s="2" t="s">
        <v>98</v>
      </c>
      <c r="B72" s="10" t="s">
        <v>137</v>
      </c>
      <c r="C72" s="10" t="s">
        <v>138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</f>
        <v>1.0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