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.SERVERINT.000\Desktop\laboratoriaB\"/>
    </mc:Choice>
  </mc:AlternateContent>
  <bookViews>
    <workbookView xWindow="0" yWindow="0" windowWidth="19200" windowHeight="11595"/>
  </bookViews>
  <sheets>
    <sheet name="Datos" sheetId="1" r:id="rId1"/>
    <sheet name="Factur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2" l="1"/>
  <c r="J10" i="2"/>
  <c r="J11" i="2"/>
  <c r="J12" i="2"/>
  <c r="J13" i="2"/>
  <c r="I10" i="2"/>
  <c r="I11" i="2"/>
  <c r="I12" i="2"/>
  <c r="I13" i="2"/>
  <c r="G10" i="2"/>
  <c r="G11" i="2"/>
  <c r="G12" i="2"/>
  <c r="G13" i="2"/>
  <c r="F10" i="2"/>
  <c r="F11" i="2"/>
  <c r="F12" i="2"/>
  <c r="F13" i="2"/>
  <c r="J9" i="2"/>
  <c r="I9" i="2"/>
  <c r="G9" i="2"/>
  <c r="F9" i="2"/>
  <c r="J5" i="2"/>
  <c r="F6" i="2"/>
  <c r="F5" i="2"/>
  <c r="H12" i="1"/>
  <c r="H13" i="1"/>
  <c r="H14" i="1"/>
  <c r="H15" i="1"/>
  <c r="H11" i="1"/>
  <c r="G12" i="1"/>
  <c r="G13" i="1"/>
  <c r="G14" i="1"/>
  <c r="G15" i="1"/>
  <c r="G11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<sst xmlns="http://schemas.openxmlformats.org/spreadsheetml/2006/main" count="34" uniqueCount="27">
  <si>
    <t>Código</t>
  </si>
  <si>
    <t>Producto</t>
  </si>
  <si>
    <t>Precio</t>
  </si>
  <si>
    <t>Pantalón</t>
  </si>
  <si>
    <t>Playera</t>
  </si>
  <si>
    <t>Sudadera</t>
  </si>
  <si>
    <t>Blusa</t>
  </si>
  <si>
    <t>Pants</t>
  </si>
  <si>
    <t>Productos</t>
  </si>
  <si>
    <t>Cliente</t>
  </si>
  <si>
    <t>Nombre</t>
  </si>
  <si>
    <t>Dirección</t>
  </si>
  <si>
    <t>NIT</t>
  </si>
  <si>
    <t>Luis Gonzalez</t>
  </si>
  <si>
    <t xml:space="preserve">4ta av 9-65 z. 5 Villa Nueva </t>
  </si>
  <si>
    <t>1330617-9</t>
  </si>
  <si>
    <t>Josué Hernández</t>
  </si>
  <si>
    <t xml:space="preserve">5ta calle A 8-65 Z. 1 Villa Nueva </t>
  </si>
  <si>
    <t>4572631-8</t>
  </si>
  <si>
    <t>Datos de Facturación</t>
  </si>
  <si>
    <t>Cantidad</t>
  </si>
  <si>
    <t>Factura</t>
  </si>
  <si>
    <t>NO. 0032</t>
  </si>
  <si>
    <t xml:space="preserve">Dirección </t>
  </si>
  <si>
    <t>Nit</t>
  </si>
  <si>
    <t>Fecha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</si>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</sst>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Q&quot;* #,##0.00_);_(&quot;Q&quot;* \(#,##0.00\);_(&quot;Q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44" fontId="0" fillId="2" borderId="1" xfId="1" applyFon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/>
    <xf numFmtId="44" fontId="0" fillId="3" borderId="1" xfId="1" applyFont="1" applyFill="1" applyBorder="1"/>
    <xf numFmtId="44" fontId="0" fillId="4" borderId="1" xfId="1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/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0" fillId="6" borderId="7" xfId="0" applyFill="1" applyBorder="1"/>
    <xf numFmtId="0" fontId="0" fillId="6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6" xfId="0" applyFill="1" applyBorder="1"/>
    <xf numFmtId="15" fontId="0" fillId="6" borderId="11" xfId="0" applyNumberForma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44" fontId="0" fillId="6" borderId="1" xfId="0" applyNumberFormat="1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7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tabSelected="1" workbookViewId="0">
      <selection activeCell="E13" sqref="E13"/>
    </sheetView>
  </sheetViews>
  <sheetFormatPr baseColWidth="10" defaultRowHeight="15" x14ac:dyDescent="0.25"/>
  <cols>
    <col min="6" max="6" width="16.140625" bestFit="1" customWidth="1"/>
    <col min="7" max="7" width="29" bestFit="1" customWidth="1"/>
    <col min="8" max="8" width="9.7109375" bestFit="1" customWidth="1"/>
  </cols>
  <sheetData>
    <row r="1" spans="2:10" x14ac:dyDescent="0.25">
      <c r="B1" s="5" t="s">
        <v>8</v>
      </c>
      <c r="C1" s="5"/>
      <c r="D1" s="5"/>
      <c r="F1" s="4" t="s">
        <v>9</v>
      </c>
      <c r="G1" s="4"/>
      <c r="H1" s="4"/>
    </row>
    <row r="2" spans="2:10" x14ac:dyDescent="0.25">
      <c r="B2" s="9" t="s">
        <v>0</v>
      </c>
      <c r="C2" s="9" t="s">
        <v>1</v>
      </c>
      <c r="D2" s="9" t="s">
        <v>2</v>
      </c>
      <c r="F2" s="9" t="s">
        <v>10</v>
      </c>
      <c r="G2" s="9" t="s">
        <v>11</v>
      </c>
      <c r="H2" s="9" t="s">
        <v>12</v>
      </c>
    </row>
    <row r="3" spans="2:10" x14ac:dyDescent="0.25">
      <c r="B3" s="1">
        <v>101</v>
      </c>
      <c r="C3" s="1" t="s">
        <v>3</v>
      </c>
      <c r="D3" s="8">
        <v>200</v>
      </c>
      <c r="F3" s="1" t="s">
        <v>13</v>
      </c>
      <c r="G3" s="1" t="s">
        <v>14</v>
      </c>
      <c r="H3" s="1" t="s">
        <v>15</v>
      </c>
    </row>
    <row r="4" spans="2:10" x14ac:dyDescent="0.25">
      <c r="B4" s="2">
        <v>102</v>
      </c>
      <c r="C4" s="2" t="s">
        <v>4</v>
      </c>
      <c r="D4" s="3">
        <v>100</v>
      </c>
      <c r="F4" s="2" t="s">
        <v>16</v>
      </c>
      <c r="G4" s="2" t="s">
        <v>17</v>
      </c>
      <c r="H4" s="2" t="s">
        <v>18</v>
      </c>
    </row>
    <row r="5" spans="2:10" x14ac:dyDescent="0.25">
      <c r="B5" s="1">
        <v>103</v>
      </c>
      <c r="C5" s="1" t="s">
        <v>5</v>
      </c>
      <c r="D5" s="8">
        <v>150</v>
      </c>
    </row>
    <row r="6" spans="2:10" x14ac:dyDescent="0.25">
      <c r="B6" s="2">
        <v>104</v>
      </c>
      <c r="C6" s="2" t="s">
        <v>7</v>
      </c>
      <c r="D6" s="3">
        <v>100</v>
      </c>
    </row>
    <row r="7" spans="2:10" x14ac:dyDescent="0.25">
      <c r="B7" s="1">
        <v>105</v>
      </c>
      <c r="C7" s="1" t="s">
        <v>6</v>
      </c>
      <c r="D7" s="8">
        <v>150</v>
      </c>
    </row>
    <row r="9" spans="2:10" x14ac:dyDescent="0.25">
      <c r="F9" s="10" t="s">
        <v>19</v>
      </c>
      <c r="G9" s="10"/>
      <c r="H9" s="10"/>
      <c r="I9" s="12"/>
      <c r="J9" s="12"/>
    </row>
    <row r="10" spans="2:10" x14ac:dyDescent="0.25">
      <c r="F10" s="1" t="s">
        <v>0</v>
      </c>
      <c r="G10" s="1" t="s">
        <v>1</v>
      </c>
      <c r="H10" s="1" t="s">
        <v>2</v>
      </c>
      <c r="J10" s="11"/>
    </row>
    <row r="11" spans="2:10" x14ac:dyDescent="0.25">
      <c r="F11" s="6">
        <f>VLOOKUP(B3,B3:D7,1)</f>
        <v>101</v>
      </c>
      <c r="G11" s="6" t="str">
        <f>VLOOKUP(B3,B3:D7,2)</f>
        <v>Pantalón</v>
      </c>
      <c r="H11" s="7">
        <f>VLOOKUP(B3,B3:D7,3)</f>
        <v>200</v>
      </c>
      <c r="J11" s="11"/>
    </row>
    <row r="12" spans="2:10" x14ac:dyDescent="0.25">
      <c r="F12" s="1">
        <f t="shared" ref="F12:F15" si="0">VLOOKUP(B4,B4:D8,1)</f>
        <v>102</v>
      </c>
      <c r="G12" s="1" t="str">
        <f t="shared" ref="G12:G15" si="1">VLOOKUP(B4,B4:D8,2)</f>
        <v>Playera</v>
      </c>
      <c r="H12" s="8">
        <f>VLOOKUP(B4,B4:D8,3)</f>
        <v>100</v>
      </c>
      <c r="J12" s="11"/>
    </row>
    <row r="13" spans="2:10" x14ac:dyDescent="0.25">
      <c r="F13" s="6">
        <f t="shared" si="0"/>
        <v>103</v>
      </c>
      <c r="G13" s="6" t="str">
        <f t="shared" si="1"/>
        <v>Sudadera</v>
      </c>
      <c r="H13" s="7">
        <f>VLOOKUP(B5,B5:D9,3)</f>
        <v>150</v>
      </c>
      <c r="J13" s="11"/>
    </row>
    <row r="14" spans="2:10" x14ac:dyDescent="0.25">
      <c r="F14" s="1">
        <f t="shared" si="0"/>
        <v>104</v>
      </c>
      <c r="G14" s="1" t="str">
        <f t="shared" si="1"/>
        <v>Pants</v>
      </c>
      <c r="H14" s="8">
        <f>VLOOKUP(B6,B6:D10,3)</f>
        <v>100</v>
      </c>
      <c r="J14" s="11"/>
    </row>
    <row r="15" spans="2:10" x14ac:dyDescent="0.25">
      <c r="F15" s="6">
        <f t="shared" si="0"/>
        <v>105</v>
      </c>
      <c r="G15" s="6" t="str">
        <f t="shared" si="1"/>
        <v>Blusa</v>
      </c>
      <c r="H15" s="7">
        <f>VLOOKUP(B7,B7:D11,3)</f>
        <v>150</v>
      </c>
      <c r="J15" s="11"/>
    </row>
  </sheetData>
  <mergeCells count="3">
    <mergeCell ref="B1:D1"/>
    <mergeCell ref="F1:H1"/>
    <mergeCell ref="F9:H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16"/>
  <sheetViews>
    <sheetView workbookViewId="0">
      <selection activeCell="B36" sqref="B36"/>
    </sheetView>
  </sheetViews>
  <sheetFormatPr baseColWidth="10" defaultRowHeight="15" x14ac:dyDescent="0.25"/>
  <cols>
    <col min="5" max="5" width="7.7109375" customWidth="1"/>
    <col min="6" max="6" width="22.28515625" customWidth="1"/>
    <col min="7" max="7" width="9.28515625" bestFit="1" customWidth="1"/>
  </cols>
  <sheetData>
    <row r="2" spans="5:11" ht="15.75" thickBot="1" x14ac:dyDescent="0.3"/>
    <row r="3" spans="5:11" x14ac:dyDescent="0.25">
      <c r="E3" s="13" t="s">
        <v>21</v>
      </c>
      <c r="F3" s="14"/>
      <c r="G3" s="15"/>
      <c r="H3" s="15"/>
      <c r="I3" s="15" t="s">
        <v>22</v>
      </c>
      <c r="J3" s="15"/>
      <c r="K3" s="16"/>
    </row>
    <row r="4" spans="5:11" x14ac:dyDescent="0.25">
      <c r="E4" s="17"/>
      <c r="F4" s="18"/>
      <c r="G4" s="19"/>
      <c r="H4" s="19"/>
      <c r="I4" s="19"/>
      <c r="J4" s="19"/>
      <c r="K4" s="20"/>
    </row>
    <row r="5" spans="5:11" ht="15.75" thickBot="1" x14ac:dyDescent="0.3">
      <c r="E5" s="17" t="s">
        <v>10</v>
      </c>
      <c r="F5" s="21" t="str">
        <f>Datos!F3</f>
        <v>Luis Gonzalez</v>
      </c>
      <c r="G5" s="21"/>
      <c r="H5" s="19"/>
      <c r="I5" s="19" t="s">
        <v>24</v>
      </c>
      <c r="J5" s="22" t="str">
        <f>Datos!H3</f>
        <v>1330617-9</v>
      </c>
      <c r="K5" s="31"/>
    </row>
    <row r="6" spans="5:11" ht="15.75" thickBot="1" x14ac:dyDescent="0.3">
      <c r="E6" s="23" t="s">
        <v>23</v>
      </c>
      <c r="F6" s="21" t="str">
        <f>Datos!G3</f>
        <v xml:space="preserve">4ta av 9-65 z. 5 Villa Nueva </v>
      </c>
      <c r="G6" s="21"/>
      <c r="H6" s="19"/>
      <c r="I6" s="19" t="s">
        <v>25</v>
      </c>
      <c r="J6" s="24">
        <v>42845</v>
      </c>
      <c r="K6" s="31"/>
    </row>
    <row r="7" spans="5:11" x14ac:dyDescent="0.25">
      <c r="E7" s="23"/>
      <c r="F7" s="18"/>
      <c r="G7" s="18"/>
      <c r="H7" s="19"/>
      <c r="I7" s="19"/>
      <c r="J7" s="19"/>
      <c r="K7" s="20"/>
    </row>
    <row r="8" spans="5:11" ht="18.75" x14ac:dyDescent="0.3">
      <c r="E8" s="23"/>
      <c r="F8" s="25" t="s">
        <v>0</v>
      </c>
      <c r="G8" s="25" t="s">
        <v>1</v>
      </c>
      <c r="H8" s="25" t="s">
        <v>20</v>
      </c>
      <c r="I8" s="25" t="s">
        <v>2</v>
      </c>
      <c r="J8" s="25" t="s">
        <v>26</v>
      </c>
      <c r="K8" s="20"/>
    </row>
    <row r="9" spans="5:11" x14ac:dyDescent="0.25">
      <c r="E9" s="23"/>
      <c r="F9" s="26">
        <f>Datos!F11</f>
        <v>101</v>
      </c>
      <c r="G9" s="26" t="str">
        <f>Datos!G11</f>
        <v>Pantalón</v>
      </c>
      <c r="H9" s="26">
        <v>2</v>
      </c>
      <c r="I9" s="27">
        <f>Datos!H11</f>
        <v>200</v>
      </c>
      <c r="J9" s="27">
        <f>H9*I9</f>
        <v>400</v>
      </c>
      <c r="K9" s="20"/>
    </row>
    <row r="10" spans="5:11" x14ac:dyDescent="0.25">
      <c r="E10" s="23"/>
      <c r="F10" s="26">
        <f>Datos!F12</f>
        <v>102</v>
      </c>
      <c r="G10" s="26" t="str">
        <f>Datos!G12</f>
        <v>Playera</v>
      </c>
      <c r="H10" s="26">
        <v>2</v>
      </c>
      <c r="I10" s="27">
        <f>Datos!H12</f>
        <v>100</v>
      </c>
      <c r="J10" s="27">
        <f t="shared" ref="J10:J14" si="0">H10*I10</f>
        <v>200</v>
      </c>
      <c r="K10" s="20"/>
    </row>
    <row r="11" spans="5:11" x14ac:dyDescent="0.25">
      <c r="E11" s="23"/>
      <c r="F11" s="26">
        <f>Datos!F13</f>
        <v>103</v>
      </c>
      <c r="G11" s="26" t="str">
        <f>Datos!G13</f>
        <v>Sudadera</v>
      </c>
      <c r="H11" s="26">
        <v>2</v>
      </c>
      <c r="I11" s="27">
        <f>Datos!H13</f>
        <v>150</v>
      </c>
      <c r="J11" s="27">
        <f t="shared" si="0"/>
        <v>300</v>
      </c>
      <c r="K11" s="20"/>
    </row>
    <row r="12" spans="5:11" x14ac:dyDescent="0.25">
      <c r="E12" s="23"/>
      <c r="F12" s="26">
        <f>Datos!F14</f>
        <v>104</v>
      </c>
      <c r="G12" s="26" t="str">
        <f>Datos!G14</f>
        <v>Pants</v>
      </c>
      <c r="H12" s="26">
        <v>2</v>
      </c>
      <c r="I12" s="27">
        <f>Datos!H14</f>
        <v>100</v>
      </c>
      <c r="J12" s="27">
        <f t="shared" si="0"/>
        <v>200</v>
      </c>
      <c r="K12" s="20"/>
    </row>
    <row r="13" spans="5:11" x14ac:dyDescent="0.25">
      <c r="E13" s="23"/>
      <c r="F13" s="26">
        <f>Datos!F15</f>
        <v>105</v>
      </c>
      <c r="G13" s="26" t="str">
        <f>Datos!G15</f>
        <v>Blusa</v>
      </c>
      <c r="H13" s="26">
        <v>2</v>
      </c>
      <c r="I13" s="27">
        <f>Datos!H15</f>
        <v>150</v>
      </c>
      <c r="J13" s="27">
        <f t="shared" si="0"/>
        <v>300</v>
      </c>
      <c r="K13" s="20"/>
    </row>
    <row r="14" spans="5:11" x14ac:dyDescent="0.25">
      <c r="E14" s="23"/>
      <c r="F14" s="19"/>
      <c r="G14" s="19"/>
      <c r="H14" s="19"/>
      <c r="I14" s="19"/>
      <c r="J14" s="27">
        <f>SUM(J9:J13)</f>
        <v>1400</v>
      </c>
      <c r="K14" s="20"/>
    </row>
    <row r="15" spans="5:11" x14ac:dyDescent="0.25">
      <c r="E15" s="23"/>
      <c r="F15" s="19"/>
      <c r="G15" s="19"/>
      <c r="H15" s="19"/>
      <c r="I15" s="19"/>
      <c r="J15" s="19"/>
      <c r="K15" s="20"/>
    </row>
    <row r="16" spans="5:11" ht="15.75" thickBot="1" x14ac:dyDescent="0.3">
      <c r="E16" s="28"/>
      <c r="F16" s="29"/>
      <c r="G16" s="29"/>
      <c r="H16" s="29"/>
      <c r="I16" s="29"/>
      <c r="J16" s="29"/>
      <c r="K16" s="30"/>
    </row>
  </sheetData>
  <mergeCells count="3">
    <mergeCell ref="E3:F3"/>
    <mergeCell ref="F5:G5"/>
    <mergeCell ref="F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Factura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de Liceo Compu-market</dc:creator>
  <cp:lastModifiedBy>estudiante de Liceo Compu-market</cp:lastModifiedBy>
  <dcterms:created xsi:type="dcterms:W3CDTF">2017-04-20T15:27:05Z</dcterms:created>
  <dcterms:modified xsi:type="dcterms:W3CDTF">2017-04-20T15:48:36Z</dcterms:modified>
</cp:coreProperties>
</file>