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OPMAN\"/>
    </mc:Choice>
  </mc:AlternateContent>
  <xr:revisionPtr revIDLastSave="0" documentId="13_ncr:1_{C78CE9C2-72B6-4514-8DB5-D087ABDB90A0}" xr6:coauthVersionLast="45" xr6:coauthVersionMax="45" xr10:uidLastSave="{00000000-0000-0000-0000-000000000000}"/>
  <bookViews>
    <workbookView xWindow="-108" yWindow="-108" windowWidth="23256" windowHeight="12720" xr2:uid="{D546E08F-D22E-4337-AE23-10A9E8236A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  <c r="M82" i="1"/>
  <c r="P82" i="1"/>
  <c r="S82" i="1"/>
  <c r="G82" i="1"/>
  <c r="D41" i="1" l="1"/>
  <c r="N53" i="1" s="1"/>
  <c r="O53" i="1" s="1"/>
  <c r="R54" i="1"/>
  <c r="S54" i="1" s="1"/>
  <c r="R53" i="1"/>
  <c r="S53" i="1" s="1"/>
  <c r="R52" i="1"/>
  <c r="R51" i="1"/>
  <c r="T51" i="1" s="1"/>
  <c r="N54" i="1"/>
  <c r="O54" i="1" s="1"/>
  <c r="N52" i="1"/>
  <c r="P52" i="1" s="1"/>
  <c r="N51" i="1"/>
  <c r="P51" i="1" s="1"/>
  <c r="J54" i="1"/>
  <c r="K54" i="1"/>
  <c r="J53" i="1"/>
  <c r="K53" i="1" s="1"/>
  <c r="J52" i="1"/>
  <c r="K52" i="1" s="1"/>
  <c r="J51" i="1"/>
  <c r="L51" i="1" s="1"/>
  <c r="F54" i="1"/>
  <c r="I54" i="1" s="1"/>
  <c r="F53" i="1"/>
  <c r="G53" i="1" s="1"/>
  <c r="F52" i="1"/>
  <c r="F51" i="1"/>
  <c r="G51" i="1" s="1"/>
  <c r="B53" i="1"/>
  <c r="C53" i="1" s="1"/>
  <c r="B54" i="1"/>
  <c r="C54" i="1"/>
  <c r="B52" i="1"/>
  <c r="B51" i="1"/>
  <c r="S52" i="1"/>
  <c r="T52" i="1"/>
  <c r="U52" i="1"/>
  <c r="U54" i="1" l="1"/>
  <c r="T54" i="1"/>
  <c r="T53" i="1"/>
  <c r="U53" i="1"/>
  <c r="S51" i="1"/>
  <c r="U51" i="1"/>
  <c r="Q54" i="1"/>
  <c r="P54" i="1"/>
  <c r="Q53" i="1"/>
  <c r="P53" i="1"/>
  <c r="O52" i="1"/>
  <c r="Q52" i="1"/>
  <c r="O51" i="1"/>
  <c r="Q51" i="1"/>
  <c r="M54" i="1"/>
  <c r="L54" i="1"/>
  <c r="M53" i="1"/>
  <c r="L53" i="1"/>
  <c r="M52" i="1"/>
  <c r="V52" i="1"/>
  <c r="L52" i="1"/>
  <c r="K51" i="1"/>
  <c r="M51" i="1"/>
  <c r="H54" i="1"/>
  <c r="G54" i="1"/>
  <c r="I53" i="1"/>
  <c r="H53" i="1"/>
  <c r="I52" i="1"/>
  <c r="H52" i="1"/>
  <c r="G52" i="1"/>
  <c r="I51" i="1"/>
  <c r="H51" i="1"/>
  <c r="V51" i="1"/>
  <c r="D54" i="1"/>
  <c r="E54" i="1"/>
  <c r="V53" i="1"/>
  <c r="D53" i="1"/>
  <c r="E53" i="1"/>
  <c r="E52" i="1"/>
  <c r="V54" i="1"/>
  <c r="D52" i="1"/>
  <c r="C52" i="1"/>
  <c r="E51" i="1"/>
  <c r="C51" i="1"/>
  <c r="D51" i="1"/>
  <c r="E40" i="1"/>
  <c r="E41" i="1"/>
  <c r="E42" i="1"/>
  <c r="E43" i="1"/>
  <c r="E45" i="1" s="1"/>
  <c r="E44" i="1"/>
  <c r="C44" i="1"/>
  <c r="D44" i="1"/>
  <c r="F44" i="1"/>
  <c r="B55" i="1" s="1"/>
  <c r="D55" i="1" s="1"/>
  <c r="C43" i="1"/>
  <c r="D43" i="1"/>
  <c r="F43" i="1"/>
  <c r="F55" i="1" s="1"/>
  <c r="C42" i="1"/>
  <c r="D42" i="1"/>
  <c r="F42" i="1"/>
  <c r="J55" i="1" s="1"/>
  <c r="L55" i="1" s="1"/>
  <c r="C41" i="1"/>
  <c r="F41" i="1"/>
  <c r="N55" i="1" s="1"/>
  <c r="O55" i="1" s="1"/>
  <c r="C40" i="1"/>
  <c r="D40" i="1"/>
  <c r="F40" i="1"/>
  <c r="R55" i="1" s="1"/>
  <c r="S55" i="1" s="1"/>
  <c r="B44" i="1"/>
  <c r="B43" i="1"/>
  <c r="B42" i="1"/>
  <c r="B41" i="1"/>
  <c r="B40" i="1"/>
  <c r="V55" i="1" l="1"/>
  <c r="K55" i="1"/>
  <c r="M55" i="1"/>
  <c r="C55" i="1"/>
  <c r="E55" i="1"/>
  <c r="I55" i="1"/>
  <c r="G55" i="1"/>
  <c r="H55" i="1"/>
  <c r="P55" i="1"/>
  <c r="T55" i="1"/>
  <c r="Q55" i="1"/>
  <c r="U55" i="1"/>
  <c r="X52" i="1"/>
  <c r="K60" i="1" s="1"/>
  <c r="N64" i="1" s="1"/>
  <c r="W52" i="1"/>
  <c r="J60" i="1" s="1"/>
  <c r="M64" i="1" s="1"/>
  <c r="W51" i="1"/>
  <c r="G60" i="1" s="1"/>
  <c r="G64" i="1" s="1"/>
  <c r="X54" i="1"/>
  <c r="Q60" i="1" s="1"/>
  <c r="T64" i="1" s="1"/>
  <c r="Y52" i="1"/>
  <c r="L60" i="1" s="1"/>
  <c r="O64" i="1" s="1"/>
  <c r="X51" i="1"/>
  <c r="H60" i="1" s="1"/>
  <c r="H64" i="1" s="1"/>
  <c r="Y51" i="1"/>
  <c r="I60" i="1" s="1"/>
  <c r="I64" i="1" s="1"/>
  <c r="Y53" i="1"/>
  <c r="O60" i="1" s="1"/>
  <c r="L64" i="1" s="1"/>
  <c r="W53" i="1"/>
  <c r="M60" i="1" s="1"/>
  <c r="J64" i="1" s="1"/>
  <c r="X53" i="1"/>
  <c r="N60" i="1" s="1"/>
  <c r="K64" i="1" s="1"/>
  <c r="Y54" i="1"/>
  <c r="R60" i="1" s="1"/>
  <c r="U64" i="1" s="1"/>
  <c r="W54" i="1"/>
  <c r="P60" i="1" s="1"/>
  <c r="S64" i="1" s="1"/>
  <c r="B45" i="1"/>
  <c r="C45" i="1"/>
  <c r="F45" i="1"/>
  <c r="D45" i="1"/>
  <c r="Y55" i="1" l="1"/>
  <c r="U60" i="1" s="1"/>
  <c r="R64" i="1" s="1"/>
  <c r="M69" i="1" s="1"/>
  <c r="M72" i="1" s="1"/>
  <c r="X55" i="1"/>
  <c r="T60" i="1" s="1"/>
  <c r="Q64" i="1" s="1"/>
  <c r="Q69" i="1" s="1"/>
  <c r="Q72" i="1" s="1"/>
  <c r="W55" i="1"/>
  <c r="S60" i="1" s="1"/>
  <c r="P64" i="1" s="1"/>
  <c r="P69" i="1" s="1"/>
  <c r="P72" i="1" s="1"/>
  <c r="G69" i="1"/>
  <c r="G72" i="1" s="1"/>
  <c r="AA52" i="1"/>
  <c r="B60" i="1" s="1"/>
  <c r="C64" i="1" s="1"/>
  <c r="H69" i="1"/>
  <c r="H72" i="1" s="1"/>
  <c r="K69" i="1"/>
  <c r="K72" i="1" s="1"/>
  <c r="J69" i="1"/>
  <c r="J72" i="1" s="1"/>
  <c r="AA54" i="1"/>
  <c r="D60" i="1" s="1"/>
  <c r="E64" i="1" s="1"/>
  <c r="I69" i="1"/>
  <c r="I72" i="1" s="1"/>
  <c r="L69" i="1"/>
  <c r="L72" i="1" s="1"/>
  <c r="AA51" i="1"/>
  <c r="A60" i="1" s="1"/>
  <c r="A64" i="1" s="1"/>
  <c r="R69" i="1" l="1"/>
  <c r="R72" i="1" s="1"/>
  <c r="N69" i="1"/>
  <c r="N72" i="1" s="1"/>
  <c r="K75" i="1" s="1"/>
  <c r="K78" i="1" s="1"/>
  <c r="O69" i="1"/>
  <c r="O72" i="1" s="1"/>
  <c r="AA55" i="1"/>
  <c r="E60" i="1" s="1"/>
  <c r="D64" i="1" s="1"/>
  <c r="G75" i="1"/>
  <c r="G78" i="1" s="1"/>
  <c r="H75" i="1"/>
  <c r="H78" i="1" s="1"/>
  <c r="I75" i="1"/>
  <c r="I78" i="1" s="1"/>
  <c r="J75" i="1"/>
  <c r="J78" i="1" s="1"/>
  <c r="M75" i="1"/>
  <c r="M78" i="1" s="1"/>
  <c r="AA53" i="1"/>
  <c r="C60" i="1" s="1"/>
  <c r="B64" i="1" s="1"/>
  <c r="O75" i="1" l="1"/>
  <c r="O78" i="1" s="1"/>
  <c r="L75" i="1"/>
  <c r="L78" i="1" s="1"/>
  <c r="N75" i="1"/>
  <c r="N78" i="1" s="1"/>
</calcChain>
</file>

<file path=xl/sharedStrings.xml><?xml version="1.0" encoding="utf-8"?>
<sst xmlns="http://schemas.openxmlformats.org/spreadsheetml/2006/main" count="77" uniqueCount="30">
  <si>
    <t>CD</t>
  </si>
  <si>
    <t>OB</t>
  </si>
  <si>
    <t>PS</t>
  </si>
  <si>
    <t>GP</t>
  </si>
  <si>
    <t>TF</t>
  </si>
  <si>
    <t>High</t>
  </si>
  <si>
    <t>Medium</t>
  </si>
  <si>
    <t>Very High</t>
  </si>
  <si>
    <t>Very Low</t>
  </si>
  <si>
    <t>Low</t>
  </si>
  <si>
    <t>SUM</t>
  </si>
  <si>
    <t>Likert Scale</t>
  </si>
  <si>
    <t xml:space="preserve">Medium </t>
  </si>
  <si>
    <t>Criteria</t>
  </si>
  <si>
    <t>Weight</t>
  </si>
  <si>
    <t>Sum</t>
  </si>
  <si>
    <t>Fuzzified Weight</t>
  </si>
  <si>
    <t>DF</t>
  </si>
  <si>
    <t xml:space="preserve">PS </t>
  </si>
  <si>
    <t>C1</t>
  </si>
  <si>
    <t>C2</t>
  </si>
  <si>
    <t>C3</t>
  </si>
  <si>
    <t>C4</t>
  </si>
  <si>
    <t>C5</t>
  </si>
  <si>
    <t xml:space="preserve"> </t>
  </si>
  <si>
    <t>W1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</si>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</sst>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1" fillId="0" borderId="1" xfId="0" applyFont="1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/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7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57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C8403D-1D44-4781-81AB-2A28CDF42039}"/>
            </a:ext>
          </a:extLst>
        </xdr:cNvPr>
        <xdr:cNvSpPr txBox="1"/>
      </xdr:nvSpPr>
      <xdr:spPr>
        <a:xfrm>
          <a:off x="6629400" y="10789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152400</xdr:colOff>
      <xdr:row>66</xdr:row>
      <xdr:rowOff>152400</xdr:rowOff>
    </xdr:from>
    <xdr:ext cx="306109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BB71E5-002B-4579-8BBF-94BE0BDDF351}"/>
                </a:ext>
              </a:extLst>
            </xdr:cNvPr>
            <xdr:cNvSpPr txBox="1"/>
          </xdr:nvSpPr>
          <xdr:spPr>
            <a:xfrm>
              <a:off x="44577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BB71E5-002B-4579-8BBF-94BE0BDDF351}"/>
                </a:ext>
              </a:extLst>
            </xdr:cNvPr>
            <xdr:cNvSpPr txBox="1"/>
          </xdr:nvSpPr>
          <xdr:spPr>
            <a:xfrm>
              <a:off x="44577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_(𝟏/𝟐)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152400</xdr:colOff>
      <xdr:row>66</xdr:row>
      <xdr:rowOff>152400</xdr:rowOff>
    </xdr:from>
    <xdr:ext cx="306109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4DE99F-BEE6-4D14-BDFB-EAC7ADD45C6A}"/>
                </a:ext>
              </a:extLst>
            </xdr:cNvPr>
            <xdr:cNvSpPr txBox="1"/>
          </xdr:nvSpPr>
          <xdr:spPr>
            <a:xfrm>
              <a:off x="62865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4DE99F-BEE6-4D14-BDFB-EAC7ADD45C6A}"/>
                </a:ext>
              </a:extLst>
            </xdr:cNvPr>
            <xdr:cNvSpPr txBox="1"/>
          </xdr:nvSpPr>
          <xdr:spPr>
            <a:xfrm>
              <a:off x="62865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_(𝟐/𝟑)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152400</xdr:colOff>
      <xdr:row>66</xdr:row>
      <xdr:rowOff>152400</xdr:rowOff>
    </xdr:from>
    <xdr:ext cx="306109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FB3344-0957-4B55-BABE-AC27F70EE7A6}"/>
                </a:ext>
              </a:extLst>
            </xdr:cNvPr>
            <xdr:cNvSpPr txBox="1"/>
          </xdr:nvSpPr>
          <xdr:spPr>
            <a:xfrm>
              <a:off x="81153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𝟒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FB3344-0957-4B55-BABE-AC27F70EE7A6}"/>
                </a:ext>
              </a:extLst>
            </xdr:cNvPr>
            <xdr:cNvSpPr txBox="1"/>
          </xdr:nvSpPr>
          <xdr:spPr>
            <a:xfrm>
              <a:off x="81153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_(𝟑/𝟒)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16</xdr:col>
      <xdr:colOff>152400</xdr:colOff>
      <xdr:row>66</xdr:row>
      <xdr:rowOff>152400</xdr:rowOff>
    </xdr:from>
    <xdr:ext cx="306109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432025-0D5E-4114-BC4E-F5481564A019}"/>
                </a:ext>
              </a:extLst>
            </xdr:cNvPr>
            <xdr:cNvSpPr txBox="1"/>
          </xdr:nvSpPr>
          <xdr:spPr>
            <a:xfrm>
              <a:off x="99441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𝟒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𝟓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432025-0D5E-4114-BC4E-F5481564A019}"/>
                </a:ext>
              </a:extLst>
            </xdr:cNvPr>
            <xdr:cNvSpPr txBox="1"/>
          </xdr:nvSpPr>
          <xdr:spPr>
            <a:xfrm>
              <a:off x="9944100" y="12641580"/>
              <a:ext cx="306109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_(𝟒/𝟓)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19</xdr:col>
      <xdr:colOff>152400</xdr:colOff>
      <xdr:row>66</xdr:row>
      <xdr:rowOff>152400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E17A82-04CF-4C5E-ABB6-A38A93AC5526}"/>
            </a:ext>
          </a:extLst>
        </xdr:cNvPr>
        <xdr:cNvSpPr txBox="1"/>
      </xdr:nvSpPr>
      <xdr:spPr>
        <a:xfrm>
          <a:off x="11772900" y="12641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129540</xdr:colOff>
      <xdr:row>70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6E4242C-BF9D-4435-99F1-3001621B76F3}"/>
                </a:ext>
              </a:extLst>
            </xdr:cNvPr>
            <xdr:cNvSpPr txBox="1"/>
          </xdr:nvSpPr>
          <xdr:spPr>
            <a:xfrm>
              <a:off x="44348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6E4242C-BF9D-4435-99F1-3001621B76F3}"/>
                </a:ext>
              </a:extLst>
            </xdr:cNvPr>
            <xdr:cNvSpPr txBox="1"/>
          </xdr:nvSpPr>
          <xdr:spPr>
            <a:xfrm>
              <a:off x="44348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_𝟏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114300</xdr:colOff>
      <xdr:row>69</xdr:row>
      <xdr:rowOff>160020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C0E6503-6E46-4814-9AEE-7A617ED27517}"/>
            </a:ext>
          </a:extLst>
        </xdr:cNvPr>
        <xdr:cNvSpPr txBox="1"/>
      </xdr:nvSpPr>
      <xdr:spPr>
        <a:xfrm>
          <a:off x="6248400" y="1322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13</xdr:col>
      <xdr:colOff>114300</xdr:colOff>
      <xdr:row>69</xdr:row>
      <xdr:rowOff>160020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AEF838-D9BD-4648-8BEC-3A3D709E11FA}"/>
            </a:ext>
          </a:extLst>
        </xdr:cNvPr>
        <xdr:cNvSpPr txBox="1"/>
      </xdr:nvSpPr>
      <xdr:spPr>
        <a:xfrm>
          <a:off x="8077200" y="1322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16</xdr:col>
      <xdr:colOff>114300</xdr:colOff>
      <xdr:row>69</xdr:row>
      <xdr:rowOff>160020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4E52469-4D8E-4CFF-8AFF-13A9F6B09840}"/>
            </a:ext>
          </a:extLst>
        </xdr:cNvPr>
        <xdr:cNvSpPr txBox="1"/>
      </xdr:nvSpPr>
      <xdr:spPr>
        <a:xfrm>
          <a:off x="9906000" y="1322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10</xdr:col>
      <xdr:colOff>129540</xdr:colOff>
      <xdr:row>70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723F8FD-BEEE-49AF-8EBA-9EB459E43CFD}"/>
                </a:ext>
              </a:extLst>
            </xdr:cNvPr>
            <xdr:cNvSpPr txBox="1"/>
          </xdr:nvSpPr>
          <xdr:spPr>
            <a:xfrm>
              <a:off x="62636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𝟐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723F8FD-BEEE-49AF-8EBA-9EB459E43CFD}"/>
                </a:ext>
              </a:extLst>
            </xdr:cNvPr>
            <xdr:cNvSpPr txBox="1"/>
          </xdr:nvSpPr>
          <xdr:spPr>
            <a:xfrm>
              <a:off x="62636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_𝟐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129540</xdr:colOff>
      <xdr:row>70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D4FC928-5BAD-4EF4-A84F-212838BC2710}"/>
                </a:ext>
              </a:extLst>
            </xdr:cNvPr>
            <xdr:cNvSpPr txBox="1"/>
          </xdr:nvSpPr>
          <xdr:spPr>
            <a:xfrm>
              <a:off x="80924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𝟑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D4FC928-5BAD-4EF4-A84F-212838BC2710}"/>
                </a:ext>
              </a:extLst>
            </xdr:cNvPr>
            <xdr:cNvSpPr txBox="1"/>
          </xdr:nvSpPr>
          <xdr:spPr>
            <a:xfrm>
              <a:off x="80924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_𝟑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16</xdr:col>
      <xdr:colOff>129540</xdr:colOff>
      <xdr:row>70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DD6EE8F-F26A-438A-9096-DC127FF5B516}"/>
                </a:ext>
              </a:extLst>
            </xdr:cNvPr>
            <xdr:cNvSpPr txBox="1"/>
          </xdr:nvSpPr>
          <xdr:spPr>
            <a:xfrm>
              <a:off x="99212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𝟒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5DD6EE8F-F26A-438A-9096-DC127FF5B516}"/>
                </a:ext>
              </a:extLst>
            </xdr:cNvPr>
            <xdr:cNvSpPr txBox="1"/>
          </xdr:nvSpPr>
          <xdr:spPr>
            <a:xfrm>
              <a:off x="9921240" y="13251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_𝟒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𝟓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7</xdr:col>
      <xdr:colOff>0</xdr:colOff>
      <xdr:row>73</xdr:row>
      <xdr:rowOff>0</xdr:rowOff>
    </xdr:from>
    <xdr:ext cx="7111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3521745-6F0E-498A-9F6F-6D5F2771DEA1}"/>
                </a:ext>
              </a:extLst>
            </xdr:cNvPr>
            <xdr:cNvSpPr txBox="1"/>
          </xdr:nvSpPr>
          <xdr:spPr>
            <a:xfrm>
              <a:off x="4305300" y="13822680"/>
              <a:ext cx="7111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3521745-6F0E-498A-9F6F-6D5F2771DEA1}"/>
                </a:ext>
              </a:extLst>
            </xdr:cNvPr>
            <xdr:cNvSpPr txBox="1"/>
          </xdr:nvSpPr>
          <xdr:spPr>
            <a:xfrm>
              <a:off x="4305300" y="13822680"/>
              <a:ext cx="7111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_(𝟏/𝟐)∗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𝜶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152400</xdr:colOff>
      <xdr:row>72</xdr:row>
      <xdr:rowOff>152400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D8811C7-341B-439C-A8BB-84CEA0F30A99}"/>
            </a:ext>
          </a:extLst>
        </xdr:cNvPr>
        <xdr:cNvSpPr txBox="1"/>
      </xdr:nvSpPr>
      <xdr:spPr>
        <a:xfrm>
          <a:off x="6286500" y="13784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13</xdr:col>
      <xdr:colOff>152400</xdr:colOff>
      <xdr:row>72</xdr:row>
      <xdr:rowOff>152400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622ACAC-1B52-4D63-BE20-E4A9E22FB613}"/>
            </a:ext>
          </a:extLst>
        </xdr:cNvPr>
        <xdr:cNvSpPr txBox="1"/>
      </xdr:nvSpPr>
      <xdr:spPr>
        <a:xfrm>
          <a:off x="8115300" y="13784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16</xdr:col>
      <xdr:colOff>152400</xdr:colOff>
      <xdr:row>72</xdr:row>
      <xdr:rowOff>152400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3095E0B-24DA-4027-A151-60C2844553D9}"/>
            </a:ext>
          </a:extLst>
        </xdr:cNvPr>
        <xdr:cNvSpPr txBox="1"/>
      </xdr:nvSpPr>
      <xdr:spPr>
        <a:xfrm>
          <a:off x="9944100" y="13784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10</xdr:col>
      <xdr:colOff>0</xdr:colOff>
      <xdr:row>73</xdr:row>
      <xdr:rowOff>0</xdr:rowOff>
    </xdr:from>
    <xdr:ext cx="7111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C57FD01-4EF9-4ADB-B62E-96D1FBF1EE0E}"/>
                </a:ext>
              </a:extLst>
            </xdr:cNvPr>
            <xdr:cNvSpPr txBox="1"/>
          </xdr:nvSpPr>
          <xdr:spPr>
            <a:xfrm>
              <a:off x="6134100" y="13822680"/>
              <a:ext cx="7111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C57FD01-4EF9-4ADB-B62E-96D1FBF1EE0E}"/>
                </a:ext>
              </a:extLst>
            </xdr:cNvPr>
            <xdr:cNvSpPr txBox="1"/>
          </xdr:nvSpPr>
          <xdr:spPr>
            <a:xfrm>
              <a:off x="6134100" y="13822680"/>
              <a:ext cx="7111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_(𝟐/𝟑)∗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𝜶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0</xdr:colOff>
      <xdr:row>73</xdr:row>
      <xdr:rowOff>0</xdr:rowOff>
    </xdr:from>
    <xdr:ext cx="711157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6C8341D-CF6E-4279-B634-557B783BF9F0}"/>
                </a:ext>
              </a:extLst>
            </xdr:cNvPr>
            <xdr:cNvSpPr txBox="1"/>
          </xdr:nvSpPr>
          <xdr:spPr>
            <a:xfrm>
              <a:off x="7962900" y="13822680"/>
              <a:ext cx="7111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𝟒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l-GR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𝜶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𝟓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6C8341D-CF6E-4279-B634-557B783BF9F0}"/>
                </a:ext>
              </a:extLst>
            </xdr:cNvPr>
            <xdr:cNvSpPr txBox="1"/>
          </xdr:nvSpPr>
          <xdr:spPr>
            <a:xfrm>
              <a:off x="7962900" y="13822680"/>
              <a:ext cx="711157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𝜶</a:t>
              </a:r>
              <a:r>
                <a:rPr lang="en-US" sz="1100" b="1" i="0">
                  <a:latin typeface="Cambria Math" panose="02040503050406030204" pitchFamily="18" charset="0"/>
                </a:rPr>
                <a:t>_(𝟑/𝟒)∗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𝜶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𝟓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16</xdr:col>
      <xdr:colOff>0</xdr:colOff>
      <xdr:row>73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FCBF072-1D9C-4E53-B155-017625B96471}"/>
            </a:ext>
          </a:extLst>
        </xdr:cNvPr>
        <xdr:cNvSpPr txBox="1"/>
      </xdr:nvSpPr>
      <xdr:spPr>
        <a:xfrm>
          <a:off x="9791700" y="13822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7</xdr:col>
      <xdr:colOff>129540</xdr:colOff>
      <xdr:row>76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E237199-42CE-4C75-9A2B-B9355C22B976}"/>
                </a:ext>
              </a:extLst>
            </xdr:cNvPr>
            <xdr:cNvSpPr txBox="1"/>
          </xdr:nvSpPr>
          <xdr:spPr>
            <a:xfrm>
              <a:off x="4434840" y="14394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EE237199-42CE-4C75-9A2B-B9355C22B976}"/>
                </a:ext>
              </a:extLst>
            </xdr:cNvPr>
            <xdr:cNvSpPr txBox="1"/>
          </xdr:nvSpPr>
          <xdr:spPr>
            <a:xfrm>
              <a:off x="4434840" y="14394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_𝟏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114300</xdr:colOff>
      <xdr:row>75</xdr:row>
      <xdr:rowOff>160020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1BAA6CD1-483F-4AFD-9211-D8DA588789CE}"/>
            </a:ext>
          </a:extLst>
        </xdr:cNvPr>
        <xdr:cNvSpPr txBox="1"/>
      </xdr:nvSpPr>
      <xdr:spPr>
        <a:xfrm>
          <a:off x="6248400" y="1322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13</xdr:col>
      <xdr:colOff>114300</xdr:colOff>
      <xdr:row>75</xdr:row>
      <xdr:rowOff>160020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1256A21-7838-4A07-9313-BC02302693B3}"/>
            </a:ext>
          </a:extLst>
        </xdr:cNvPr>
        <xdr:cNvSpPr txBox="1"/>
      </xdr:nvSpPr>
      <xdr:spPr>
        <a:xfrm>
          <a:off x="8077200" y="13220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1"/>
        </a:p>
      </xdr:txBody>
    </xdr:sp>
    <xdr:clientData/>
  </xdr:oneCellAnchor>
  <xdr:oneCellAnchor>
    <xdr:from>
      <xdr:col>10</xdr:col>
      <xdr:colOff>129540</xdr:colOff>
      <xdr:row>76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B97BDFC-1D7D-4C20-A0BA-CF33243C9564}"/>
                </a:ext>
              </a:extLst>
            </xdr:cNvPr>
            <xdr:cNvSpPr txBox="1"/>
          </xdr:nvSpPr>
          <xdr:spPr>
            <a:xfrm>
              <a:off x="6263640" y="14394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𝟐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8B97BDFC-1D7D-4C20-A0BA-CF33243C9564}"/>
                </a:ext>
              </a:extLst>
            </xdr:cNvPr>
            <xdr:cNvSpPr txBox="1"/>
          </xdr:nvSpPr>
          <xdr:spPr>
            <a:xfrm>
              <a:off x="6263640" y="14394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_𝟐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129540</xdr:colOff>
      <xdr:row>76</xdr:row>
      <xdr:rowOff>0</xdr:rowOff>
    </xdr:from>
    <xdr:ext cx="4212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C0249F6-8C3C-48A6-9C10-46A7D99FC4EF}"/>
                </a:ext>
              </a:extLst>
            </xdr:cNvPr>
            <xdr:cNvSpPr txBox="1"/>
          </xdr:nvSpPr>
          <xdr:spPr>
            <a:xfrm>
              <a:off x="8092440" y="14394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l-GR" sz="1100" b="1" i="1">
                          <a:latin typeface="Cambria Math" panose="02040503050406030204" pitchFamily="18" charset="0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𝟑</m:t>
                      </m:r>
                    </m:sub>
                  </m:sSub>
                </m:oMath>
              </a14:m>
              <a:r>
                <a:rPr lang="en-US" sz="1100" b="1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𝝎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sub>
                  </m:sSub>
                </m:oMath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C0249F6-8C3C-48A6-9C10-46A7D99FC4EF}"/>
                </a:ext>
              </a:extLst>
            </xdr:cNvPr>
            <xdr:cNvSpPr txBox="1"/>
          </xdr:nvSpPr>
          <xdr:spPr>
            <a:xfrm>
              <a:off x="8092440" y="14394180"/>
              <a:ext cx="4212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1100" b="1" i="0">
                  <a:latin typeface="Cambria Math" panose="02040503050406030204" pitchFamily="18" charset="0"/>
                </a:rPr>
                <a:t>𝝎</a:t>
              </a:r>
              <a:r>
                <a:rPr lang="en-US" sz="1100" b="1" i="0">
                  <a:latin typeface="Cambria Math" panose="02040503050406030204" pitchFamily="18" charset="0"/>
                </a:rPr>
                <a:t>_𝟑</a:t>
              </a:r>
              <a:r>
                <a:rPr lang="en-US" sz="1100" b="1"/>
                <a:t>/</a:t>
              </a:r>
              <a:r>
                <a:rPr lang="el-G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𝝎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𝟓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A4D4-A031-4626-9925-0C19156EBB38}">
  <dimension ref="A1:AA113"/>
  <sheetViews>
    <sheetView tabSelected="1" topLeftCell="E71" zoomScale="130" zoomScaleNormal="130" workbookViewId="0">
      <selection activeCell="Q88" sqref="Q88"/>
    </sheetView>
  </sheetViews>
  <sheetFormatPr defaultRowHeight="14.4" x14ac:dyDescent="0.3"/>
  <cols>
    <col min="1" max="1" width="8.88671875" customWidth="1"/>
    <col min="2" max="2" width="9.109375" customWidth="1"/>
    <col min="3" max="3" width="8.88671875" customWidth="1"/>
    <col min="4" max="4" width="9" customWidth="1"/>
    <col min="5" max="5" width="9.109375" customWidth="1"/>
    <col min="8" max="9" width="8.88671875" customWidth="1"/>
  </cols>
  <sheetData>
    <row r="1" spans="2:27" ht="15" thickBot="1" x14ac:dyDescent="0.35"/>
    <row r="2" spans="2:27" ht="15" thickBot="1" x14ac:dyDescent="0.35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"/>
      <c r="H2" s="1"/>
      <c r="I2" s="1"/>
      <c r="J2" s="1"/>
      <c r="K2" s="4">
        <v>1</v>
      </c>
      <c r="L2" s="4">
        <v>2</v>
      </c>
      <c r="M2" s="4">
        <v>3</v>
      </c>
      <c r="N2" s="4">
        <v>4</v>
      </c>
      <c r="O2" s="4">
        <v>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" thickBot="1" x14ac:dyDescent="0.35">
      <c r="B3" s="10">
        <v>4</v>
      </c>
      <c r="C3" s="10">
        <v>5</v>
      </c>
      <c r="D3" s="10">
        <v>5</v>
      </c>
      <c r="E3" s="10">
        <v>5</v>
      </c>
      <c r="F3" s="10">
        <v>2</v>
      </c>
      <c r="G3" s="1"/>
      <c r="H3" s="1"/>
      <c r="I3" s="1"/>
      <c r="J3" s="1"/>
      <c r="K3" s="4" t="s">
        <v>8</v>
      </c>
      <c r="L3" s="4" t="s">
        <v>9</v>
      </c>
      <c r="M3" s="4" t="s">
        <v>6</v>
      </c>
      <c r="N3" s="4" t="s">
        <v>5</v>
      </c>
      <c r="O3" s="4" t="s">
        <v>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" thickBot="1" x14ac:dyDescent="0.35">
      <c r="B4" s="10">
        <v>3</v>
      </c>
      <c r="C4" s="10">
        <v>4</v>
      </c>
      <c r="D4" s="10">
        <v>5</v>
      </c>
      <c r="E4" s="10">
        <v>5</v>
      </c>
      <c r="F4" s="10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" thickBot="1" x14ac:dyDescent="0.35">
      <c r="B5" s="10">
        <v>5</v>
      </c>
      <c r="C5" s="10">
        <v>1</v>
      </c>
      <c r="D5" s="10">
        <v>3</v>
      </c>
      <c r="E5" s="10">
        <v>2</v>
      </c>
      <c r="F5" s="10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" thickBot="1" x14ac:dyDescent="0.35">
      <c r="B6" s="10">
        <v>4</v>
      </c>
      <c r="C6" s="10">
        <v>3</v>
      </c>
      <c r="D6" s="10">
        <v>4</v>
      </c>
      <c r="E6" s="10">
        <v>3</v>
      </c>
      <c r="F6" s="10">
        <v>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" thickBot="1" x14ac:dyDescent="0.35">
      <c r="B7" s="10">
        <v>2</v>
      </c>
      <c r="C7" s="10">
        <v>4</v>
      </c>
      <c r="D7" s="10">
        <v>4</v>
      </c>
      <c r="E7" s="10">
        <v>4</v>
      </c>
      <c r="F7" s="10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" thickBot="1" x14ac:dyDescent="0.35">
      <c r="B8" s="10">
        <v>5</v>
      </c>
      <c r="C8" s="10">
        <v>4</v>
      </c>
      <c r="D8" s="10">
        <v>5</v>
      </c>
      <c r="E8" s="10">
        <v>3</v>
      </c>
      <c r="F8" s="10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5" thickBot="1" x14ac:dyDescent="0.35">
      <c r="B9" s="10">
        <v>4</v>
      </c>
      <c r="C9" s="10">
        <v>3</v>
      </c>
      <c r="D9" s="10">
        <v>4</v>
      </c>
      <c r="E9" s="10">
        <v>4</v>
      </c>
      <c r="F9" s="10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1"/>
      <c r="S9" s="11"/>
      <c r="T9" s="11"/>
      <c r="U9" s="11"/>
      <c r="V9" s="11"/>
      <c r="W9" s="1"/>
      <c r="X9" s="1"/>
      <c r="Y9" s="1"/>
      <c r="Z9" s="1"/>
      <c r="AA9" s="1"/>
    </row>
    <row r="10" spans="2:27" ht="15" thickBot="1" x14ac:dyDescent="0.35">
      <c r="B10" s="10">
        <v>4</v>
      </c>
      <c r="C10" s="10">
        <v>4</v>
      </c>
      <c r="D10" s="10">
        <v>5</v>
      </c>
      <c r="E10" s="10">
        <v>4</v>
      </c>
      <c r="F10" s="10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1"/>
      <c r="S10" s="11"/>
      <c r="T10" s="11"/>
      <c r="U10" s="11"/>
      <c r="V10" s="11"/>
      <c r="W10" s="1"/>
      <c r="X10" s="1"/>
      <c r="Y10" s="1"/>
      <c r="Z10" s="1"/>
      <c r="AA10" s="1"/>
    </row>
    <row r="11" spans="2:27" ht="15" thickBot="1" x14ac:dyDescent="0.35">
      <c r="B11" s="10">
        <v>3</v>
      </c>
      <c r="C11" s="10">
        <v>5</v>
      </c>
      <c r="D11" s="10">
        <v>3</v>
      </c>
      <c r="E11" s="10">
        <v>4</v>
      </c>
      <c r="F11" s="10">
        <v>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1"/>
      <c r="S11" s="11"/>
      <c r="T11" s="11"/>
      <c r="U11" s="11"/>
      <c r="V11" s="11"/>
      <c r="W11" s="1"/>
      <c r="X11" s="1"/>
      <c r="Y11" s="1"/>
      <c r="Z11" s="1"/>
      <c r="AA11" s="1"/>
    </row>
    <row r="12" spans="2:27" ht="15" thickBot="1" x14ac:dyDescent="0.35">
      <c r="B12" s="10">
        <v>3</v>
      </c>
      <c r="C12" s="10">
        <v>3</v>
      </c>
      <c r="D12" s="10">
        <v>3</v>
      </c>
      <c r="E12" s="10">
        <v>2</v>
      </c>
      <c r="F12" s="10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1"/>
      <c r="S12" s="11"/>
      <c r="T12" s="11"/>
      <c r="U12" s="11"/>
      <c r="V12" s="11"/>
      <c r="W12" s="1"/>
      <c r="X12" s="1"/>
      <c r="Y12" s="1"/>
      <c r="Z12" s="1"/>
      <c r="AA12" s="1"/>
    </row>
    <row r="13" spans="2:27" ht="15" thickBot="1" x14ac:dyDescent="0.35">
      <c r="B13" s="10">
        <v>4</v>
      </c>
      <c r="C13" s="10">
        <v>4</v>
      </c>
      <c r="D13" s="10">
        <v>5</v>
      </c>
      <c r="E13" s="10">
        <v>4</v>
      </c>
      <c r="F13" s="10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1"/>
      <c r="S13" s="11"/>
      <c r="T13" s="11"/>
      <c r="U13" s="11"/>
      <c r="V13" s="11"/>
      <c r="W13" s="1"/>
      <c r="X13" s="1"/>
      <c r="Y13" s="1"/>
      <c r="Z13" s="1"/>
      <c r="AA13" s="1"/>
    </row>
    <row r="14" spans="2:27" ht="15" thickBot="1" x14ac:dyDescent="0.35">
      <c r="B14" s="10">
        <v>3</v>
      </c>
      <c r="C14" s="10">
        <v>3</v>
      </c>
      <c r="D14" s="10">
        <v>2</v>
      </c>
      <c r="E14" s="10">
        <v>3</v>
      </c>
      <c r="F14" s="10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1"/>
      <c r="U14" s="11"/>
      <c r="V14" s="11"/>
      <c r="W14" s="1"/>
      <c r="X14" s="1"/>
      <c r="Y14" s="1"/>
      <c r="Z14" s="1"/>
      <c r="AA14" s="1"/>
    </row>
    <row r="15" spans="2:27" ht="15" thickBot="1" x14ac:dyDescent="0.35">
      <c r="B15" s="10">
        <v>5</v>
      </c>
      <c r="C15" s="10">
        <v>2</v>
      </c>
      <c r="D15" s="10">
        <v>2</v>
      </c>
      <c r="E15" s="10">
        <v>1</v>
      </c>
      <c r="F15" s="10"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1"/>
      <c r="U15" s="11"/>
      <c r="V15" s="11"/>
      <c r="W15" s="1"/>
      <c r="X15" s="1"/>
      <c r="Y15" s="1"/>
      <c r="Z15" s="1"/>
      <c r="AA15" s="1"/>
    </row>
    <row r="16" spans="2:27" ht="15" thickBot="1" x14ac:dyDescent="0.35">
      <c r="B16" s="10">
        <v>2</v>
      </c>
      <c r="C16" s="10">
        <v>4</v>
      </c>
      <c r="D16" s="10">
        <v>3</v>
      </c>
      <c r="E16" s="10">
        <v>5</v>
      </c>
      <c r="F16" s="10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1"/>
      <c r="U16" s="11"/>
      <c r="V16" s="11"/>
      <c r="W16" s="1"/>
      <c r="X16" s="1"/>
      <c r="Y16" s="1"/>
      <c r="Z16" s="1"/>
      <c r="AA16" s="1"/>
    </row>
    <row r="17" spans="2:27" ht="15" thickBot="1" x14ac:dyDescent="0.35">
      <c r="B17" s="10">
        <v>5</v>
      </c>
      <c r="C17" s="10">
        <v>4</v>
      </c>
      <c r="D17" s="10">
        <v>4</v>
      </c>
      <c r="E17" s="10">
        <v>2</v>
      </c>
      <c r="F17" s="10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1"/>
      <c r="U17" s="11"/>
      <c r="V17" s="11"/>
      <c r="W17" s="1"/>
      <c r="X17" s="1"/>
      <c r="Y17" s="1"/>
      <c r="Z17" s="1"/>
      <c r="AA17" s="1"/>
    </row>
    <row r="18" spans="2:27" ht="15" thickBot="1" x14ac:dyDescent="0.35">
      <c r="B18" s="10">
        <v>3</v>
      </c>
      <c r="C18" s="10">
        <v>3</v>
      </c>
      <c r="D18" s="10">
        <v>3</v>
      </c>
      <c r="E18" s="10">
        <v>3</v>
      </c>
      <c r="F18" s="10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1"/>
      <c r="S18" s="11"/>
      <c r="T18" s="11"/>
      <c r="U18" s="11"/>
      <c r="V18" s="11"/>
      <c r="W18" s="1"/>
      <c r="X18" s="1"/>
      <c r="Y18" s="1"/>
      <c r="Z18" s="1"/>
      <c r="AA18" s="1"/>
    </row>
    <row r="19" spans="2:27" ht="15" thickBot="1" x14ac:dyDescent="0.35">
      <c r="B19" s="10">
        <v>3</v>
      </c>
      <c r="C19" s="10">
        <v>3</v>
      </c>
      <c r="D19" s="10">
        <v>4</v>
      </c>
      <c r="E19" s="10">
        <v>2</v>
      </c>
      <c r="F19" s="10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1"/>
      <c r="S19" s="11"/>
      <c r="T19" s="11"/>
      <c r="U19" s="11"/>
      <c r="V19" s="11"/>
      <c r="W19" s="1"/>
      <c r="X19" s="1"/>
      <c r="Y19" s="1"/>
      <c r="Z19" s="1"/>
      <c r="AA19" s="1"/>
    </row>
    <row r="20" spans="2:27" ht="15" thickBot="1" x14ac:dyDescent="0.35">
      <c r="B20" s="10">
        <v>4</v>
      </c>
      <c r="C20" s="10">
        <v>5</v>
      </c>
      <c r="D20" s="10">
        <v>4</v>
      </c>
      <c r="E20" s="10">
        <v>3</v>
      </c>
      <c r="F20" s="10">
        <v>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1"/>
      <c r="S20" s="11"/>
      <c r="T20" s="11"/>
      <c r="U20" s="11"/>
      <c r="V20" s="11"/>
      <c r="W20" s="1"/>
      <c r="X20" s="1"/>
      <c r="Y20" s="1"/>
      <c r="Z20" s="1"/>
      <c r="AA20" s="1"/>
    </row>
    <row r="21" spans="2:27" ht="15" thickBot="1" x14ac:dyDescent="0.35">
      <c r="B21" s="10">
        <v>4</v>
      </c>
      <c r="C21" s="10">
        <v>4</v>
      </c>
      <c r="D21" s="10">
        <v>5</v>
      </c>
      <c r="E21" s="10">
        <v>4</v>
      </c>
      <c r="F21" s="10">
        <v>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1"/>
      <c r="S21" s="11"/>
      <c r="T21" s="11"/>
      <c r="U21" s="11"/>
      <c r="V21" s="11"/>
      <c r="W21" s="1"/>
      <c r="X21" s="1"/>
      <c r="Y21" s="1"/>
      <c r="Z21" s="1"/>
      <c r="AA21" s="1"/>
    </row>
    <row r="22" spans="2:27" ht="15" thickBot="1" x14ac:dyDescent="0.35">
      <c r="B22" s="10">
        <v>5</v>
      </c>
      <c r="C22" s="10">
        <v>1</v>
      </c>
      <c r="D22" s="10">
        <v>2</v>
      </c>
      <c r="E22" s="10">
        <v>2</v>
      </c>
      <c r="F22" s="10">
        <v>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1"/>
      <c r="S22" s="11"/>
      <c r="T22" s="11"/>
      <c r="U22" s="11"/>
      <c r="V22" s="11"/>
      <c r="W22" s="1"/>
      <c r="X22" s="1"/>
      <c r="Y22" s="1"/>
      <c r="Z22" s="1"/>
      <c r="AA22" s="1"/>
    </row>
    <row r="23" spans="2:27" ht="15" thickBot="1" x14ac:dyDescent="0.35">
      <c r="B23" s="10">
        <v>5</v>
      </c>
      <c r="C23" s="10">
        <v>4</v>
      </c>
      <c r="D23" s="10">
        <v>5</v>
      </c>
      <c r="E23" s="10">
        <v>5</v>
      </c>
      <c r="F23" s="10">
        <v>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1"/>
      <c r="S23" s="11"/>
      <c r="T23" s="11"/>
      <c r="U23" s="11"/>
      <c r="V23" s="11"/>
      <c r="W23" s="1"/>
      <c r="X23" s="1"/>
      <c r="Y23" s="1"/>
      <c r="Z23" s="1"/>
      <c r="AA23" s="1"/>
    </row>
    <row r="24" spans="2:27" ht="15" thickBot="1" x14ac:dyDescent="0.35">
      <c r="B24" s="10">
        <v>4</v>
      </c>
      <c r="C24" s="10">
        <v>3</v>
      </c>
      <c r="D24" s="10">
        <v>3</v>
      </c>
      <c r="E24" s="10">
        <v>2</v>
      </c>
      <c r="F24" s="10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1"/>
      <c r="S24" s="11"/>
      <c r="T24" s="11"/>
      <c r="U24" s="11"/>
      <c r="V24" s="11"/>
      <c r="W24" s="1"/>
      <c r="X24" s="1"/>
      <c r="Y24" s="1"/>
      <c r="Z24" s="1"/>
      <c r="AA24" s="1"/>
    </row>
    <row r="25" spans="2:27" ht="15" thickBot="1" x14ac:dyDescent="0.35">
      <c r="B25" s="10">
        <v>3</v>
      </c>
      <c r="C25" s="10">
        <v>3</v>
      </c>
      <c r="D25" s="10">
        <v>4</v>
      </c>
      <c r="E25" s="10">
        <v>2</v>
      </c>
      <c r="F25" s="10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1"/>
      <c r="S25" s="11"/>
      <c r="T25" s="11"/>
      <c r="U25" s="11"/>
      <c r="V25" s="11"/>
      <c r="W25" s="1"/>
      <c r="X25" s="1"/>
      <c r="Y25" s="1"/>
      <c r="Z25" s="1"/>
      <c r="AA25" s="1"/>
    </row>
    <row r="26" spans="2:27" ht="15" thickBot="1" x14ac:dyDescent="0.35">
      <c r="B26" s="10">
        <v>3</v>
      </c>
      <c r="C26" s="10">
        <v>3</v>
      </c>
      <c r="D26" s="10">
        <v>3</v>
      </c>
      <c r="E26" s="10">
        <v>2</v>
      </c>
      <c r="F26" s="10">
        <v>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1"/>
      <c r="S26" s="11"/>
      <c r="T26" s="11"/>
      <c r="U26" s="11"/>
      <c r="V26" s="11"/>
      <c r="W26" s="1"/>
      <c r="X26" s="1"/>
      <c r="Y26" s="1"/>
      <c r="Z26" s="1"/>
      <c r="AA26" s="1"/>
    </row>
    <row r="27" spans="2:27" ht="15" thickBot="1" x14ac:dyDescent="0.35">
      <c r="B27" s="10">
        <v>4</v>
      </c>
      <c r="C27" s="10">
        <v>3</v>
      </c>
      <c r="D27" s="10">
        <v>5</v>
      </c>
      <c r="E27" s="10">
        <v>3</v>
      </c>
      <c r="F27" s="10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1"/>
      <c r="S27" s="11"/>
      <c r="T27" s="11"/>
      <c r="U27" s="11"/>
      <c r="V27" s="11"/>
      <c r="W27" s="1"/>
      <c r="X27" s="1"/>
      <c r="Y27" s="1"/>
      <c r="Z27" s="1"/>
      <c r="AA27" s="1"/>
    </row>
    <row r="28" spans="2:27" ht="15" thickBot="1" x14ac:dyDescent="0.35">
      <c r="B28" s="10">
        <v>5</v>
      </c>
      <c r="C28" s="10">
        <v>1</v>
      </c>
      <c r="D28" s="10">
        <v>3</v>
      </c>
      <c r="E28" s="10">
        <v>1</v>
      </c>
      <c r="F28" s="10">
        <v>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1"/>
      <c r="S28" s="11"/>
      <c r="T28" s="11"/>
      <c r="U28" s="11"/>
      <c r="V28" s="11"/>
      <c r="W28" s="1"/>
      <c r="X28" s="1"/>
      <c r="Y28" s="1"/>
      <c r="Z28" s="1"/>
      <c r="AA28" s="1"/>
    </row>
    <row r="29" spans="2:27" ht="15" thickBot="1" x14ac:dyDescent="0.35">
      <c r="B29" s="10">
        <v>3</v>
      </c>
      <c r="C29" s="10">
        <v>1</v>
      </c>
      <c r="D29" s="10">
        <v>3</v>
      </c>
      <c r="E29" s="10">
        <v>2</v>
      </c>
      <c r="F29" s="10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1"/>
      <c r="S29" s="11"/>
      <c r="T29" s="11"/>
      <c r="U29" s="11"/>
      <c r="V29" s="11"/>
      <c r="W29" s="1"/>
      <c r="X29" s="1"/>
      <c r="Y29" s="1"/>
      <c r="Z29" s="1"/>
      <c r="AA29" s="1"/>
    </row>
    <row r="30" spans="2:27" ht="15" thickBot="1" x14ac:dyDescent="0.35">
      <c r="B30" s="10">
        <v>4</v>
      </c>
      <c r="C30" s="10">
        <v>4</v>
      </c>
      <c r="D30" s="10">
        <v>5</v>
      </c>
      <c r="E30" s="10">
        <v>3</v>
      </c>
      <c r="F30" s="10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1"/>
      <c r="S30" s="11"/>
      <c r="T30" s="11"/>
      <c r="U30" s="11"/>
      <c r="V30" s="11"/>
      <c r="W30" s="1"/>
      <c r="X30" s="1"/>
      <c r="Y30" s="1"/>
      <c r="Z30" s="1"/>
      <c r="AA30" s="1"/>
    </row>
    <row r="31" spans="2:27" ht="15" thickBot="1" x14ac:dyDescent="0.35">
      <c r="B31" s="10">
        <v>5</v>
      </c>
      <c r="C31" s="10">
        <v>2</v>
      </c>
      <c r="D31" s="10">
        <v>3</v>
      </c>
      <c r="E31" s="10">
        <v>2</v>
      </c>
      <c r="F31" s="10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1"/>
      <c r="S31" s="11"/>
      <c r="T31" s="11"/>
      <c r="U31" s="11"/>
      <c r="V31" s="11"/>
      <c r="W31" s="1"/>
      <c r="X31" s="1"/>
      <c r="Y31" s="1"/>
      <c r="Z31" s="1"/>
      <c r="AA31" s="1"/>
    </row>
    <row r="32" spans="2:27" ht="15" thickBot="1" x14ac:dyDescent="0.35">
      <c r="B32" s="10">
        <v>4</v>
      </c>
      <c r="C32" s="10">
        <v>5</v>
      </c>
      <c r="D32" s="10">
        <v>5</v>
      </c>
      <c r="E32" s="10">
        <v>5</v>
      </c>
      <c r="F32" s="10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thickBo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thickBot="1" x14ac:dyDescent="0.35">
      <c r="B39" s="1"/>
      <c r="C39" s="1"/>
      <c r="D39" s="1"/>
      <c r="E39" s="1"/>
      <c r="F39" s="1"/>
      <c r="G39" s="1"/>
      <c r="H39" s="1"/>
      <c r="I39" s="1"/>
      <c r="J39" s="4"/>
      <c r="K39" s="4" t="s">
        <v>11</v>
      </c>
      <c r="L39" s="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thickBot="1" x14ac:dyDescent="0.35">
      <c r="A40" s="5" t="s">
        <v>7</v>
      </c>
      <c r="B40" s="12">
        <f>COUNTIF(B3:B32,"5")</f>
        <v>8</v>
      </c>
      <c r="C40" s="12">
        <f t="shared" ref="C40:F40" si="0">COUNTIF(C3:C32,"5")</f>
        <v>4</v>
      </c>
      <c r="D40" s="12">
        <f t="shared" si="0"/>
        <v>10</v>
      </c>
      <c r="E40" s="12">
        <f t="shared" si="0"/>
        <v>5</v>
      </c>
      <c r="F40" s="12">
        <f t="shared" si="0"/>
        <v>9</v>
      </c>
      <c r="G40" s="1"/>
      <c r="H40" s="1"/>
      <c r="I40" s="4" t="s">
        <v>7</v>
      </c>
      <c r="J40" s="4">
        <v>7</v>
      </c>
      <c r="K40" s="4">
        <v>9</v>
      </c>
      <c r="L40" s="4">
        <v>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thickBot="1" x14ac:dyDescent="0.35">
      <c r="A41" s="5" t="s">
        <v>5</v>
      </c>
      <c r="B41" s="12">
        <f>COUNTIF(B3:B32,"4")</f>
        <v>11</v>
      </c>
      <c r="C41" s="12">
        <f t="shared" ref="C41:F41" si="1">COUNTIF(C3:C32,"4")</f>
        <v>10</v>
      </c>
      <c r="D41" s="12">
        <f>COUNTIF(D3:D32,"4")</f>
        <v>7</v>
      </c>
      <c r="E41" s="12">
        <f t="shared" si="1"/>
        <v>6</v>
      </c>
      <c r="F41" s="12">
        <f t="shared" si="1"/>
        <v>3</v>
      </c>
      <c r="G41" s="1"/>
      <c r="H41" s="1"/>
      <c r="I41" s="4" t="s">
        <v>5</v>
      </c>
      <c r="J41" s="4">
        <v>5</v>
      </c>
      <c r="K41" s="4">
        <v>7</v>
      </c>
      <c r="L41" s="4">
        <v>9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thickBot="1" x14ac:dyDescent="0.35">
      <c r="A42" s="5" t="s">
        <v>6</v>
      </c>
      <c r="B42" s="12">
        <f>COUNTIF(B3:B32,"3")</f>
        <v>9</v>
      </c>
      <c r="C42" s="12">
        <f t="shared" ref="C42:F42" si="2">COUNTIF(C3:C32,"3")</f>
        <v>10</v>
      </c>
      <c r="D42" s="12">
        <f t="shared" si="2"/>
        <v>10</v>
      </c>
      <c r="E42" s="12">
        <f t="shared" si="2"/>
        <v>7</v>
      </c>
      <c r="F42" s="12">
        <f t="shared" si="2"/>
        <v>9</v>
      </c>
      <c r="G42" s="1"/>
      <c r="H42" s="1"/>
      <c r="I42" s="4" t="s">
        <v>12</v>
      </c>
      <c r="J42" s="4">
        <v>3</v>
      </c>
      <c r="K42" s="4">
        <v>5</v>
      </c>
      <c r="L42" s="4">
        <v>7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thickBot="1" x14ac:dyDescent="0.35">
      <c r="A43" s="5" t="s">
        <v>9</v>
      </c>
      <c r="B43" s="12">
        <f>COUNTIF(B3:B32,"2")</f>
        <v>2</v>
      </c>
      <c r="C43" s="12">
        <f t="shared" ref="C43:F43" si="3">COUNTIF(C3:C32,"2")</f>
        <v>2</v>
      </c>
      <c r="D43" s="12">
        <f t="shared" si="3"/>
        <v>3</v>
      </c>
      <c r="E43" s="12">
        <f t="shared" si="3"/>
        <v>10</v>
      </c>
      <c r="F43" s="12">
        <f t="shared" si="3"/>
        <v>7</v>
      </c>
      <c r="G43" s="1"/>
      <c r="H43" s="1"/>
      <c r="I43" s="4" t="s">
        <v>9</v>
      </c>
      <c r="J43" s="4">
        <v>1</v>
      </c>
      <c r="K43" s="4">
        <v>3</v>
      </c>
      <c r="L43" s="4">
        <v>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thickBot="1" x14ac:dyDescent="0.35">
      <c r="A44" s="5" t="s">
        <v>8</v>
      </c>
      <c r="B44" s="12">
        <f>COUNTIF(B3:B32,"1")</f>
        <v>0</v>
      </c>
      <c r="C44" s="12">
        <f t="shared" ref="C44:F44" si="4">COUNTIF(C3:C32,"1")</f>
        <v>4</v>
      </c>
      <c r="D44" s="12">
        <f t="shared" si="4"/>
        <v>0</v>
      </c>
      <c r="E44" s="12">
        <f t="shared" si="4"/>
        <v>2</v>
      </c>
      <c r="F44" s="12">
        <f t="shared" si="4"/>
        <v>2</v>
      </c>
      <c r="G44" s="1"/>
      <c r="H44" s="1"/>
      <c r="I44" s="4" t="s">
        <v>8</v>
      </c>
      <c r="J44" s="4">
        <v>1</v>
      </c>
      <c r="K44" s="4">
        <v>1</v>
      </c>
      <c r="L44" s="4">
        <v>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thickBot="1" x14ac:dyDescent="0.35">
      <c r="A45" s="5" t="s">
        <v>10</v>
      </c>
      <c r="B45" s="12">
        <f>SUM(B40:B44)</f>
        <v>30</v>
      </c>
      <c r="C45" s="12">
        <f t="shared" ref="C45:F45" si="5">SUM(C40:C44)</f>
        <v>30</v>
      </c>
      <c r="D45" s="12">
        <f t="shared" si="5"/>
        <v>30</v>
      </c>
      <c r="E45" s="12">
        <f t="shared" si="5"/>
        <v>30</v>
      </c>
      <c r="F45" s="12">
        <f t="shared" si="5"/>
        <v>30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thickBo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thickBot="1" x14ac:dyDescent="0.35">
      <c r="A49" s="19" t="s">
        <v>13</v>
      </c>
      <c r="B49" s="19" t="s">
        <v>14</v>
      </c>
      <c r="C49" s="20" t="s">
        <v>8</v>
      </c>
      <c r="D49" s="20"/>
      <c r="E49" s="20"/>
      <c r="F49" s="19" t="s">
        <v>14</v>
      </c>
      <c r="G49" s="21" t="s">
        <v>9</v>
      </c>
      <c r="H49" s="21"/>
      <c r="I49" s="22"/>
      <c r="J49" s="19" t="s">
        <v>14</v>
      </c>
      <c r="K49" s="22" t="s">
        <v>6</v>
      </c>
      <c r="L49" s="19"/>
      <c r="M49" s="19"/>
      <c r="N49" s="19" t="s">
        <v>14</v>
      </c>
      <c r="O49" s="22" t="s">
        <v>5</v>
      </c>
      <c r="P49" s="19"/>
      <c r="Q49" s="19"/>
      <c r="R49" s="19" t="s">
        <v>14</v>
      </c>
      <c r="S49" s="19" t="s">
        <v>7</v>
      </c>
      <c r="T49" s="19"/>
      <c r="U49" s="19"/>
      <c r="V49" s="19" t="s">
        <v>15</v>
      </c>
      <c r="W49" s="19" t="s">
        <v>16</v>
      </c>
      <c r="X49" s="19"/>
      <c r="Y49" s="19"/>
      <c r="Z49" s="1"/>
      <c r="AA49" s="20" t="s">
        <v>17</v>
      </c>
    </row>
    <row r="50" spans="1:27" ht="15" thickBot="1" x14ac:dyDescent="0.35">
      <c r="A50" s="19"/>
      <c r="B50" s="19"/>
      <c r="C50" s="9">
        <v>1</v>
      </c>
      <c r="D50" s="9">
        <v>1</v>
      </c>
      <c r="E50" s="9">
        <v>3</v>
      </c>
      <c r="F50" s="23"/>
      <c r="G50" s="9">
        <v>1</v>
      </c>
      <c r="H50" s="9">
        <v>3</v>
      </c>
      <c r="I50" s="9">
        <v>5</v>
      </c>
      <c r="J50" s="19"/>
      <c r="K50" s="9">
        <v>3</v>
      </c>
      <c r="L50" s="9">
        <v>5</v>
      </c>
      <c r="M50" s="9">
        <v>7</v>
      </c>
      <c r="N50" s="19"/>
      <c r="O50" s="9">
        <v>5</v>
      </c>
      <c r="P50" s="9">
        <v>7</v>
      </c>
      <c r="Q50" s="9">
        <v>9</v>
      </c>
      <c r="R50" s="19"/>
      <c r="S50" s="9">
        <v>7</v>
      </c>
      <c r="T50" s="9">
        <v>9</v>
      </c>
      <c r="U50" s="9">
        <v>9</v>
      </c>
      <c r="V50" s="19"/>
      <c r="W50" s="19"/>
      <c r="X50" s="19"/>
      <c r="Y50" s="19"/>
      <c r="Z50" s="1"/>
      <c r="AA50" s="24"/>
    </row>
    <row r="51" spans="1:27" ht="15" thickBot="1" x14ac:dyDescent="0.35">
      <c r="A51" s="7" t="s">
        <v>0</v>
      </c>
      <c r="B51" s="13">
        <f>B$44</f>
        <v>0</v>
      </c>
      <c r="C51" s="4">
        <f>$B51*C$50</f>
        <v>0</v>
      </c>
      <c r="D51" s="4">
        <f t="shared" ref="D51:E55" si="6">$B51*D$50</f>
        <v>0</v>
      </c>
      <c r="E51" s="4">
        <f t="shared" si="6"/>
        <v>0</v>
      </c>
      <c r="F51" s="4">
        <f>B43</f>
        <v>2</v>
      </c>
      <c r="G51" s="4">
        <f>$F51*G$50</f>
        <v>2</v>
      </c>
      <c r="H51" s="4">
        <f t="shared" ref="H51:I55" si="7">$F51*H$50</f>
        <v>6</v>
      </c>
      <c r="I51" s="4">
        <f t="shared" si="7"/>
        <v>10</v>
      </c>
      <c r="J51" s="4">
        <f>B42</f>
        <v>9</v>
      </c>
      <c r="K51" s="4">
        <f>$J51*K$50</f>
        <v>27</v>
      </c>
      <c r="L51" s="4">
        <f t="shared" ref="L51:M55" si="8">$J51*L$50</f>
        <v>45</v>
      </c>
      <c r="M51" s="4">
        <f t="shared" si="8"/>
        <v>63</v>
      </c>
      <c r="N51" s="4">
        <f>B41</f>
        <v>11</v>
      </c>
      <c r="O51" s="4">
        <f>$N51*O$50</f>
        <v>55</v>
      </c>
      <c r="P51" s="4">
        <f t="shared" ref="P51:Q55" si="9">$N51*P$50</f>
        <v>77</v>
      </c>
      <c r="Q51" s="4">
        <f t="shared" si="9"/>
        <v>99</v>
      </c>
      <c r="R51" s="4">
        <f>B40</f>
        <v>8</v>
      </c>
      <c r="S51" s="4">
        <f>$R51*S$50</f>
        <v>56</v>
      </c>
      <c r="T51" s="4">
        <f t="shared" ref="T51:U55" si="10">$R51*T$50</f>
        <v>72</v>
      </c>
      <c r="U51" s="4">
        <f t="shared" si="10"/>
        <v>72</v>
      </c>
      <c r="V51" s="4">
        <f>F51+J51+N51+R51+B51</f>
        <v>30</v>
      </c>
      <c r="W51" s="4">
        <f>(C51+G51+K51+O51+S51)/$V51</f>
        <v>4.666666666666667</v>
      </c>
      <c r="X51" s="4">
        <f t="shared" ref="X51:Y51" si="11">(D51+H51+L51+P51+T51)/$V51</f>
        <v>6.666666666666667</v>
      </c>
      <c r="Y51" s="4">
        <f t="shared" si="11"/>
        <v>8.1333333333333329</v>
      </c>
      <c r="Z51" s="1"/>
      <c r="AA51" s="4">
        <f>(W51*X51*Y51)^(1/3)</f>
        <v>6.3250121558675234</v>
      </c>
    </row>
    <row r="52" spans="1:27" ht="15" thickBot="1" x14ac:dyDescent="0.35">
      <c r="A52" s="7" t="s">
        <v>1</v>
      </c>
      <c r="B52" s="13">
        <f>C$44</f>
        <v>4</v>
      </c>
      <c r="C52" s="4">
        <f t="shared" ref="C52:C55" si="12">$B52*C$50</f>
        <v>4</v>
      </c>
      <c r="D52" s="4">
        <f t="shared" si="6"/>
        <v>4</v>
      </c>
      <c r="E52" s="4">
        <f t="shared" si="6"/>
        <v>12</v>
      </c>
      <c r="F52" s="8">
        <f>C43</f>
        <v>2</v>
      </c>
      <c r="G52" s="4">
        <f t="shared" ref="G52:G55" si="13">$F52*G$50</f>
        <v>2</v>
      </c>
      <c r="H52" s="4">
        <f t="shared" si="7"/>
        <v>6</v>
      </c>
      <c r="I52" s="4">
        <f t="shared" si="7"/>
        <v>10</v>
      </c>
      <c r="J52" s="4">
        <f>C42</f>
        <v>10</v>
      </c>
      <c r="K52" s="4">
        <f t="shared" ref="K52:K55" si="14">$J52*K$50</f>
        <v>30</v>
      </c>
      <c r="L52" s="4">
        <f t="shared" si="8"/>
        <v>50</v>
      </c>
      <c r="M52" s="4">
        <f t="shared" si="8"/>
        <v>70</v>
      </c>
      <c r="N52" s="4">
        <f>C41</f>
        <v>10</v>
      </c>
      <c r="O52" s="4">
        <f t="shared" ref="O52:O55" si="15">$N52*O$50</f>
        <v>50</v>
      </c>
      <c r="P52" s="4">
        <f t="shared" si="9"/>
        <v>70</v>
      </c>
      <c r="Q52" s="4">
        <f t="shared" si="9"/>
        <v>90</v>
      </c>
      <c r="R52" s="4">
        <f>C40</f>
        <v>4</v>
      </c>
      <c r="S52" s="4">
        <f t="shared" ref="S52:S55" si="16">$R52*S$50</f>
        <v>28</v>
      </c>
      <c r="T52" s="4">
        <f t="shared" si="10"/>
        <v>36</v>
      </c>
      <c r="U52" s="4">
        <f t="shared" si="10"/>
        <v>36</v>
      </c>
      <c r="V52" s="4">
        <f t="shared" ref="V52:V55" si="17">F52+J52+N52+R52+B52</f>
        <v>30</v>
      </c>
      <c r="W52" s="4">
        <f t="shared" ref="W52:W55" si="18">(C52+G52+K52+O52+S52)/$V52</f>
        <v>3.8</v>
      </c>
      <c r="X52" s="4">
        <f t="shared" ref="X52:X55" si="19">(D52+H52+L52+P52+T52)/$V52</f>
        <v>5.5333333333333332</v>
      </c>
      <c r="Y52" s="4">
        <f t="shared" ref="Y52:Y55" si="20">(E52+I52+M52+Q52+U52)/$V52</f>
        <v>7.2666666666666666</v>
      </c>
      <c r="Z52" s="1"/>
      <c r="AA52" s="4">
        <f>(W52*X52*Y52)^(1/3)</f>
        <v>5.3460771636578821</v>
      </c>
    </row>
    <row r="53" spans="1:27" ht="15" thickBot="1" x14ac:dyDescent="0.35">
      <c r="A53" s="7" t="s">
        <v>2</v>
      </c>
      <c r="B53" s="13">
        <f>D44</f>
        <v>0</v>
      </c>
      <c r="C53" s="4">
        <f t="shared" si="12"/>
        <v>0</v>
      </c>
      <c r="D53" s="4">
        <f t="shared" si="6"/>
        <v>0</v>
      </c>
      <c r="E53" s="4">
        <f t="shared" si="6"/>
        <v>0</v>
      </c>
      <c r="F53" s="8">
        <f>D43</f>
        <v>3</v>
      </c>
      <c r="G53" s="4">
        <f t="shared" si="13"/>
        <v>3</v>
      </c>
      <c r="H53" s="4">
        <f t="shared" si="7"/>
        <v>9</v>
      </c>
      <c r="I53" s="4">
        <f t="shared" si="7"/>
        <v>15</v>
      </c>
      <c r="J53" s="4">
        <f>D42</f>
        <v>10</v>
      </c>
      <c r="K53" s="4">
        <f t="shared" si="14"/>
        <v>30</v>
      </c>
      <c r="L53" s="4">
        <f t="shared" si="8"/>
        <v>50</v>
      </c>
      <c r="M53" s="4">
        <f t="shared" si="8"/>
        <v>70</v>
      </c>
      <c r="N53" s="4">
        <f>D41</f>
        <v>7</v>
      </c>
      <c r="O53" s="4">
        <f t="shared" si="15"/>
        <v>35</v>
      </c>
      <c r="P53" s="4">
        <f t="shared" si="9"/>
        <v>49</v>
      </c>
      <c r="Q53" s="4">
        <f t="shared" si="9"/>
        <v>63</v>
      </c>
      <c r="R53" s="4">
        <f>D40</f>
        <v>10</v>
      </c>
      <c r="S53" s="4">
        <f t="shared" si="16"/>
        <v>70</v>
      </c>
      <c r="T53" s="4">
        <f t="shared" si="10"/>
        <v>90</v>
      </c>
      <c r="U53" s="4">
        <f t="shared" si="10"/>
        <v>90</v>
      </c>
      <c r="V53" s="4">
        <f t="shared" si="17"/>
        <v>30</v>
      </c>
      <c r="W53" s="4">
        <f t="shared" si="18"/>
        <v>4.5999999999999996</v>
      </c>
      <c r="X53" s="4">
        <f t="shared" si="19"/>
        <v>6.6</v>
      </c>
      <c r="Y53" s="4">
        <f t="shared" si="20"/>
        <v>7.9333333333333336</v>
      </c>
      <c r="Z53" s="1"/>
      <c r="AA53" s="4">
        <f>(W53*X53*Y53)^(1/3)</f>
        <v>6.2218445537968083</v>
      </c>
    </row>
    <row r="54" spans="1:27" ht="15" thickBot="1" x14ac:dyDescent="0.35">
      <c r="A54" s="7" t="s">
        <v>3</v>
      </c>
      <c r="B54" s="13">
        <f>E44</f>
        <v>2</v>
      </c>
      <c r="C54" s="4">
        <f t="shared" si="12"/>
        <v>2</v>
      </c>
      <c r="D54" s="4">
        <f t="shared" si="6"/>
        <v>2</v>
      </c>
      <c r="E54" s="4">
        <f t="shared" si="6"/>
        <v>6</v>
      </c>
      <c r="F54" s="8">
        <f>E43</f>
        <v>10</v>
      </c>
      <c r="G54" s="4">
        <f t="shared" si="13"/>
        <v>10</v>
      </c>
      <c r="H54" s="4">
        <f t="shared" si="7"/>
        <v>30</v>
      </c>
      <c r="I54" s="4">
        <f t="shared" si="7"/>
        <v>50</v>
      </c>
      <c r="J54" s="4">
        <f>E42</f>
        <v>7</v>
      </c>
      <c r="K54" s="4">
        <f t="shared" si="14"/>
        <v>21</v>
      </c>
      <c r="L54" s="4">
        <f t="shared" si="8"/>
        <v>35</v>
      </c>
      <c r="M54" s="4">
        <f t="shared" si="8"/>
        <v>49</v>
      </c>
      <c r="N54" s="4">
        <f>E41</f>
        <v>6</v>
      </c>
      <c r="O54" s="4">
        <f t="shared" si="15"/>
        <v>30</v>
      </c>
      <c r="P54" s="4">
        <f t="shared" si="9"/>
        <v>42</v>
      </c>
      <c r="Q54" s="4">
        <f t="shared" si="9"/>
        <v>54</v>
      </c>
      <c r="R54" s="4">
        <f>E40</f>
        <v>5</v>
      </c>
      <c r="S54" s="4">
        <f t="shared" si="16"/>
        <v>35</v>
      </c>
      <c r="T54" s="4">
        <f t="shared" si="10"/>
        <v>45</v>
      </c>
      <c r="U54" s="4">
        <f t="shared" si="10"/>
        <v>45</v>
      </c>
      <c r="V54" s="4">
        <f t="shared" si="17"/>
        <v>30</v>
      </c>
      <c r="W54" s="4">
        <f t="shared" si="18"/>
        <v>3.2666666666666666</v>
      </c>
      <c r="X54" s="4">
        <f t="shared" si="19"/>
        <v>5.1333333333333337</v>
      </c>
      <c r="Y54" s="4">
        <f t="shared" si="20"/>
        <v>6.8</v>
      </c>
      <c r="Z54" s="1"/>
      <c r="AA54" s="4">
        <f>(W54*X54*Y54)^(1/3)</f>
        <v>4.8492108319466665</v>
      </c>
    </row>
    <row r="55" spans="1:27" ht="15" thickBot="1" x14ac:dyDescent="0.35">
      <c r="A55" s="7" t="s">
        <v>4</v>
      </c>
      <c r="B55" s="13">
        <f>F44</f>
        <v>2</v>
      </c>
      <c r="C55" s="4">
        <f t="shared" si="12"/>
        <v>2</v>
      </c>
      <c r="D55" s="4">
        <f t="shared" si="6"/>
        <v>2</v>
      </c>
      <c r="E55" s="4">
        <f t="shared" si="6"/>
        <v>6</v>
      </c>
      <c r="F55" s="8">
        <f>F43</f>
        <v>7</v>
      </c>
      <c r="G55" s="4">
        <f t="shared" si="13"/>
        <v>7</v>
      </c>
      <c r="H55" s="4">
        <f t="shared" si="7"/>
        <v>21</v>
      </c>
      <c r="I55" s="4">
        <f t="shared" si="7"/>
        <v>35</v>
      </c>
      <c r="J55" s="4">
        <f>F42</f>
        <v>9</v>
      </c>
      <c r="K55" s="4">
        <f t="shared" si="14"/>
        <v>27</v>
      </c>
      <c r="L55" s="4">
        <f t="shared" si="8"/>
        <v>45</v>
      </c>
      <c r="M55" s="4">
        <f t="shared" si="8"/>
        <v>63</v>
      </c>
      <c r="N55" s="4">
        <f>F41</f>
        <v>3</v>
      </c>
      <c r="O55" s="4">
        <f t="shared" si="15"/>
        <v>15</v>
      </c>
      <c r="P55" s="4">
        <f t="shared" si="9"/>
        <v>21</v>
      </c>
      <c r="Q55" s="4">
        <f t="shared" si="9"/>
        <v>27</v>
      </c>
      <c r="R55" s="4">
        <f>F40</f>
        <v>9</v>
      </c>
      <c r="S55" s="4">
        <f t="shared" si="16"/>
        <v>63</v>
      </c>
      <c r="T55" s="4">
        <f t="shared" si="10"/>
        <v>81</v>
      </c>
      <c r="U55" s="4">
        <f t="shared" si="10"/>
        <v>81</v>
      </c>
      <c r="V55" s="4">
        <f t="shared" si="17"/>
        <v>30</v>
      </c>
      <c r="W55" s="4">
        <f t="shared" si="18"/>
        <v>3.8</v>
      </c>
      <c r="X55" s="4">
        <f t="shared" si="19"/>
        <v>5.666666666666667</v>
      </c>
      <c r="Y55" s="4">
        <f t="shared" si="20"/>
        <v>7.0666666666666664</v>
      </c>
      <c r="Z55" s="1"/>
      <c r="AA55" s="4">
        <f>(W55*X55*Y55)^(1/3)</f>
        <v>5.3387791596375358</v>
      </c>
    </row>
    <row r="56" spans="1:27" x14ac:dyDescent="0.3">
      <c r="B56" s="1"/>
      <c r="C56" s="1"/>
      <c r="D56" s="1"/>
      <c r="E56" s="1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7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thickBot="1" x14ac:dyDescent="0.35"/>
    <row r="59" spans="1:27" ht="15" thickBot="1" x14ac:dyDescent="0.35">
      <c r="A59" s="9" t="s">
        <v>0</v>
      </c>
      <c r="B59" s="9" t="s">
        <v>1</v>
      </c>
      <c r="C59" s="9" t="s">
        <v>18</v>
      </c>
      <c r="D59" s="9" t="s">
        <v>3</v>
      </c>
      <c r="E59" s="9" t="s">
        <v>4</v>
      </c>
      <c r="G59" s="19" t="s">
        <v>0</v>
      </c>
      <c r="H59" s="19"/>
      <c r="I59" s="19"/>
      <c r="J59" s="19" t="s">
        <v>1</v>
      </c>
      <c r="K59" s="19"/>
      <c r="L59" s="19"/>
      <c r="M59" s="19" t="s">
        <v>2</v>
      </c>
      <c r="N59" s="19"/>
      <c r="O59" s="19"/>
      <c r="P59" s="19" t="s">
        <v>3</v>
      </c>
      <c r="Q59" s="19"/>
      <c r="R59" s="19"/>
      <c r="S59" s="19" t="s">
        <v>4</v>
      </c>
      <c r="T59" s="19"/>
      <c r="U59" s="19"/>
    </row>
    <row r="60" spans="1:27" ht="15" thickBot="1" x14ac:dyDescent="0.35">
      <c r="A60" s="4">
        <f>AA51</f>
        <v>6.3250121558675234</v>
      </c>
      <c r="B60" s="4">
        <f>AA52</f>
        <v>5.3460771636578821</v>
      </c>
      <c r="C60" s="4">
        <f>AA53</f>
        <v>6.2218445537968083</v>
      </c>
      <c r="D60" s="4">
        <f>AA54</f>
        <v>4.8492108319466665</v>
      </c>
      <c r="E60" s="4">
        <f>AA55</f>
        <v>5.3387791596375358</v>
      </c>
      <c r="G60" s="4">
        <f>W51</f>
        <v>4.666666666666667</v>
      </c>
      <c r="H60" s="4">
        <f t="shared" ref="H60:I60" si="21">X51</f>
        <v>6.666666666666667</v>
      </c>
      <c r="I60" s="4">
        <f t="shared" si="21"/>
        <v>8.1333333333333329</v>
      </c>
      <c r="J60" s="3">
        <f>W52</f>
        <v>3.8</v>
      </c>
      <c r="K60" s="3">
        <f t="shared" ref="K60:L60" si="22">X52</f>
        <v>5.5333333333333332</v>
      </c>
      <c r="L60" s="3">
        <f t="shared" si="22"/>
        <v>7.2666666666666666</v>
      </c>
      <c r="M60" s="3">
        <f>W53</f>
        <v>4.5999999999999996</v>
      </c>
      <c r="N60" s="3">
        <f t="shared" ref="N60:O60" si="23">X53</f>
        <v>6.6</v>
      </c>
      <c r="O60" s="3">
        <f t="shared" si="23"/>
        <v>7.9333333333333336</v>
      </c>
      <c r="P60" s="4">
        <f>W54</f>
        <v>3.2666666666666666</v>
      </c>
      <c r="Q60" s="4">
        <f t="shared" ref="Q60:R60" si="24">X54</f>
        <v>5.1333333333333337</v>
      </c>
      <c r="R60" s="4">
        <f t="shared" si="24"/>
        <v>6.8</v>
      </c>
      <c r="S60" s="3">
        <f>W55</f>
        <v>3.8</v>
      </c>
      <c r="T60" s="3">
        <f t="shared" ref="T60:U60" si="25">X55</f>
        <v>5.666666666666667</v>
      </c>
      <c r="U60" s="3">
        <f t="shared" si="25"/>
        <v>7.0666666666666664</v>
      </c>
    </row>
    <row r="61" spans="1:27" ht="15" thickBot="1" x14ac:dyDescent="0.35">
      <c r="A61" s="1"/>
      <c r="B61" s="1"/>
      <c r="C61" s="1"/>
      <c r="D61" s="1"/>
      <c r="E61" s="1"/>
    </row>
    <row r="62" spans="1:27" ht="15" thickBot="1" x14ac:dyDescent="0.35">
      <c r="A62" s="9" t="s">
        <v>0</v>
      </c>
      <c r="B62" s="9" t="s">
        <v>2</v>
      </c>
      <c r="C62" s="9" t="s">
        <v>1</v>
      </c>
      <c r="D62" s="9" t="s">
        <v>4</v>
      </c>
      <c r="E62" s="9" t="s">
        <v>3</v>
      </c>
      <c r="G62" s="19" t="s">
        <v>0</v>
      </c>
      <c r="H62" s="19"/>
      <c r="I62" s="19"/>
      <c r="J62" s="19" t="s">
        <v>2</v>
      </c>
      <c r="K62" s="19"/>
      <c r="L62" s="19"/>
      <c r="M62" s="19" t="s">
        <v>1</v>
      </c>
      <c r="N62" s="19"/>
      <c r="O62" s="19"/>
      <c r="P62" s="19" t="s">
        <v>4</v>
      </c>
      <c r="Q62" s="19"/>
      <c r="R62" s="19"/>
      <c r="S62" s="19" t="s">
        <v>3</v>
      </c>
      <c r="T62" s="19"/>
      <c r="U62" s="19"/>
    </row>
    <row r="63" spans="1:27" ht="15" thickBot="1" x14ac:dyDescent="0.35">
      <c r="A63" s="9" t="s">
        <v>19</v>
      </c>
      <c r="B63" s="9" t="s">
        <v>20</v>
      </c>
      <c r="C63" s="9" t="s">
        <v>21</v>
      </c>
      <c r="D63" s="9" t="s">
        <v>22</v>
      </c>
      <c r="E63" s="9" t="s">
        <v>23</v>
      </c>
      <c r="G63" s="19" t="s">
        <v>19</v>
      </c>
      <c r="H63" s="19"/>
      <c r="I63" s="19"/>
      <c r="J63" s="19" t="s">
        <v>20</v>
      </c>
      <c r="K63" s="19"/>
      <c r="L63" s="19"/>
      <c r="M63" s="19" t="s">
        <v>21</v>
      </c>
      <c r="N63" s="19"/>
      <c r="O63" s="19"/>
      <c r="P63" s="19" t="s">
        <v>22</v>
      </c>
      <c r="Q63" s="19"/>
      <c r="R63" s="19"/>
      <c r="S63" s="19" t="s">
        <v>23</v>
      </c>
      <c r="T63" s="19"/>
      <c r="U63" s="19"/>
    </row>
    <row r="64" spans="1:27" ht="15" thickBot="1" x14ac:dyDescent="0.35">
      <c r="A64" s="4">
        <f>A60</f>
        <v>6.3250121558675234</v>
      </c>
      <c r="B64" s="4">
        <f>C60</f>
        <v>6.2218445537968083</v>
      </c>
      <c r="C64" s="4">
        <f>B60</f>
        <v>5.3460771636578821</v>
      </c>
      <c r="D64" s="4">
        <f>E60</f>
        <v>5.3387791596375358</v>
      </c>
      <c r="E64" s="4">
        <f>D60</f>
        <v>4.8492108319466665</v>
      </c>
      <c r="G64" s="4">
        <f>G60</f>
        <v>4.666666666666667</v>
      </c>
      <c r="H64" s="4">
        <f t="shared" ref="H64:I64" si="26">H60</f>
        <v>6.666666666666667</v>
      </c>
      <c r="I64" s="4">
        <f t="shared" si="26"/>
        <v>8.1333333333333329</v>
      </c>
      <c r="J64" s="3">
        <f>M60</f>
        <v>4.5999999999999996</v>
      </c>
      <c r="K64" s="3">
        <f t="shared" ref="K64:L64" si="27">N60</f>
        <v>6.6</v>
      </c>
      <c r="L64" s="3">
        <f t="shared" si="27"/>
        <v>7.9333333333333336</v>
      </c>
      <c r="M64" s="3">
        <f>J60</f>
        <v>3.8</v>
      </c>
      <c r="N64" s="3">
        <f t="shared" ref="N64:O64" si="28">K60</f>
        <v>5.5333333333333332</v>
      </c>
      <c r="O64" s="3">
        <f t="shared" si="28"/>
        <v>7.2666666666666666</v>
      </c>
      <c r="P64" s="3">
        <f>S60</f>
        <v>3.8</v>
      </c>
      <c r="Q64" s="3">
        <f t="shared" ref="Q64:R64" si="29">T60</f>
        <v>5.666666666666667</v>
      </c>
      <c r="R64" s="3">
        <f t="shared" si="29"/>
        <v>7.0666666666666664</v>
      </c>
      <c r="S64" s="4">
        <f>P60</f>
        <v>3.2666666666666666</v>
      </c>
      <c r="T64" s="4">
        <f t="shared" ref="T64:U64" si="30">Q60</f>
        <v>5.1333333333333337</v>
      </c>
      <c r="U64" s="4">
        <f t="shared" si="30"/>
        <v>6.8</v>
      </c>
    </row>
    <row r="67" spans="7:21" ht="15" thickBot="1" x14ac:dyDescent="0.35"/>
    <row r="68" spans="7:21" ht="15" thickBot="1" x14ac:dyDescent="0.35">
      <c r="G68" s="19"/>
      <c r="H68" s="19"/>
      <c r="I68" s="19"/>
      <c r="J68" s="25"/>
      <c r="K68" s="25"/>
      <c r="L68" s="25"/>
      <c r="M68" s="25"/>
      <c r="N68" s="25"/>
      <c r="O68" s="25"/>
      <c r="P68" s="25"/>
      <c r="Q68" s="25"/>
      <c r="R68" s="25"/>
      <c r="S68" s="2"/>
      <c r="T68" s="2"/>
      <c r="U68" s="2"/>
    </row>
    <row r="69" spans="7:21" ht="15" thickBot="1" x14ac:dyDescent="0.35">
      <c r="G69" s="3">
        <f>G64/J64</f>
        <v>1.0144927536231885</v>
      </c>
      <c r="H69" s="3">
        <f>H64/K64</f>
        <v>1.0101010101010102</v>
      </c>
      <c r="I69" s="3">
        <f>I64/J64</f>
        <v>1.7681159420289856</v>
      </c>
      <c r="J69" s="3">
        <f>J64/O64</f>
        <v>0.6330275229357798</v>
      </c>
      <c r="K69" s="3">
        <f>K64/N64</f>
        <v>1.1927710843373494</v>
      </c>
      <c r="L69" s="3">
        <f>L64/M64</f>
        <v>2.0877192982456143</v>
      </c>
      <c r="M69" s="3">
        <f>M64/R64</f>
        <v>0.53773584905660377</v>
      </c>
      <c r="N69" s="3">
        <f>N64/Q64</f>
        <v>0.97647058823529409</v>
      </c>
      <c r="O69" s="3">
        <f>O64/P64</f>
        <v>1.9122807017543861</v>
      </c>
      <c r="P69" s="3">
        <f>P64/U64</f>
        <v>0.55882352941176472</v>
      </c>
      <c r="Q69" s="3">
        <f>Q64/T64</f>
        <v>1.1038961038961039</v>
      </c>
      <c r="R69" s="3">
        <f>R64/S64</f>
        <v>2.1632653061224492</v>
      </c>
    </row>
    <row r="70" spans="7:21" ht="15" thickBot="1" x14ac:dyDescent="0.35">
      <c r="Q70" t="s">
        <v>24</v>
      </c>
    </row>
    <row r="71" spans="7:21" ht="15" thickBot="1" x14ac:dyDescent="0.35"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7:21" ht="15" thickBot="1" x14ac:dyDescent="0.35">
      <c r="G72" s="3">
        <f>G69</f>
        <v>1.0144927536231885</v>
      </c>
      <c r="H72" s="3">
        <f t="shared" ref="H72:R72" si="31">H69</f>
        <v>1.0101010101010102</v>
      </c>
      <c r="I72" s="3">
        <f t="shared" si="31"/>
        <v>1.7681159420289856</v>
      </c>
      <c r="J72" s="3">
        <f t="shared" si="31"/>
        <v>0.6330275229357798</v>
      </c>
      <c r="K72" s="3">
        <f t="shared" si="31"/>
        <v>1.1927710843373494</v>
      </c>
      <c r="L72" s="3">
        <f t="shared" si="31"/>
        <v>2.0877192982456143</v>
      </c>
      <c r="M72" s="3">
        <f t="shared" si="31"/>
        <v>0.53773584905660377</v>
      </c>
      <c r="N72" s="3">
        <f t="shared" si="31"/>
        <v>0.97647058823529409</v>
      </c>
      <c r="O72" s="3">
        <f t="shared" si="31"/>
        <v>1.9122807017543861</v>
      </c>
      <c r="P72" s="3">
        <f t="shared" si="31"/>
        <v>0.55882352941176472</v>
      </c>
      <c r="Q72" s="3">
        <f t="shared" si="31"/>
        <v>1.1038961038961039</v>
      </c>
      <c r="R72" s="3">
        <f t="shared" si="31"/>
        <v>2.1632653061224492</v>
      </c>
    </row>
    <row r="73" spans="7:21" ht="15" thickBot="1" x14ac:dyDescent="0.35"/>
    <row r="74" spans="7:21" ht="15" thickBot="1" x14ac:dyDescent="0.35">
      <c r="G74" s="19"/>
      <c r="H74" s="19"/>
      <c r="I74" s="19"/>
      <c r="J74" s="19"/>
      <c r="K74" s="19"/>
      <c r="L74" s="19"/>
      <c r="M74" s="19"/>
      <c r="N74" s="19"/>
      <c r="O74" s="19"/>
      <c r="P74" s="16"/>
      <c r="Q74" s="16"/>
      <c r="R74" s="16"/>
    </row>
    <row r="75" spans="7:21" ht="15" thickBot="1" x14ac:dyDescent="0.35">
      <c r="G75" s="3">
        <f t="shared" ref="G75:O75" si="32">G72*J72</f>
        <v>0.64220183486238536</v>
      </c>
      <c r="H75" s="3">
        <f t="shared" si="32"/>
        <v>1.2048192771084338</v>
      </c>
      <c r="I75" s="3">
        <f t="shared" si="32"/>
        <v>3.6913297737096369</v>
      </c>
      <c r="J75" s="3">
        <f t="shared" si="32"/>
        <v>0.34040159252207025</v>
      </c>
      <c r="K75" s="3">
        <f t="shared" si="32"/>
        <v>1.164705882352941</v>
      </c>
      <c r="L75" s="3">
        <f t="shared" si="32"/>
        <v>3.9923053247152978</v>
      </c>
      <c r="M75" s="3">
        <f t="shared" si="32"/>
        <v>0.30049944506104331</v>
      </c>
      <c r="N75" s="3">
        <f t="shared" si="32"/>
        <v>1.0779220779220779</v>
      </c>
      <c r="O75" s="3">
        <f t="shared" si="32"/>
        <v>4.136770497672754</v>
      </c>
      <c r="P75" s="6"/>
      <c r="Q75" s="6"/>
      <c r="R75" s="6"/>
    </row>
    <row r="76" spans="7:21" ht="15" thickBot="1" x14ac:dyDescent="0.35"/>
    <row r="77" spans="7:21" ht="15" thickBot="1" x14ac:dyDescent="0.35">
      <c r="G77" s="23"/>
      <c r="H77" s="23"/>
      <c r="I77" s="23"/>
      <c r="J77" s="23"/>
      <c r="K77" s="23"/>
      <c r="L77" s="23"/>
      <c r="M77" s="23"/>
      <c r="N77" s="23"/>
      <c r="O77" s="23"/>
    </row>
    <row r="78" spans="7:21" ht="15" thickBot="1" x14ac:dyDescent="0.35">
      <c r="G78" s="3">
        <f>G75</f>
        <v>0.64220183486238536</v>
      </c>
      <c r="H78" s="3">
        <f t="shared" ref="H78:O78" si="33">H75</f>
        <v>1.2048192771084338</v>
      </c>
      <c r="I78" s="3">
        <f t="shared" si="33"/>
        <v>3.6913297737096369</v>
      </c>
      <c r="J78" s="3">
        <f t="shared" si="33"/>
        <v>0.34040159252207025</v>
      </c>
      <c r="K78" s="3">
        <f t="shared" si="33"/>
        <v>1.164705882352941</v>
      </c>
      <c r="L78" s="3">
        <f t="shared" si="33"/>
        <v>3.9923053247152978</v>
      </c>
      <c r="M78" s="3">
        <f t="shared" si="33"/>
        <v>0.30049944506104331</v>
      </c>
      <c r="N78" s="3">
        <f t="shared" si="33"/>
        <v>1.0779220779220779</v>
      </c>
      <c r="O78" s="3">
        <f t="shared" si="33"/>
        <v>4.136770497672754</v>
      </c>
    </row>
    <row r="79" spans="7:21" ht="15" thickBot="1" x14ac:dyDescent="0.35"/>
    <row r="80" spans="7:21" ht="15" thickBot="1" x14ac:dyDescent="0.35">
      <c r="G80" s="20" t="s">
        <v>25</v>
      </c>
      <c r="H80" s="20"/>
      <c r="I80" s="20"/>
      <c r="J80" s="20" t="s">
        <v>26</v>
      </c>
      <c r="K80" s="20"/>
      <c r="L80" s="20"/>
      <c r="M80" s="20" t="s">
        <v>27</v>
      </c>
      <c r="N80" s="20"/>
      <c r="O80" s="20"/>
      <c r="P80" s="20" t="s">
        <v>28</v>
      </c>
      <c r="Q80" s="20"/>
      <c r="R80" s="20"/>
      <c r="S80" s="20" t="s">
        <v>29</v>
      </c>
      <c r="T80" s="20"/>
      <c r="U80" s="20"/>
    </row>
    <row r="81" spans="1:21" ht="15" thickBot="1" x14ac:dyDescent="0.35">
      <c r="G81" s="34">
        <v>0.1796141</v>
      </c>
      <c r="H81" s="34">
        <v>0.23180310000000001</v>
      </c>
      <c r="I81" s="34">
        <v>0.26548500000000003</v>
      </c>
      <c r="J81" s="34">
        <v>0.23180310000000001</v>
      </c>
      <c r="K81" s="34">
        <v>0.26548500000000003</v>
      </c>
      <c r="L81" s="34">
        <v>0.1187346</v>
      </c>
      <c r="M81" s="34">
        <v>0.19318769999999999</v>
      </c>
      <c r="N81" s="34">
        <v>0.19318769999999999</v>
      </c>
      <c r="O81" s="34">
        <v>8.6969630000000006E-2</v>
      </c>
      <c r="P81" s="34">
        <v>0.1856216</v>
      </c>
      <c r="Q81" s="34">
        <v>0.1856216</v>
      </c>
      <c r="R81" s="34">
        <v>7.1976390000000001E-2</v>
      </c>
      <c r="S81" s="34">
        <v>0.2282024</v>
      </c>
      <c r="T81" s="34">
        <v>0.2184719</v>
      </c>
      <c r="U81" s="34">
        <v>6.0128130000000002E-2</v>
      </c>
    </row>
    <row r="82" spans="1:21" ht="15" thickBot="1" x14ac:dyDescent="0.35">
      <c r="G82" s="31">
        <f>(G81+4*H81+I81)/6</f>
        <v>0.22871858333333331</v>
      </c>
      <c r="H82" s="32"/>
      <c r="I82" s="33"/>
      <c r="J82" s="31">
        <f t="shared" ref="J82" si="34">(J81+4*K81+L81)/6</f>
        <v>0.23541295000000004</v>
      </c>
      <c r="K82" s="32"/>
      <c r="L82" s="33"/>
      <c r="M82" s="31">
        <f t="shared" ref="M82" si="35">(M81+4*N81+O81)/6</f>
        <v>0.17548468833333331</v>
      </c>
      <c r="N82" s="32"/>
      <c r="O82" s="33"/>
      <c r="P82" s="31">
        <f t="shared" ref="P82" si="36">(P81+4*Q81+R81)/6</f>
        <v>0.16668073166666666</v>
      </c>
      <c r="Q82" s="32"/>
      <c r="R82" s="33"/>
      <c r="S82" s="31">
        <f t="shared" ref="S82" si="37">(S81+4*T81+U81)/6</f>
        <v>0.19370302166666667</v>
      </c>
      <c r="T82" s="32"/>
      <c r="U82" s="33"/>
    </row>
    <row r="83" spans="1:21" ht="15" thickBot="1" x14ac:dyDescent="0.35">
      <c r="G83" s="28">
        <v>2</v>
      </c>
      <c r="H83" s="29"/>
      <c r="I83" s="30"/>
      <c r="J83" s="23">
        <v>1</v>
      </c>
      <c r="K83" s="23"/>
      <c r="L83" s="23"/>
      <c r="M83" s="23">
        <v>4</v>
      </c>
      <c r="N83" s="23"/>
      <c r="O83" s="23"/>
      <c r="P83" s="23">
        <v>5</v>
      </c>
      <c r="Q83" s="23"/>
      <c r="R83" s="23"/>
      <c r="S83" s="23">
        <v>3</v>
      </c>
      <c r="T83" s="23"/>
      <c r="U83" s="23"/>
    </row>
    <row r="86" spans="1:21" x14ac:dyDescent="0.3">
      <c r="A86" s="26"/>
    </row>
    <row r="87" spans="1:21" x14ac:dyDescent="0.3">
      <c r="A87" s="26"/>
    </row>
    <row r="88" spans="1:21" x14ac:dyDescent="0.3">
      <c r="A88" s="18"/>
    </row>
    <row r="89" spans="1:21" x14ac:dyDescent="0.3">
      <c r="A89" s="18"/>
    </row>
    <row r="90" spans="1:21" x14ac:dyDescent="0.3">
      <c r="A90" s="18"/>
    </row>
    <row r="91" spans="1:21" x14ac:dyDescent="0.3">
      <c r="A91" s="18"/>
    </row>
    <row r="92" spans="1:21" x14ac:dyDescent="0.3">
      <c r="A92" s="18"/>
    </row>
    <row r="93" spans="1:21" x14ac:dyDescent="0.3">
      <c r="A93" s="18"/>
    </row>
    <row r="94" spans="1:21" x14ac:dyDescent="0.3">
      <c r="A94" s="18"/>
    </row>
    <row r="95" spans="1:21" x14ac:dyDescent="0.3">
      <c r="A95" s="18"/>
    </row>
    <row r="96" spans="1:21" x14ac:dyDescent="0.3">
      <c r="A96" s="18"/>
    </row>
    <row r="97" spans="1:1" x14ac:dyDescent="0.3">
      <c r="A97" s="18"/>
    </row>
    <row r="98" spans="1:1" x14ac:dyDescent="0.3">
      <c r="A98" s="18"/>
    </row>
    <row r="99" spans="1:1" x14ac:dyDescent="0.3">
      <c r="A99" s="18"/>
    </row>
    <row r="100" spans="1:1" x14ac:dyDescent="0.3">
      <c r="A100" s="18"/>
    </row>
    <row r="101" spans="1:1" x14ac:dyDescent="0.3">
      <c r="A101" s="17"/>
    </row>
    <row r="113" spans="7:7" x14ac:dyDescent="0.3">
      <c r="G113" s="27"/>
    </row>
  </sheetData>
  <mergeCells count="59">
    <mergeCell ref="A86:A87"/>
    <mergeCell ref="G83:I83"/>
    <mergeCell ref="J83:L83"/>
    <mergeCell ref="M83:O83"/>
    <mergeCell ref="P83:R83"/>
    <mergeCell ref="S83:U83"/>
    <mergeCell ref="G80:I80"/>
    <mergeCell ref="J80:L80"/>
    <mergeCell ref="M80:O80"/>
    <mergeCell ref="P80:R80"/>
    <mergeCell ref="S80:U80"/>
    <mergeCell ref="G82:I82"/>
    <mergeCell ref="J82:L82"/>
    <mergeCell ref="M82:O82"/>
    <mergeCell ref="P82:R82"/>
    <mergeCell ref="S82:U82"/>
    <mergeCell ref="G74:I74"/>
    <mergeCell ref="J74:L74"/>
    <mergeCell ref="M74:O74"/>
    <mergeCell ref="G77:I77"/>
    <mergeCell ref="J77:L77"/>
    <mergeCell ref="M77:O77"/>
    <mergeCell ref="G68:I68"/>
    <mergeCell ref="J68:L68"/>
    <mergeCell ref="M68:O68"/>
    <mergeCell ref="P68:R68"/>
    <mergeCell ref="G71:I71"/>
    <mergeCell ref="J71:L71"/>
    <mergeCell ref="M71:O71"/>
    <mergeCell ref="P71:R71"/>
    <mergeCell ref="G62:I62"/>
    <mergeCell ref="J62:L62"/>
    <mergeCell ref="M62:O62"/>
    <mergeCell ref="P62:R62"/>
    <mergeCell ref="S62:U62"/>
    <mergeCell ref="G63:I63"/>
    <mergeCell ref="J63:L63"/>
    <mergeCell ref="M63:O63"/>
    <mergeCell ref="P63:R63"/>
    <mergeCell ref="S63:U63"/>
    <mergeCell ref="AA49:AA50"/>
    <mergeCell ref="G59:I59"/>
    <mergeCell ref="J59:L59"/>
    <mergeCell ref="M59:O59"/>
    <mergeCell ref="P59:R59"/>
    <mergeCell ref="S59:U59"/>
    <mergeCell ref="B49:B50"/>
    <mergeCell ref="A49:A50"/>
    <mergeCell ref="V49:V50"/>
    <mergeCell ref="W49:Y50"/>
    <mergeCell ref="C49:E49"/>
    <mergeCell ref="G49:I49"/>
    <mergeCell ref="K49:M49"/>
    <mergeCell ref="O49:Q49"/>
    <mergeCell ref="S49:U49"/>
    <mergeCell ref="F49:F50"/>
    <mergeCell ref="J49:J50"/>
    <mergeCell ref="N49:N50"/>
    <mergeCell ref="R49:R50"/>
  </mergeCells>
  <pageMargins left="0.7" right="0.7" top="0.75" bottom="0.75" header="0.3" footer="0.3"/>
  <pageSetup orientation="portrait" r:id="rId1"/>
  <ignoredErrors>
    <ignoredError sqref="C64:D6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2020-12-29T16:07:35Z</dcterms:created>
  <dcterms:modified xsi:type="dcterms:W3CDTF">2021-01-01T09:35:53Z</dcterms:modified>
</cp:coreProperties>
</file>