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2017437 and u2017062\"/>
    </mc:Choice>
  </mc:AlternateContent>
  <xr:revisionPtr revIDLastSave="0" documentId="13_ncr:1_{7D733514-0D1B-410F-B450-44E56F0C2454}" xr6:coauthVersionLast="45" xr6:coauthVersionMax="45" xr10:uidLastSave="{00000000-0000-0000-0000-000000000000}"/>
  <bookViews>
    <workbookView xWindow="-108" yWindow="-108" windowWidth="23256" windowHeight="12720" xr2:uid="{19DDC549-EB78-4EF1-97E3-A30B26989B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8" i="1" l="1"/>
  <c r="P128" i="1"/>
  <c r="N128" i="1"/>
  <c r="N127" i="1"/>
  <c r="O127" i="1"/>
  <c r="P127" i="1"/>
  <c r="N129" i="1"/>
  <c r="O129" i="1"/>
  <c r="P129" i="1"/>
  <c r="N130" i="1"/>
  <c r="O130" i="1"/>
  <c r="P130" i="1"/>
  <c r="O126" i="1"/>
  <c r="P126" i="1"/>
  <c r="N126" i="1"/>
  <c r="O119" i="1"/>
  <c r="P119" i="1"/>
  <c r="N119" i="1"/>
  <c r="N118" i="1"/>
  <c r="O118" i="1"/>
  <c r="P118" i="1"/>
  <c r="N120" i="1"/>
  <c r="O120" i="1"/>
  <c r="P120" i="1"/>
  <c r="N121" i="1"/>
  <c r="O121" i="1"/>
  <c r="P121" i="1"/>
  <c r="O117" i="1"/>
  <c r="P117" i="1"/>
  <c r="N117" i="1"/>
  <c r="N91" i="1" l="1"/>
  <c r="C101" i="1" s="1"/>
  <c r="N90" i="1"/>
  <c r="C100" i="1" s="1"/>
  <c r="N89" i="1"/>
  <c r="C99" i="1" s="1"/>
  <c r="N88" i="1"/>
  <c r="L98" i="1" s="1"/>
  <c r="L108" i="1" s="1"/>
  <c r="C109" i="1" l="1"/>
  <c r="C110" i="1"/>
  <c r="C111" i="1"/>
  <c r="I101" i="1"/>
  <c r="I111" i="1" s="1"/>
  <c r="E101" i="1"/>
  <c r="E111" i="1" s="1"/>
  <c r="F101" i="1"/>
  <c r="F111" i="1" s="1"/>
  <c r="J101" i="1"/>
  <c r="J111" i="1" s="1"/>
  <c r="G101" i="1"/>
  <c r="G111" i="1" s="1"/>
  <c r="K101" i="1"/>
  <c r="K111" i="1" s="1"/>
  <c r="D101" i="1"/>
  <c r="D111" i="1" s="1"/>
  <c r="H101" i="1"/>
  <c r="H111" i="1" s="1"/>
  <c r="L101" i="1"/>
  <c r="L111" i="1" s="1"/>
  <c r="A98" i="1"/>
  <c r="C98" i="1"/>
  <c r="A101" i="1"/>
  <c r="B101" i="1"/>
  <c r="D100" i="1"/>
  <c r="D110" i="1" s="1"/>
  <c r="E100" i="1"/>
  <c r="E110" i="1" s="1"/>
  <c r="F100" i="1"/>
  <c r="F110" i="1" s="1"/>
  <c r="G100" i="1"/>
  <c r="G110" i="1" s="1"/>
  <c r="H100" i="1"/>
  <c r="H110" i="1" s="1"/>
  <c r="I100" i="1"/>
  <c r="I110" i="1" s="1"/>
  <c r="J100" i="1"/>
  <c r="J110" i="1" s="1"/>
  <c r="K100" i="1"/>
  <c r="K110" i="1" s="1"/>
  <c r="L100" i="1"/>
  <c r="L110" i="1" s="1"/>
  <c r="A100" i="1"/>
  <c r="B100" i="1"/>
  <c r="D99" i="1"/>
  <c r="D109" i="1" s="1"/>
  <c r="E99" i="1"/>
  <c r="E109" i="1" s="1"/>
  <c r="F99" i="1"/>
  <c r="F109" i="1" s="1"/>
  <c r="G99" i="1"/>
  <c r="G109" i="1" s="1"/>
  <c r="H99" i="1"/>
  <c r="H109" i="1" s="1"/>
  <c r="I99" i="1"/>
  <c r="I109" i="1" s="1"/>
  <c r="J99" i="1"/>
  <c r="J109" i="1" s="1"/>
  <c r="K99" i="1"/>
  <c r="K109" i="1" s="1"/>
  <c r="L99" i="1"/>
  <c r="L109" i="1" s="1"/>
  <c r="B98" i="1"/>
  <c r="A99" i="1"/>
  <c r="B99" i="1"/>
  <c r="D98" i="1"/>
  <c r="D108" i="1" s="1"/>
  <c r="E98" i="1"/>
  <c r="E108" i="1" s="1"/>
  <c r="F98" i="1"/>
  <c r="F108" i="1" s="1"/>
  <c r="G98" i="1"/>
  <c r="G108" i="1" s="1"/>
  <c r="H98" i="1"/>
  <c r="H108" i="1" s="1"/>
  <c r="I98" i="1"/>
  <c r="I108" i="1" s="1"/>
  <c r="J98" i="1"/>
  <c r="J108" i="1" s="1"/>
  <c r="K98" i="1"/>
  <c r="K108" i="1" s="1"/>
  <c r="N87" i="1"/>
  <c r="J121" i="1" l="1"/>
  <c r="D128" i="1"/>
  <c r="G129" i="1"/>
  <c r="J120" i="1"/>
  <c r="J119" i="1"/>
  <c r="D129" i="1"/>
  <c r="D120" i="1"/>
  <c r="G118" i="1"/>
  <c r="D130" i="1"/>
  <c r="B108" i="1"/>
  <c r="B111" i="1"/>
  <c r="B109" i="1"/>
  <c r="B110" i="1"/>
  <c r="A111" i="1"/>
  <c r="A109" i="1"/>
  <c r="A110" i="1"/>
  <c r="C108" i="1"/>
  <c r="A108" i="1"/>
  <c r="L97" i="1"/>
  <c r="L107" i="1" s="1"/>
  <c r="H97" i="1"/>
  <c r="H107" i="1" s="1"/>
  <c r="D97" i="1"/>
  <c r="D107" i="1" s="1"/>
  <c r="I97" i="1"/>
  <c r="I107" i="1" s="1"/>
  <c r="K97" i="1"/>
  <c r="K107" i="1" s="1"/>
  <c r="G97" i="1"/>
  <c r="G107" i="1" s="1"/>
  <c r="B97" i="1"/>
  <c r="E97" i="1"/>
  <c r="E107" i="1" s="1"/>
  <c r="A97" i="1"/>
  <c r="J97" i="1"/>
  <c r="J107" i="1" s="1"/>
  <c r="F97" i="1"/>
  <c r="F107" i="1" s="1"/>
  <c r="C97" i="1"/>
  <c r="D127" i="1" l="1"/>
  <c r="G119" i="1"/>
  <c r="D121" i="1"/>
  <c r="G130" i="1"/>
  <c r="J118" i="1"/>
  <c r="J130" i="1"/>
  <c r="J129" i="1"/>
  <c r="G128" i="1"/>
  <c r="G127" i="1"/>
  <c r="G121" i="1"/>
  <c r="G120" i="1"/>
  <c r="A120" i="1"/>
  <c r="A129" i="1"/>
  <c r="J128" i="1"/>
  <c r="J127" i="1"/>
  <c r="D118" i="1"/>
  <c r="A128" i="1"/>
  <c r="A119" i="1"/>
  <c r="D119" i="1"/>
  <c r="G117" i="1"/>
  <c r="D126" i="1"/>
  <c r="D140" i="1" s="1"/>
  <c r="J126" i="1"/>
  <c r="A127" i="1"/>
  <c r="A118" i="1"/>
  <c r="A130" i="1"/>
  <c r="A121" i="1"/>
  <c r="C107" i="1"/>
  <c r="B107" i="1"/>
  <c r="A107" i="1"/>
  <c r="X41" i="1"/>
  <c r="B82" i="1" s="1"/>
  <c r="W41" i="1"/>
  <c r="B81" i="1" s="1"/>
  <c r="V41" i="1"/>
  <c r="B80" i="1" s="1"/>
  <c r="U41" i="1"/>
  <c r="B79" i="1" s="1"/>
  <c r="T41" i="1"/>
  <c r="B78" i="1" s="1"/>
  <c r="X40" i="1"/>
  <c r="F82" i="1" s="1"/>
  <c r="W40" i="1"/>
  <c r="F81" i="1" s="1"/>
  <c r="V40" i="1"/>
  <c r="F80" i="1" s="1"/>
  <c r="U40" i="1"/>
  <c r="F79" i="1" s="1"/>
  <c r="T40" i="1"/>
  <c r="F78" i="1" s="1"/>
  <c r="X39" i="1"/>
  <c r="J82" i="1" s="1"/>
  <c r="W39" i="1"/>
  <c r="J81" i="1" s="1"/>
  <c r="V39" i="1"/>
  <c r="J80" i="1" s="1"/>
  <c r="U39" i="1"/>
  <c r="J79" i="1" s="1"/>
  <c r="T39" i="1"/>
  <c r="J78" i="1" s="1"/>
  <c r="X38" i="1"/>
  <c r="N82" i="1" s="1"/>
  <c r="W38" i="1"/>
  <c r="N81" i="1" s="1"/>
  <c r="V38" i="1"/>
  <c r="N80" i="1" s="1"/>
  <c r="U38" i="1"/>
  <c r="N79" i="1" s="1"/>
  <c r="T38" i="1"/>
  <c r="N78" i="1" s="1"/>
  <c r="X37" i="1"/>
  <c r="R82" i="1" s="1"/>
  <c r="W37" i="1"/>
  <c r="R81" i="1" s="1"/>
  <c r="V37" i="1"/>
  <c r="R80" i="1" s="1"/>
  <c r="U37" i="1"/>
  <c r="R79" i="1" s="1"/>
  <c r="T37" i="1"/>
  <c r="R78" i="1" s="1"/>
  <c r="R41" i="1"/>
  <c r="B72" i="1" s="1"/>
  <c r="Q41" i="1"/>
  <c r="B71" i="1" s="1"/>
  <c r="P41" i="1"/>
  <c r="B70" i="1" s="1"/>
  <c r="O41" i="1"/>
  <c r="B69" i="1" s="1"/>
  <c r="N41" i="1"/>
  <c r="B68" i="1" s="1"/>
  <c r="R40" i="1"/>
  <c r="F72" i="1" s="1"/>
  <c r="Q40" i="1"/>
  <c r="F71" i="1" s="1"/>
  <c r="P40" i="1"/>
  <c r="F70" i="1" s="1"/>
  <c r="O40" i="1"/>
  <c r="F69" i="1" s="1"/>
  <c r="N40" i="1"/>
  <c r="F68" i="1" s="1"/>
  <c r="R39" i="1"/>
  <c r="J72" i="1" s="1"/>
  <c r="Q39" i="1"/>
  <c r="J71" i="1" s="1"/>
  <c r="P39" i="1"/>
  <c r="J70" i="1" s="1"/>
  <c r="O39" i="1"/>
  <c r="J69" i="1" s="1"/>
  <c r="N39" i="1"/>
  <c r="J68" i="1" s="1"/>
  <c r="R38" i="1"/>
  <c r="N72" i="1" s="1"/>
  <c r="Q38" i="1"/>
  <c r="N71" i="1" s="1"/>
  <c r="P38" i="1"/>
  <c r="N70" i="1" s="1"/>
  <c r="O38" i="1"/>
  <c r="N69" i="1" s="1"/>
  <c r="N38" i="1"/>
  <c r="N68" i="1" s="1"/>
  <c r="R37" i="1"/>
  <c r="R72" i="1" s="1"/>
  <c r="Q37" i="1"/>
  <c r="R71" i="1" s="1"/>
  <c r="P37" i="1"/>
  <c r="O37" i="1"/>
  <c r="R69" i="1" s="1"/>
  <c r="N37" i="1"/>
  <c r="R68" i="1" s="1"/>
  <c r="L41" i="1"/>
  <c r="B62" i="1" s="1"/>
  <c r="K41" i="1"/>
  <c r="B61" i="1" s="1"/>
  <c r="J41" i="1"/>
  <c r="B60" i="1" s="1"/>
  <c r="I41" i="1"/>
  <c r="B59" i="1" s="1"/>
  <c r="H41" i="1"/>
  <c r="B58" i="1" s="1"/>
  <c r="L40" i="1"/>
  <c r="F62" i="1" s="1"/>
  <c r="K40" i="1"/>
  <c r="F61" i="1" s="1"/>
  <c r="J40" i="1"/>
  <c r="F60" i="1" s="1"/>
  <c r="I40" i="1"/>
  <c r="F59" i="1" s="1"/>
  <c r="H40" i="1"/>
  <c r="F58" i="1" s="1"/>
  <c r="L39" i="1"/>
  <c r="J62" i="1" s="1"/>
  <c r="K39" i="1"/>
  <c r="J61" i="1" s="1"/>
  <c r="J39" i="1"/>
  <c r="J60" i="1" s="1"/>
  <c r="I39" i="1"/>
  <c r="J59" i="1" s="1"/>
  <c r="H39" i="1"/>
  <c r="J58" i="1" s="1"/>
  <c r="L38" i="1"/>
  <c r="N62" i="1" s="1"/>
  <c r="K38" i="1"/>
  <c r="N61" i="1" s="1"/>
  <c r="J38" i="1"/>
  <c r="N60" i="1" s="1"/>
  <c r="I38" i="1"/>
  <c r="N59" i="1" s="1"/>
  <c r="H38" i="1"/>
  <c r="N58" i="1" s="1"/>
  <c r="L37" i="1"/>
  <c r="R62" i="1" s="1"/>
  <c r="K37" i="1"/>
  <c r="J37" i="1"/>
  <c r="R60" i="1" s="1"/>
  <c r="I37" i="1"/>
  <c r="R59" i="1" s="1"/>
  <c r="H37" i="1"/>
  <c r="R58" i="1" s="1"/>
  <c r="C41" i="1"/>
  <c r="B49" i="1" s="1"/>
  <c r="D41" i="1"/>
  <c r="B50" i="1" s="1"/>
  <c r="E41" i="1"/>
  <c r="B51" i="1" s="1"/>
  <c r="F41" i="1"/>
  <c r="B52" i="1" s="1"/>
  <c r="C40" i="1"/>
  <c r="F49" i="1" s="1"/>
  <c r="D40" i="1"/>
  <c r="F50" i="1" s="1"/>
  <c r="E40" i="1"/>
  <c r="F51" i="1" s="1"/>
  <c r="F40" i="1"/>
  <c r="F52" i="1" s="1"/>
  <c r="C39" i="1"/>
  <c r="J49" i="1" s="1"/>
  <c r="D39" i="1"/>
  <c r="J50" i="1" s="1"/>
  <c r="E39" i="1"/>
  <c r="J51" i="1" s="1"/>
  <c r="F39" i="1"/>
  <c r="J52" i="1" s="1"/>
  <c r="B41" i="1"/>
  <c r="B48" i="1" s="1"/>
  <c r="B40" i="1"/>
  <c r="F48" i="1" s="1"/>
  <c r="B39" i="1"/>
  <c r="J48" i="1" s="1"/>
  <c r="C38" i="1"/>
  <c r="N49" i="1" s="1"/>
  <c r="D38" i="1"/>
  <c r="N50" i="1" s="1"/>
  <c r="E38" i="1"/>
  <c r="N51" i="1" s="1"/>
  <c r="F38" i="1"/>
  <c r="N52" i="1" s="1"/>
  <c r="B38" i="1"/>
  <c r="N48" i="1" s="1"/>
  <c r="C37" i="1"/>
  <c r="R49" i="1" s="1"/>
  <c r="D37" i="1"/>
  <c r="E37" i="1"/>
  <c r="R51" i="1" s="1"/>
  <c r="F37" i="1"/>
  <c r="B37" i="1"/>
  <c r="R48" i="1" s="1"/>
  <c r="J140" i="1" l="1"/>
  <c r="G135" i="1"/>
  <c r="G126" i="1"/>
  <c r="G140" i="1" s="1"/>
  <c r="D117" i="1"/>
  <c r="D135" i="1" s="1"/>
  <c r="D145" i="1" s="1"/>
  <c r="D150" i="1" s="1"/>
  <c r="J117" i="1"/>
  <c r="J135" i="1" s="1"/>
  <c r="J145" i="1" s="1"/>
  <c r="J150" i="1" s="1"/>
  <c r="A117" i="1"/>
  <c r="A135" i="1" s="1"/>
  <c r="A126" i="1"/>
  <c r="A140" i="1" s="1"/>
  <c r="D42" i="1"/>
  <c r="R50" i="1"/>
  <c r="V50" i="1" s="1"/>
  <c r="M50" i="1"/>
  <c r="L50" i="1"/>
  <c r="K50" i="1"/>
  <c r="L58" i="1"/>
  <c r="M58" i="1"/>
  <c r="K58" i="1"/>
  <c r="P68" i="1"/>
  <c r="Q68" i="1"/>
  <c r="O68" i="1"/>
  <c r="T78" i="1"/>
  <c r="U78" i="1"/>
  <c r="S78" i="1"/>
  <c r="I79" i="1"/>
  <c r="G79" i="1"/>
  <c r="H79" i="1"/>
  <c r="P50" i="1"/>
  <c r="O50" i="1"/>
  <c r="Q50" i="1"/>
  <c r="H49" i="1"/>
  <c r="I49" i="1"/>
  <c r="G49" i="1"/>
  <c r="F42" i="1"/>
  <c r="R52" i="1"/>
  <c r="V52" i="1" s="1"/>
  <c r="P49" i="1"/>
  <c r="Q49" i="1"/>
  <c r="O49" i="1"/>
  <c r="M52" i="1"/>
  <c r="K52" i="1"/>
  <c r="L52" i="1"/>
  <c r="E52" i="1"/>
  <c r="D52" i="1"/>
  <c r="C52" i="1"/>
  <c r="S58" i="1"/>
  <c r="U58" i="1"/>
  <c r="T58" i="1"/>
  <c r="T62" i="1"/>
  <c r="U62" i="1"/>
  <c r="S62" i="1"/>
  <c r="P61" i="1"/>
  <c r="Q61" i="1"/>
  <c r="O61" i="1"/>
  <c r="L60" i="1"/>
  <c r="M60" i="1"/>
  <c r="K60" i="1"/>
  <c r="H59" i="1"/>
  <c r="I59" i="1"/>
  <c r="G59" i="1"/>
  <c r="C58" i="1"/>
  <c r="V58" i="1"/>
  <c r="D58" i="1"/>
  <c r="E58" i="1"/>
  <c r="V62" i="1"/>
  <c r="D62" i="1"/>
  <c r="E62" i="1"/>
  <c r="C62" i="1"/>
  <c r="S71" i="1"/>
  <c r="T71" i="1"/>
  <c r="U71" i="1"/>
  <c r="O70" i="1"/>
  <c r="P70" i="1"/>
  <c r="Q70" i="1"/>
  <c r="K69" i="1"/>
  <c r="L69" i="1"/>
  <c r="M69" i="1"/>
  <c r="I68" i="1"/>
  <c r="G68" i="1"/>
  <c r="H68" i="1"/>
  <c r="G72" i="1"/>
  <c r="H72" i="1"/>
  <c r="I72" i="1"/>
  <c r="C71" i="1"/>
  <c r="D71" i="1"/>
  <c r="E71" i="1"/>
  <c r="V71" i="1"/>
  <c r="S80" i="1"/>
  <c r="T80" i="1"/>
  <c r="U80" i="1"/>
  <c r="O79" i="1"/>
  <c r="P79" i="1"/>
  <c r="Q79" i="1"/>
  <c r="M78" i="1"/>
  <c r="K78" i="1"/>
  <c r="L78" i="1"/>
  <c r="K82" i="1"/>
  <c r="L82" i="1"/>
  <c r="M82" i="1"/>
  <c r="G81" i="1"/>
  <c r="H81" i="1"/>
  <c r="I81" i="1"/>
  <c r="C80" i="1"/>
  <c r="V80" i="1"/>
  <c r="D80" i="1"/>
  <c r="E80" i="1"/>
  <c r="G48" i="1"/>
  <c r="H48" i="1"/>
  <c r="I48" i="1"/>
  <c r="D50" i="1"/>
  <c r="C50" i="1"/>
  <c r="E50" i="1"/>
  <c r="K62" i="1"/>
  <c r="L62" i="1"/>
  <c r="M62" i="1"/>
  <c r="C60" i="1"/>
  <c r="D60" i="1"/>
  <c r="E60" i="1"/>
  <c r="V60" i="1"/>
  <c r="M71" i="1"/>
  <c r="K71" i="1"/>
  <c r="L71" i="1"/>
  <c r="E69" i="1"/>
  <c r="V69" i="1"/>
  <c r="D69" i="1"/>
  <c r="C69" i="1"/>
  <c r="Q81" i="1"/>
  <c r="O81" i="1"/>
  <c r="P81" i="1"/>
  <c r="V78" i="1"/>
  <c r="D78" i="1"/>
  <c r="E78" i="1"/>
  <c r="C78" i="1"/>
  <c r="U49" i="1"/>
  <c r="T49" i="1"/>
  <c r="S49" i="1"/>
  <c r="L49" i="1"/>
  <c r="M49" i="1"/>
  <c r="K49" i="1"/>
  <c r="K42" i="1"/>
  <c r="R61" i="1"/>
  <c r="V61" i="1" s="1"/>
  <c r="O48" i="1"/>
  <c r="P48" i="1"/>
  <c r="Q48" i="1"/>
  <c r="H52" i="1"/>
  <c r="I52" i="1"/>
  <c r="G52" i="1"/>
  <c r="S51" i="1"/>
  <c r="T51" i="1"/>
  <c r="U51" i="1"/>
  <c r="O52" i="1"/>
  <c r="P52" i="1"/>
  <c r="Q52" i="1"/>
  <c r="M48" i="1"/>
  <c r="K48" i="1"/>
  <c r="L48" i="1"/>
  <c r="M51" i="1"/>
  <c r="L51" i="1"/>
  <c r="K51" i="1"/>
  <c r="G51" i="1"/>
  <c r="H51" i="1"/>
  <c r="I51" i="1"/>
  <c r="D51" i="1"/>
  <c r="E51" i="1"/>
  <c r="V51" i="1"/>
  <c r="C51" i="1"/>
  <c r="U59" i="1"/>
  <c r="S59" i="1"/>
  <c r="T59" i="1"/>
  <c r="P58" i="1"/>
  <c r="O58" i="1"/>
  <c r="Q58" i="1"/>
  <c r="Q62" i="1"/>
  <c r="O62" i="1"/>
  <c r="P62" i="1"/>
  <c r="M61" i="1"/>
  <c r="K61" i="1"/>
  <c r="L61" i="1"/>
  <c r="I60" i="1"/>
  <c r="G60" i="1"/>
  <c r="H60" i="1"/>
  <c r="E59" i="1"/>
  <c r="V59" i="1"/>
  <c r="D59" i="1"/>
  <c r="C59" i="1"/>
  <c r="S68" i="1"/>
  <c r="T68" i="1"/>
  <c r="U68" i="1"/>
  <c r="T72" i="1"/>
  <c r="U72" i="1"/>
  <c r="S72" i="1"/>
  <c r="P71" i="1"/>
  <c r="Q71" i="1"/>
  <c r="O71" i="1"/>
  <c r="L70" i="1"/>
  <c r="M70" i="1"/>
  <c r="K70" i="1"/>
  <c r="H69" i="1"/>
  <c r="I69" i="1"/>
  <c r="G69" i="1"/>
  <c r="C68" i="1"/>
  <c r="V68" i="1"/>
  <c r="D68" i="1"/>
  <c r="E68" i="1"/>
  <c r="V72" i="1"/>
  <c r="D72" i="1"/>
  <c r="E72" i="1"/>
  <c r="C72" i="1"/>
  <c r="T81" i="1"/>
  <c r="U81" i="1"/>
  <c r="S81" i="1"/>
  <c r="P80" i="1"/>
  <c r="Q80" i="1"/>
  <c r="O80" i="1"/>
  <c r="L79" i="1"/>
  <c r="M79" i="1"/>
  <c r="K79" i="1"/>
  <c r="G78" i="1"/>
  <c r="H78" i="1"/>
  <c r="I78" i="1"/>
  <c r="H82" i="1"/>
  <c r="I82" i="1"/>
  <c r="G82" i="1"/>
  <c r="D81" i="1"/>
  <c r="E81" i="1"/>
  <c r="V81" i="1"/>
  <c r="C81" i="1"/>
  <c r="G50" i="1"/>
  <c r="H50" i="1"/>
  <c r="I50" i="1"/>
  <c r="O59" i="1"/>
  <c r="P59" i="1"/>
  <c r="Q59" i="1"/>
  <c r="Q72" i="1"/>
  <c r="O72" i="1"/>
  <c r="P72" i="1"/>
  <c r="E82" i="1"/>
  <c r="V82" i="1"/>
  <c r="C82" i="1"/>
  <c r="D82" i="1"/>
  <c r="O51" i="1"/>
  <c r="P51" i="1"/>
  <c r="Q51" i="1"/>
  <c r="S60" i="1"/>
  <c r="T60" i="1"/>
  <c r="U60" i="1"/>
  <c r="G61" i="1"/>
  <c r="H61" i="1"/>
  <c r="I61" i="1"/>
  <c r="U69" i="1"/>
  <c r="S69" i="1"/>
  <c r="T69" i="1"/>
  <c r="I70" i="1"/>
  <c r="G70" i="1"/>
  <c r="H70" i="1"/>
  <c r="U82" i="1"/>
  <c r="S82" i="1"/>
  <c r="T82" i="1"/>
  <c r="M80" i="1"/>
  <c r="K80" i="1"/>
  <c r="L80" i="1"/>
  <c r="T48" i="1"/>
  <c r="U48" i="1"/>
  <c r="S48" i="1"/>
  <c r="V48" i="1"/>
  <c r="D48" i="1"/>
  <c r="E48" i="1"/>
  <c r="C48" i="1"/>
  <c r="V49" i="1"/>
  <c r="E49" i="1"/>
  <c r="D49" i="1"/>
  <c r="C49" i="1"/>
  <c r="O60" i="1"/>
  <c r="P60" i="1"/>
  <c r="Q60" i="1"/>
  <c r="K59" i="1"/>
  <c r="L59" i="1"/>
  <c r="M59" i="1"/>
  <c r="I58" i="1"/>
  <c r="G58" i="1"/>
  <c r="H58" i="1"/>
  <c r="G62" i="1"/>
  <c r="H62" i="1"/>
  <c r="I62" i="1"/>
  <c r="C61" i="1"/>
  <c r="D61" i="1"/>
  <c r="E61" i="1"/>
  <c r="P42" i="1"/>
  <c r="R70" i="1"/>
  <c r="O69" i="1"/>
  <c r="P69" i="1"/>
  <c r="Q69" i="1"/>
  <c r="L68" i="1"/>
  <c r="M68" i="1"/>
  <c r="K68" i="1"/>
  <c r="K72" i="1"/>
  <c r="L72" i="1"/>
  <c r="M72" i="1"/>
  <c r="G71" i="1"/>
  <c r="H71" i="1"/>
  <c r="I71" i="1"/>
  <c r="C70" i="1"/>
  <c r="D70" i="1"/>
  <c r="E70" i="1"/>
  <c r="V70" i="1"/>
  <c r="S79" i="1"/>
  <c r="T79" i="1"/>
  <c r="U79" i="1"/>
  <c r="P78" i="1"/>
  <c r="Q78" i="1"/>
  <c r="O78" i="1"/>
  <c r="O82" i="1"/>
  <c r="P82" i="1"/>
  <c r="Q82" i="1"/>
  <c r="K81" i="1"/>
  <c r="L81" i="1"/>
  <c r="M81" i="1"/>
  <c r="G80" i="1"/>
  <c r="H80" i="1"/>
  <c r="I80" i="1"/>
  <c r="V79" i="1"/>
  <c r="C79" i="1"/>
  <c r="D79" i="1"/>
  <c r="E79" i="1"/>
  <c r="B42" i="1"/>
  <c r="R42" i="1"/>
  <c r="E42" i="1"/>
  <c r="O42" i="1"/>
  <c r="C42" i="1"/>
  <c r="H42" i="1"/>
  <c r="L42" i="1"/>
  <c r="Q42" i="1"/>
  <c r="V42" i="1"/>
  <c r="U42" i="1"/>
  <c r="W42" i="1"/>
  <c r="N42" i="1"/>
  <c r="J42" i="1"/>
  <c r="I42" i="1"/>
  <c r="T42" i="1"/>
  <c r="X42" i="1"/>
  <c r="G145" i="1" l="1"/>
  <c r="G150" i="1" s="1"/>
  <c r="A145" i="1"/>
  <c r="A150" i="1" s="1"/>
  <c r="X48" i="1"/>
  <c r="X79" i="1"/>
  <c r="W79" i="1"/>
  <c r="W82" i="1"/>
  <c r="W81" i="1"/>
  <c r="S70" i="1"/>
  <c r="W70" i="1" s="1"/>
  <c r="T70" i="1"/>
  <c r="X70" i="1" s="1"/>
  <c r="U70" i="1"/>
  <c r="Y70" i="1" s="1"/>
  <c r="Y79" i="1"/>
  <c r="Y82" i="1"/>
  <c r="Y81" i="1"/>
  <c r="W68" i="1"/>
  <c r="W59" i="1"/>
  <c r="X51" i="1"/>
  <c r="S61" i="1"/>
  <c r="W61" i="1" s="1"/>
  <c r="T61" i="1"/>
  <c r="X61" i="1" s="1"/>
  <c r="U61" i="1"/>
  <c r="Y61" i="1" s="1"/>
  <c r="W78" i="1"/>
  <c r="X69" i="1"/>
  <c r="X60" i="1"/>
  <c r="Y80" i="1"/>
  <c r="Y71" i="1"/>
  <c r="X62" i="1"/>
  <c r="W48" i="1"/>
  <c r="X82" i="1"/>
  <c r="X81" i="1"/>
  <c r="W72" i="1"/>
  <c r="Y68" i="1"/>
  <c r="X59" i="1"/>
  <c r="W51" i="1"/>
  <c r="W49" i="1"/>
  <c r="Y78" i="1"/>
  <c r="W60" i="1"/>
  <c r="X80" i="1"/>
  <c r="X71" i="1"/>
  <c r="W58" i="1"/>
  <c r="Y48" i="1"/>
  <c r="Y72" i="1"/>
  <c r="X68" i="1"/>
  <c r="X49" i="1"/>
  <c r="X78" i="1"/>
  <c r="Y69" i="1"/>
  <c r="W71" i="1"/>
  <c r="W62" i="1"/>
  <c r="Y58" i="1"/>
  <c r="T50" i="1"/>
  <c r="X50" i="1" s="1"/>
  <c r="S50" i="1"/>
  <c r="W50" i="1" s="1"/>
  <c r="U50" i="1"/>
  <c r="Y50" i="1" s="1"/>
  <c r="X72" i="1"/>
  <c r="Y59" i="1"/>
  <c r="Y51" i="1"/>
  <c r="Y49" i="1"/>
  <c r="W69" i="1"/>
  <c r="Y60" i="1"/>
  <c r="W80" i="1"/>
  <c r="Y62" i="1"/>
  <c r="X58" i="1"/>
  <c r="U52" i="1"/>
  <c r="Y52" i="1" s="1"/>
  <c r="T52" i="1"/>
  <c r="X52" i="1" s="1"/>
  <c r="S52" i="1"/>
  <c r="W52" i="1" s="1"/>
</calcChain>
</file>

<file path=xl/sharedStrings.xml><?xml version="1.0" encoding="utf-8"?>
<sst xmlns="http://schemas.openxmlformats.org/spreadsheetml/2006/main" count="204" uniqueCount="37">
  <si>
    <t>Very Low</t>
  </si>
  <si>
    <t>Low</t>
  </si>
  <si>
    <t>Medium</t>
  </si>
  <si>
    <t>High</t>
  </si>
  <si>
    <t>Very High</t>
  </si>
  <si>
    <t>A1</t>
  </si>
  <si>
    <t>A2</t>
  </si>
  <si>
    <t>A3</t>
  </si>
  <si>
    <t>A4</t>
  </si>
  <si>
    <t>C1</t>
  </si>
  <si>
    <t>C2</t>
  </si>
  <si>
    <t>C3</t>
  </si>
  <si>
    <t>C4</t>
  </si>
  <si>
    <t>C5</t>
  </si>
  <si>
    <t>Likert Scale</t>
  </si>
  <si>
    <t xml:space="preserve">Medium </t>
  </si>
  <si>
    <t>SUM</t>
  </si>
  <si>
    <t>Criteria</t>
  </si>
  <si>
    <t>Weight</t>
  </si>
  <si>
    <t>Sum</t>
  </si>
  <si>
    <t>Fuzzified Weight</t>
  </si>
  <si>
    <t>Fuzzy Comparison Matrix</t>
  </si>
  <si>
    <t>Normalized Matrix</t>
  </si>
  <si>
    <t>Fuzzy Weight (Criteria)</t>
  </si>
  <si>
    <t>CR</t>
  </si>
  <si>
    <t>Wi</t>
  </si>
  <si>
    <t>Distance from FPIS</t>
  </si>
  <si>
    <t>Distance from FNIS</t>
  </si>
  <si>
    <t>Ranking</t>
  </si>
  <si>
    <t>Top-Down Innovation</t>
  </si>
  <si>
    <t>Bottom-Up Innovation</t>
  </si>
  <si>
    <t>User-Centric Innovation</t>
  </si>
  <si>
    <t>Open Innovation Innovation</t>
  </si>
  <si>
    <t>Relative Proximity (</t>
  </si>
  <si>
    <t>PIS</t>
  </si>
  <si>
    <t>NIS</t>
  </si>
  <si>
    <t>Max/Min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</si>
</sst>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0" xfId="0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ea typeface="Tahoma" panose="020B0604030504040204" pitchFamily="34" charset="0"/>
                <a:cs typeface="Times New Roman" panose="02020603050405020304" pitchFamily="18" charset="0"/>
              </a:rPr>
              <a:t>Closeness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462668816039986E-17"/>
                  <c:y val="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CBE-4DA0-B820-D26487CF9201}"/>
                </c:ext>
              </c:extLst>
            </c:dLbl>
            <c:dLbl>
              <c:idx val="3"/>
              <c:layout>
                <c:manualLayout>
                  <c:x val="-5.0925337632079971E-17"/>
                  <c:y val="1.38888888888888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CBE-4DA0-B820-D26487CF9201}"/>
                </c:ext>
              </c:extLst>
            </c:dLbl>
            <c:dLbl>
              <c:idx val="6"/>
              <c:layout>
                <c:manualLayout>
                  <c:x val="-5.5555555555556572E-3"/>
                  <c:y val="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BE-4DA0-B820-D26487CF9201}"/>
                </c:ext>
              </c:extLst>
            </c:dLbl>
            <c:dLbl>
              <c:idx val="9"/>
              <c:layout>
                <c:manualLayout>
                  <c:x val="0"/>
                  <c:y val="2.31481481481481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CBE-4DA0-B820-D26487CF92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Sheet1!$A$160:$L$160</c:f>
              <c:strCache>
                <c:ptCount val="10"/>
                <c:pt idx="0">
                  <c:v>A1</c:v>
                </c:pt>
                <c:pt idx="3">
                  <c:v>A2</c:v>
                </c:pt>
                <c:pt idx="6">
                  <c:v>A3</c:v>
                </c:pt>
                <c:pt idx="9">
                  <c:v>A4</c:v>
                </c:pt>
              </c:strCache>
            </c:strRef>
          </c:cat>
          <c:val>
            <c:numRef>
              <c:f>Sheet1!$A$161:$L$161</c:f>
              <c:numCache>
                <c:formatCode>0.00</c:formatCode>
                <c:ptCount val="12"/>
                <c:pt idx="0">
                  <c:v>0.32360097164106294</c:v>
                </c:pt>
                <c:pt idx="3">
                  <c:v>0.51771537609009588</c:v>
                </c:pt>
                <c:pt idx="6">
                  <c:v>0.55622745086594183</c:v>
                </c:pt>
                <c:pt idx="9">
                  <c:v>0.56516985907572048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BE-4DA0-B820-D26487CF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1994544"/>
        <c:axId val="401988968"/>
      </c:barChart>
      <c:catAx>
        <c:axId val="40199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Alternatives</a:t>
                </a:r>
              </a:p>
            </c:rich>
          </c:tx>
          <c:layout>
            <c:manualLayout>
              <c:xMode val="edge"/>
              <c:yMode val="edge"/>
              <c:x val="0.43065857392825896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1988968"/>
        <c:crosses val="autoZero"/>
        <c:auto val="1"/>
        <c:lblAlgn val="ctr"/>
        <c:lblOffset val="100"/>
        <c:noMultiLvlLbl val="0"/>
      </c:catAx>
      <c:valAx>
        <c:axId val="40198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Closeness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Factor (CC)</a:t>
                </a:r>
                <a:endParaRPr 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199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556260</xdr:colOff>
      <xdr:row>132</xdr:row>
      <xdr:rowOff>15240</xdr:rowOff>
    </xdr:from>
    <xdr:ext cx="202811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C3F025-117E-4E67-8E66-250301B87C2E}"/>
                </a:ext>
              </a:extLst>
            </xdr:cNvPr>
            <xdr:cNvSpPr txBox="1"/>
          </xdr:nvSpPr>
          <xdr:spPr>
            <a:xfrm>
              <a:off x="3604260" y="24833580"/>
              <a:ext cx="202811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𝜹</m:t>
                        </m:r>
                      </m:e>
                      <m:sup>
                        <m:sSup>
                          <m:sSupPr>
                            <m:ctrlPr>
                              <a:rPr lang="en-US" sz="1100" b="1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e>
                          <m:sup>
                            <m:r>
                              <a:rPr lang="en-US" sz="1100" b="1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C3F025-117E-4E67-8E66-250301B87C2E}"/>
                </a:ext>
              </a:extLst>
            </xdr:cNvPr>
            <xdr:cNvSpPr txBox="1"/>
          </xdr:nvSpPr>
          <xdr:spPr>
            <a:xfrm>
              <a:off x="3604260" y="24833580"/>
              <a:ext cx="202811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𝜹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b="1" i="0">
                  <a:latin typeface="Cambria Math" panose="02040503050406030204" pitchFamily="18" charset="0"/>
                </a:rPr>
                <a:t>𝒊^∗ )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556260</xdr:colOff>
      <xdr:row>137</xdr:row>
      <xdr:rowOff>15240</xdr:rowOff>
    </xdr:from>
    <xdr:ext cx="15619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096CDA-EA95-4C68-8E2D-6EC7F5D22DD9}"/>
                </a:ext>
              </a:extLst>
            </xdr:cNvPr>
            <xdr:cNvSpPr txBox="1"/>
          </xdr:nvSpPr>
          <xdr:spPr>
            <a:xfrm>
              <a:off x="3604260" y="25778460"/>
              <a:ext cx="1561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l-GR" sz="11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𝜹</m:t>
                        </m:r>
                      </m:e>
                      <m:sup>
                        <m:r>
                          <a:rPr lang="en-US" sz="1100" b="1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096CDA-EA95-4C68-8E2D-6EC7F5D22DD9}"/>
                </a:ext>
              </a:extLst>
            </xdr:cNvPr>
            <xdr:cNvSpPr txBox="1"/>
          </xdr:nvSpPr>
          <xdr:spPr>
            <a:xfrm>
              <a:off x="3604260" y="25778460"/>
              <a:ext cx="15619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𝜹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1" i="0">
                  <a:latin typeface="Cambria Math" panose="02040503050406030204" pitchFamily="18" charset="0"/>
                </a:rPr>
                <a:t>′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5</xdr:col>
      <xdr:colOff>411480</xdr:colOff>
      <xdr:row>142</xdr:row>
      <xdr:rowOff>15240</xdr:rowOff>
    </xdr:from>
    <xdr:ext cx="397416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5218B9B-6F8D-4794-BBA9-98F86D937635}"/>
                </a:ext>
              </a:extLst>
            </xdr:cNvPr>
            <xdr:cNvSpPr txBox="1"/>
          </xdr:nvSpPr>
          <xdr:spPr>
            <a:xfrm>
              <a:off x="3459480" y="26723340"/>
              <a:ext cx="397416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𝜹</m:t>
                      </m:r>
                    </m:e>
                    <m:sup>
                      <m:sSup>
                        <m:sSupPr>
                          <m:ctrlPr>
                            <a:rPr lang="en-US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  <m:sup>
                          <m:r>
                            <a:rPr lang="en-US" sz="1100" b="1" i="1">
                              <a:latin typeface="Cambria Math" panose="02040503050406030204" pitchFamily="18" charset="0"/>
                            </a:rPr>
                            <m:t>∗</m:t>
                          </m:r>
                        </m:sup>
                      </m:sSup>
                    </m:sup>
                  </m:sSup>
                </m:oMath>
              </a14:m>
              <a:r>
                <a:rPr lang="en-US" sz="1100" b="1"/>
                <a:t>+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l-GR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𝜹</m:t>
                      </m:r>
                    </m:e>
                    <m:sup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</m:oMath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85218B9B-6F8D-4794-BBA9-98F86D937635}"/>
                </a:ext>
              </a:extLst>
            </xdr:cNvPr>
            <xdr:cNvSpPr txBox="1"/>
          </xdr:nvSpPr>
          <xdr:spPr>
            <a:xfrm>
              <a:off x="3459480" y="26723340"/>
              <a:ext cx="397416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𝜹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b="1" i="0">
                  <a:latin typeface="Cambria Math" panose="02040503050406030204" pitchFamily="18" charset="0"/>
                </a:rPr>
                <a:t>𝒊^∗ )</a:t>
              </a:r>
              <a:r>
                <a:rPr lang="en-US" sz="1100" b="1"/>
                <a:t>+ 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𝜹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6</xdr:col>
      <xdr:colOff>579120</xdr:colOff>
      <xdr:row>147</xdr:row>
      <xdr:rowOff>0</xdr:rowOff>
    </xdr:from>
    <xdr:ext cx="741870" cy="1890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D3E2CD1-5463-4641-BC86-6369AA2BC0EF}"/>
                </a:ext>
              </a:extLst>
            </xdr:cNvPr>
            <xdr:cNvSpPr txBox="1"/>
          </xdr:nvSpPr>
          <xdr:spPr>
            <a:xfrm>
              <a:off x="4236720" y="27652980"/>
              <a:ext cx="741870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sSup>
                        <m:sSupPr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el-GR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𝜹</m:t>
                          </m:r>
                        </m:e>
                        <m:sup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′</m:t>
                          </m:r>
                        </m:sup>
                      </m:sSup>
                      <m:r>
                        <a:rPr lang="en-US" sz="1100" b="1" i="1">
                          <a:latin typeface="Cambria Math" panose="02040503050406030204" pitchFamily="18" charset="0"/>
                        </a:rPr>
                        <m:t>/(</m:t>
                      </m:r>
                      <m:r>
                        <a:rPr lang="el-GR" sz="1100" b="1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𝜹</m:t>
                      </m:r>
                    </m:e>
                    <m:sup>
                      <m:sSup>
                        <m:sSupPr>
                          <m:ctrlPr>
                            <a:rPr lang="en-US" sz="1100" b="1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1" i="1">
                              <a:latin typeface="Cambria Math" panose="02040503050406030204" pitchFamily="18" charset="0"/>
                            </a:rPr>
                            <m:t>𝒊</m:t>
                          </m:r>
                        </m:e>
                        <m:sup>
                          <m:r>
                            <a:rPr lang="en-US" sz="1100" b="1" i="1">
                              <a:latin typeface="Cambria Math" panose="02040503050406030204" pitchFamily="18" charset="0"/>
                            </a:rPr>
                            <m:t>∗</m:t>
                          </m:r>
                        </m:sup>
                      </m:sSup>
                    </m:sup>
                  </m:sSup>
                </m:oMath>
              </a14:m>
              <a:r>
                <a:rPr lang="en-US" sz="1100" b="1"/>
                <a:t>+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l-GR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𝜹</m:t>
                      </m:r>
                    </m:e>
                    <m:sup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′</m:t>
                      </m:r>
                    </m:sup>
                  </m:sSup>
                  <m:r>
                    <a:rPr lang="en-US" sz="11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lang="en-US" sz="1100" b="1"/>
                <a:t>)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D3E2CD1-5463-4641-BC86-6369AA2BC0EF}"/>
                </a:ext>
              </a:extLst>
            </xdr:cNvPr>
            <xdr:cNvSpPr txBox="1"/>
          </xdr:nvSpPr>
          <xdr:spPr>
            <a:xfrm>
              <a:off x="4236720" y="27652980"/>
              <a:ext cx="741870" cy="1890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〖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𝜹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^′</a:t>
              </a:r>
              <a:r>
                <a:rPr lang="en-US" sz="1100" b="1" i="0">
                  <a:latin typeface="Cambria Math" panose="02040503050406030204" pitchFamily="18" charset="0"/>
                </a:rPr>
                <a:t>/(</a:t>
              </a:r>
              <a:r>
                <a:rPr lang="el-GR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𝜹</a:t>
              </a:r>
              <a:r>
                <a:rPr lang="en-US" sz="11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〗^(</a:t>
              </a:r>
              <a:r>
                <a:rPr lang="en-US" sz="1100" b="1" i="0">
                  <a:latin typeface="Cambria Math" panose="02040503050406030204" pitchFamily="18" charset="0"/>
                </a:rPr>
                <a:t>𝒊^∗ )</a:t>
              </a:r>
              <a:r>
                <a:rPr lang="en-US" sz="1100" b="1"/>
                <a:t>+ </a:t>
              </a:r>
              <a:r>
                <a:rPr lang="el-GR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𝜹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′)</a:t>
              </a:r>
              <a:r>
                <a:rPr lang="en-US" sz="1100" b="1"/>
                <a:t>)</a:t>
              </a:r>
            </a:p>
          </xdr:txBody>
        </xdr:sp>
      </mc:Fallback>
    </mc:AlternateContent>
    <xdr:clientData/>
  </xdr:oneCellAnchor>
  <xdr:twoCellAnchor>
    <xdr:from>
      <xdr:col>12</xdr:col>
      <xdr:colOff>259080</xdr:colOff>
      <xdr:row>146</xdr:row>
      <xdr:rowOff>76200</xdr:rowOff>
    </xdr:from>
    <xdr:to>
      <xdr:col>19</xdr:col>
      <xdr:colOff>563880</xdr:colOff>
      <xdr:row>160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30D7D9-ED5B-441B-AA20-C311AEED2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FC8B-ECD7-4750-ABD4-2B6A63CEAB6E}">
  <dimension ref="A1:AF162"/>
  <sheetViews>
    <sheetView tabSelected="1" topLeftCell="A142" zoomScaleNormal="100" workbookViewId="0">
      <selection activeCell="S164" sqref="S164"/>
    </sheetView>
  </sheetViews>
  <sheetFormatPr defaultRowHeight="14.4" x14ac:dyDescent="0.3"/>
  <sheetData>
    <row r="1" spans="2:31" ht="15" thickBot="1" x14ac:dyDescent="0.35"/>
    <row r="2" spans="2:31" ht="15" thickBot="1" x14ac:dyDescent="0.35">
      <c r="B2" s="54" t="s">
        <v>5</v>
      </c>
      <c r="C2" s="55"/>
      <c r="D2" s="55"/>
      <c r="E2" s="55"/>
      <c r="F2" s="56"/>
      <c r="H2" s="54" t="s">
        <v>6</v>
      </c>
      <c r="I2" s="55"/>
      <c r="J2" s="55"/>
      <c r="K2" s="55"/>
      <c r="L2" s="56"/>
      <c r="N2" s="54" t="s">
        <v>7</v>
      </c>
      <c r="O2" s="55"/>
      <c r="P2" s="55"/>
      <c r="Q2" s="55"/>
      <c r="R2" s="56"/>
      <c r="T2" s="54" t="s">
        <v>8</v>
      </c>
      <c r="U2" s="55"/>
      <c r="V2" s="55"/>
      <c r="W2" s="55"/>
      <c r="X2" s="56"/>
      <c r="AA2" s="1">
        <v>1</v>
      </c>
      <c r="AB2" s="1">
        <v>2</v>
      </c>
      <c r="AC2" s="1">
        <v>3</v>
      </c>
      <c r="AD2" s="1">
        <v>4</v>
      </c>
      <c r="AE2" s="1">
        <v>5</v>
      </c>
    </row>
    <row r="3" spans="2:31" ht="15" thickBot="1" x14ac:dyDescent="0.35">
      <c r="B3" s="20" t="s">
        <v>9</v>
      </c>
      <c r="C3" s="14" t="s">
        <v>10</v>
      </c>
      <c r="D3" s="14" t="s">
        <v>11</v>
      </c>
      <c r="E3" s="14" t="s">
        <v>12</v>
      </c>
      <c r="F3" s="21" t="s">
        <v>13</v>
      </c>
      <c r="H3" s="16" t="s">
        <v>9</v>
      </c>
      <c r="I3" s="4" t="s">
        <v>10</v>
      </c>
      <c r="J3" s="4" t="s">
        <v>11</v>
      </c>
      <c r="K3" s="4" t="s">
        <v>12</v>
      </c>
      <c r="L3" s="17" t="s">
        <v>13</v>
      </c>
      <c r="N3" s="16" t="s">
        <v>9</v>
      </c>
      <c r="O3" s="4" t="s">
        <v>10</v>
      </c>
      <c r="P3" s="4" t="s">
        <v>11</v>
      </c>
      <c r="Q3" s="4" t="s">
        <v>12</v>
      </c>
      <c r="R3" s="17" t="s">
        <v>13</v>
      </c>
      <c r="T3" s="16" t="s">
        <v>9</v>
      </c>
      <c r="U3" s="4" t="s">
        <v>10</v>
      </c>
      <c r="V3" s="4" t="s">
        <v>11</v>
      </c>
      <c r="W3" s="4" t="s">
        <v>12</v>
      </c>
      <c r="X3" s="17" t="s">
        <v>13</v>
      </c>
      <c r="AA3" s="1" t="s">
        <v>0</v>
      </c>
      <c r="AB3" s="1" t="s">
        <v>1</v>
      </c>
      <c r="AC3" s="1" t="s">
        <v>2</v>
      </c>
      <c r="AD3" s="1" t="s">
        <v>3</v>
      </c>
      <c r="AE3" s="1" t="s">
        <v>4</v>
      </c>
    </row>
    <row r="4" spans="2:31" x14ac:dyDescent="0.3">
      <c r="B4" s="8">
        <v>4</v>
      </c>
      <c r="C4" s="5">
        <v>3</v>
      </c>
      <c r="D4" s="5">
        <v>5</v>
      </c>
      <c r="E4" s="5">
        <v>3</v>
      </c>
      <c r="F4" s="9">
        <v>4</v>
      </c>
      <c r="H4" s="8">
        <v>4</v>
      </c>
      <c r="I4" s="5">
        <v>3</v>
      </c>
      <c r="J4" s="5">
        <v>3</v>
      </c>
      <c r="K4" s="5">
        <v>4</v>
      </c>
      <c r="L4" s="9">
        <v>4</v>
      </c>
      <c r="N4" s="8">
        <v>5</v>
      </c>
      <c r="O4" s="5">
        <v>5</v>
      </c>
      <c r="P4" s="5">
        <v>4</v>
      </c>
      <c r="Q4" s="5">
        <v>3</v>
      </c>
      <c r="R4" s="9">
        <v>3</v>
      </c>
      <c r="T4" s="8">
        <v>5</v>
      </c>
      <c r="U4" s="5">
        <v>4</v>
      </c>
      <c r="V4" s="5">
        <v>5</v>
      </c>
      <c r="W4" s="5">
        <v>4</v>
      </c>
      <c r="X4" s="9">
        <v>3</v>
      </c>
    </row>
    <row r="5" spans="2:31" x14ac:dyDescent="0.3">
      <c r="B5" s="8">
        <v>3</v>
      </c>
      <c r="C5" s="5">
        <v>3</v>
      </c>
      <c r="D5" s="5">
        <v>4</v>
      </c>
      <c r="E5" s="5">
        <v>5</v>
      </c>
      <c r="F5" s="9">
        <v>5</v>
      </c>
      <c r="H5" s="8">
        <v>4</v>
      </c>
      <c r="I5" s="5">
        <v>2</v>
      </c>
      <c r="J5" s="5">
        <v>3</v>
      </c>
      <c r="K5" s="5">
        <v>4</v>
      </c>
      <c r="L5" s="9">
        <v>2</v>
      </c>
      <c r="N5" s="8">
        <v>5</v>
      </c>
      <c r="O5" s="5">
        <v>5</v>
      </c>
      <c r="P5" s="5">
        <v>2</v>
      </c>
      <c r="Q5" s="5">
        <v>1</v>
      </c>
      <c r="R5" s="9">
        <v>4</v>
      </c>
      <c r="T5" s="8">
        <v>5</v>
      </c>
      <c r="U5" s="5">
        <v>5</v>
      </c>
      <c r="V5" s="5">
        <v>4</v>
      </c>
      <c r="W5" s="5">
        <v>4</v>
      </c>
      <c r="X5" s="9">
        <v>5</v>
      </c>
    </row>
    <row r="6" spans="2:31" x14ac:dyDescent="0.3">
      <c r="B6" s="8">
        <v>3</v>
      </c>
      <c r="C6" s="5">
        <v>2</v>
      </c>
      <c r="D6" s="5">
        <v>2</v>
      </c>
      <c r="E6" s="5">
        <v>3</v>
      </c>
      <c r="F6" s="9">
        <v>3</v>
      </c>
      <c r="H6" s="8">
        <v>2</v>
      </c>
      <c r="I6" s="5">
        <v>2</v>
      </c>
      <c r="J6" s="5">
        <v>4</v>
      </c>
      <c r="K6" s="5">
        <v>3</v>
      </c>
      <c r="L6" s="9">
        <v>2</v>
      </c>
      <c r="N6" s="8">
        <v>5</v>
      </c>
      <c r="O6" s="5">
        <v>5</v>
      </c>
      <c r="P6" s="5">
        <v>3</v>
      </c>
      <c r="Q6" s="5">
        <v>4</v>
      </c>
      <c r="R6" s="9">
        <v>5</v>
      </c>
      <c r="T6" s="8">
        <v>5</v>
      </c>
      <c r="U6" s="5">
        <v>5</v>
      </c>
      <c r="V6" s="5">
        <v>5</v>
      </c>
      <c r="W6" s="5">
        <v>5</v>
      </c>
      <c r="X6" s="9">
        <v>5</v>
      </c>
    </row>
    <row r="7" spans="2:31" x14ac:dyDescent="0.3">
      <c r="B7" s="8">
        <v>3</v>
      </c>
      <c r="C7" s="5">
        <v>4</v>
      </c>
      <c r="D7" s="5">
        <v>4</v>
      </c>
      <c r="E7" s="5">
        <v>4</v>
      </c>
      <c r="F7" s="9">
        <v>3</v>
      </c>
      <c r="H7" s="8">
        <v>4</v>
      </c>
      <c r="I7" s="5">
        <v>4</v>
      </c>
      <c r="J7" s="5">
        <v>5</v>
      </c>
      <c r="K7" s="5">
        <v>4</v>
      </c>
      <c r="L7" s="9">
        <v>4</v>
      </c>
      <c r="N7" s="8">
        <v>3</v>
      </c>
      <c r="O7" s="5">
        <v>3</v>
      </c>
      <c r="P7" s="5">
        <v>3</v>
      </c>
      <c r="Q7" s="5">
        <v>3</v>
      </c>
      <c r="R7" s="9">
        <v>3</v>
      </c>
      <c r="T7" s="8">
        <v>2</v>
      </c>
      <c r="U7" s="5">
        <v>5</v>
      </c>
      <c r="V7" s="5">
        <v>3</v>
      </c>
      <c r="W7" s="5">
        <v>2</v>
      </c>
      <c r="X7" s="9">
        <v>4</v>
      </c>
    </row>
    <row r="8" spans="2:31" x14ac:dyDescent="0.3">
      <c r="B8" s="8">
        <v>4</v>
      </c>
      <c r="C8" s="5">
        <v>4</v>
      </c>
      <c r="D8" s="5">
        <v>5</v>
      </c>
      <c r="E8" s="5">
        <v>2</v>
      </c>
      <c r="F8" s="9">
        <v>4</v>
      </c>
      <c r="H8" s="8">
        <v>2</v>
      </c>
      <c r="I8" s="5">
        <v>2</v>
      </c>
      <c r="J8" s="5">
        <v>1</v>
      </c>
      <c r="K8" s="5">
        <v>1</v>
      </c>
      <c r="L8" s="9">
        <v>2</v>
      </c>
      <c r="N8" s="8">
        <v>2</v>
      </c>
      <c r="O8" s="5">
        <v>3</v>
      </c>
      <c r="P8" s="5">
        <v>2</v>
      </c>
      <c r="Q8" s="5">
        <v>2</v>
      </c>
      <c r="R8" s="9">
        <v>3</v>
      </c>
      <c r="T8" s="8">
        <v>2</v>
      </c>
      <c r="U8" s="5">
        <v>3</v>
      </c>
      <c r="V8" s="5">
        <v>2</v>
      </c>
      <c r="W8" s="5">
        <v>3</v>
      </c>
      <c r="X8" s="9">
        <v>3</v>
      </c>
    </row>
    <row r="9" spans="2:31" x14ac:dyDescent="0.3">
      <c r="B9" s="8">
        <v>2</v>
      </c>
      <c r="C9" s="5">
        <v>4</v>
      </c>
      <c r="D9" s="5">
        <v>3</v>
      </c>
      <c r="E9" s="5">
        <v>2</v>
      </c>
      <c r="F9" s="9">
        <v>2</v>
      </c>
      <c r="H9" s="8">
        <v>4</v>
      </c>
      <c r="I9" s="5">
        <v>4</v>
      </c>
      <c r="J9" s="5">
        <v>3</v>
      </c>
      <c r="K9" s="5">
        <v>3</v>
      </c>
      <c r="L9" s="9">
        <v>4</v>
      </c>
      <c r="N9" s="8">
        <v>5</v>
      </c>
      <c r="O9" s="5">
        <v>4</v>
      </c>
      <c r="P9" s="5">
        <v>2</v>
      </c>
      <c r="Q9" s="5">
        <v>3</v>
      </c>
      <c r="R9" s="9">
        <v>2</v>
      </c>
      <c r="T9" s="8">
        <v>4</v>
      </c>
      <c r="U9" s="5">
        <v>3</v>
      </c>
      <c r="V9" s="5">
        <v>4</v>
      </c>
      <c r="W9" s="5">
        <v>3</v>
      </c>
      <c r="X9" s="9">
        <v>3</v>
      </c>
    </row>
    <row r="10" spans="2:31" x14ac:dyDescent="0.3">
      <c r="B10" s="8">
        <v>3</v>
      </c>
      <c r="C10" s="5">
        <v>3</v>
      </c>
      <c r="D10" s="5">
        <v>4</v>
      </c>
      <c r="E10" s="5">
        <v>4</v>
      </c>
      <c r="F10" s="9">
        <v>4</v>
      </c>
      <c r="H10" s="8">
        <v>4</v>
      </c>
      <c r="I10" s="5">
        <v>5</v>
      </c>
      <c r="J10" s="5">
        <v>4</v>
      </c>
      <c r="K10" s="5">
        <v>4</v>
      </c>
      <c r="L10" s="9">
        <v>4</v>
      </c>
      <c r="N10" s="8">
        <v>4</v>
      </c>
      <c r="O10" s="5">
        <v>5</v>
      </c>
      <c r="P10" s="5">
        <v>3</v>
      </c>
      <c r="Q10" s="5">
        <v>4</v>
      </c>
      <c r="R10" s="9">
        <v>3</v>
      </c>
      <c r="T10" s="8">
        <v>2</v>
      </c>
      <c r="U10" s="5">
        <v>4</v>
      </c>
      <c r="V10" s="5">
        <v>3</v>
      </c>
      <c r="W10" s="5">
        <v>4</v>
      </c>
      <c r="X10" s="9">
        <v>3</v>
      </c>
    </row>
    <row r="11" spans="2:31" x14ac:dyDescent="0.3">
      <c r="B11" s="8">
        <v>4</v>
      </c>
      <c r="C11" s="5">
        <v>5</v>
      </c>
      <c r="D11" s="5">
        <v>4</v>
      </c>
      <c r="E11" s="5">
        <v>3</v>
      </c>
      <c r="F11" s="9">
        <v>3</v>
      </c>
      <c r="H11" s="8">
        <v>2</v>
      </c>
      <c r="I11" s="5">
        <v>3</v>
      </c>
      <c r="J11" s="5">
        <v>2</v>
      </c>
      <c r="K11" s="5">
        <v>3</v>
      </c>
      <c r="L11" s="9">
        <v>3</v>
      </c>
      <c r="N11" s="8">
        <v>4</v>
      </c>
      <c r="O11" s="5">
        <v>4</v>
      </c>
      <c r="P11" s="5">
        <v>4</v>
      </c>
      <c r="Q11" s="5">
        <v>4</v>
      </c>
      <c r="R11" s="9">
        <v>4</v>
      </c>
      <c r="T11" s="8">
        <v>3</v>
      </c>
      <c r="U11" s="5">
        <v>4</v>
      </c>
      <c r="V11" s="5">
        <v>4</v>
      </c>
      <c r="W11" s="5">
        <v>5</v>
      </c>
      <c r="X11" s="9">
        <v>3</v>
      </c>
    </row>
    <row r="12" spans="2:31" x14ac:dyDescent="0.3">
      <c r="B12" s="8">
        <v>2</v>
      </c>
      <c r="C12" s="5">
        <v>2</v>
      </c>
      <c r="D12" s="5">
        <v>4</v>
      </c>
      <c r="E12" s="5">
        <v>3</v>
      </c>
      <c r="F12" s="9">
        <v>3</v>
      </c>
      <c r="H12" s="8">
        <v>1</v>
      </c>
      <c r="I12" s="5">
        <v>2</v>
      </c>
      <c r="J12" s="5">
        <v>4</v>
      </c>
      <c r="K12" s="5">
        <v>3</v>
      </c>
      <c r="L12" s="9">
        <v>4</v>
      </c>
      <c r="N12" s="8">
        <v>3</v>
      </c>
      <c r="O12" s="5">
        <v>3</v>
      </c>
      <c r="P12" s="5">
        <v>2</v>
      </c>
      <c r="Q12" s="5">
        <v>4</v>
      </c>
      <c r="R12" s="9">
        <v>2</v>
      </c>
      <c r="T12" s="8">
        <v>2</v>
      </c>
      <c r="U12" s="5">
        <v>3</v>
      </c>
      <c r="V12" s="5">
        <v>3</v>
      </c>
      <c r="W12" s="5">
        <v>4</v>
      </c>
      <c r="X12" s="9">
        <v>5</v>
      </c>
    </row>
    <row r="13" spans="2:31" x14ac:dyDescent="0.3">
      <c r="B13" s="8">
        <v>3</v>
      </c>
      <c r="C13" s="5">
        <v>3</v>
      </c>
      <c r="D13" s="5">
        <v>3</v>
      </c>
      <c r="E13" s="5">
        <v>3</v>
      </c>
      <c r="F13" s="9">
        <v>3</v>
      </c>
      <c r="H13" s="8">
        <v>3</v>
      </c>
      <c r="I13" s="5">
        <v>3</v>
      </c>
      <c r="J13" s="5">
        <v>2</v>
      </c>
      <c r="K13" s="5">
        <v>3</v>
      </c>
      <c r="L13" s="9">
        <v>3</v>
      </c>
      <c r="N13" s="8">
        <v>3</v>
      </c>
      <c r="O13" s="5">
        <v>3</v>
      </c>
      <c r="P13" s="5">
        <v>2</v>
      </c>
      <c r="Q13" s="5">
        <v>3</v>
      </c>
      <c r="R13" s="9">
        <v>3</v>
      </c>
      <c r="T13" s="8">
        <v>2</v>
      </c>
      <c r="U13" s="5">
        <v>2</v>
      </c>
      <c r="V13" s="5">
        <v>2</v>
      </c>
      <c r="W13" s="5">
        <v>3</v>
      </c>
      <c r="X13" s="9">
        <v>3</v>
      </c>
    </row>
    <row r="14" spans="2:31" x14ac:dyDescent="0.3">
      <c r="B14" s="8">
        <v>3</v>
      </c>
      <c r="C14" s="5">
        <v>3</v>
      </c>
      <c r="D14" s="5">
        <v>5</v>
      </c>
      <c r="E14" s="5">
        <v>5</v>
      </c>
      <c r="F14" s="9">
        <v>5</v>
      </c>
      <c r="H14" s="8">
        <v>5</v>
      </c>
      <c r="I14" s="5">
        <v>5</v>
      </c>
      <c r="J14" s="5">
        <v>3</v>
      </c>
      <c r="K14" s="5">
        <v>5</v>
      </c>
      <c r="L14" s="9">
        <v>4</v>
      </c>
      <c r="N14" s="8">
        <v>5</v>
      </c>
      <c r="O14" s="5">
        <v>5</v>
      </c>
      <c r="P14" s="5">
        <v>4</v>
      </c>
      <c r="Q14" s="5">
        <v>5</v>
      </c>
      <c r="R14" s="9">
        <v>5</v>
      </c>
      <c r="T14" s="8">
        <v>3</v>
      </c>
      <c r="U14" s="5">
        <v>4</v>
      </c>
      <c r="V14" s="5">
        <v>3</v>
      </c>
      <c r="W14" s="5">
        <v>3</v>
      </c>
      <c r="X14" s="9">
        <v>4</v>
      </c>
    </row>
    <row r="15" spans="2:31" x14ac:dyDescent="0.3">
      <c r="B15" s="8">
        <v>4</v>
      </c>
      <c r="C15" s="5">
        <v>4</v>
      </c>
      <c r="D15" s="5">
        <v>3</v>
      </c>
      <c r="E15" s="5">
        <v>4</v>
      </c>
      <c r="F15" s="9">
        <v>3</v>
      </c>
      <c r="H15" s="8">
        <v>4</v>
      </c>
      <c r="I15" s="5">
        <v>4</v>
      </c>
      <c r="J15" s="5">
        <v>4</v>
      </c>
      <c r="K15" s="5">
        <v>3</v>
      </c>
      <c r="L15" s="9">
        <v>3</v>
      </c>
      <c r="N15" s="8">
        <v>4</v>
      </c>
      <c r="O15" s="5">
        <v>3</v>
      </c>
      <c r="P15" s="5">
        <v>3</v>
      </c>
      <c r="Q15" s="5">
        <v>4</v>
      </c>
      <c r="R15" s="9">
        <v>4</v>
      </c>
      <c r="T15" s="8">
        <v>4</v>
      </c>
      <c r="U15" s="5">
        <v>4</v>
      </c>
      <c r="V15" s="5">
        <v>3</v>
      </c>
      <c r="W15" s="5">
        <v>4</v>
      </c>
      <c r="X15" s="9">
        <v>3</v>
      </c>
    </row>
    <row r="16" spans="2:31" x14ac:dyDescent="0.3">
      <c r="B16" s="8">
        <v>3</v>
      </c>
      <c r="C16" s="5">
        <v>2</v>
      </c>
      <c r="D16" s="5">
        <v>3</v>
      </c>
      <c r="E16" s="5">
        <v>2</v>
      </c>
      <c r="F16" s="9">
        <v>2</v>
      </c>
      <c r="H16" s="8">
        <v>3</v>
      </c>
      <c r="I16" s="5">
        <v>4</v>
      </c>
      <c r="J16" s="5">
        <v>3</v>
      </c>
      <c r="K16" s="5">
        <v>4</v>
      </c>
      <c r="L16" s="9">
        <v>4</v>
      </c>
      <c r="N16" s="8">
        <v>2</v>
      </c>
      <c r="O16" s="5">
        <v>3</v>
      </c>
      <c r="P16" s="5">
        <v>4</v>
      </c>
      <c r="Q16" s="5">
        <v>2</v>
      </c>
      <c r="R16" s="9">
        <v>2</v>
      </c>
      <c r="T16" s="8">
        <v>3</v>
      </c>
      <c r="U16" s="5">
        <v>2</v>
      </c>
      <c r="V16" s="5">
        <v>2</v>
      </c>
      <c r="W16" s="5">
        <v>3</v>
      </c>
      <c r="X16" s="9">
        <v>3</v>
      </c>
    </row>
    <row r="17" spans="2:24" x14ac:dyDescent="0.3">
      <c r="B17" s="8">
        <v>2</v>
      </c>
      <c r="C17" s="5">
        <v>3</v>
      </c>
      <c r="D17" s="5">
        <v>4</v>
      </c>
      <c r="E17" s="5">
        <v>5</v>
      </c>
      <c r="F17" s="9">
        <v>5</v>
      </c>
      <c r="H17" s="8">
        <v>2</v>
      </c>
      <c r="I17" s="5">
        <v>4</v>
      </c>
      <c r="J17" s="5">
        <v>1</v>
      </c>
      <c r="K17" s="5">
        <v>5</v>
      </c>
      <c r="L17" s="9">
        <v>2</v>
      </c>
      <c r="N17" s="8">
        <v>5</v>
      </c>
      <c r="O17" s="5">
        <v>5</v>
      </c>
      <c r="P17" s="5">
        <v>1</v>
      </c>
      <c r="Q17" s="5">
        <v>2</v>
      </c>
      <c r="R17" s="9">
        <v>2</v>
      </c>
      <c r="T17" s="8">
        <v>3</v>
      </c>
      <c r="U17" s="5">
        <v>2</v>
      </c>
      <c r="V17" s="5">
        <v>2</v>
      </c>
      <c r="W17" s="5">
        <v>2</v>
      </c>
      <c r="X17" s="9">
        <v>1</v>
      </c>
    </row>
    <row r="18" spans="2:24" x14ac:dyDescent="0.3">
      <c r="B18" s="8">
        <v>5</v>
      </c>
      <c r="C18" s="5">
        <v>5</v>
      </c>
      <c r="D18" s="5">
        <v>4</v>
      </c>
      <c r="E18" s="5">
        <v>3</v>
      </c>
      <c r="F18" s="9">
        <v>2</v>
      </c>
      <c r="H18" s="8">
        <v>3</v>
      </c>
      <c r="I18" s="5">
        <v>4</v>
      </c>
      <c r="J18" s="5">
        <v>3</v>
      </c>
      <c r="K18" s="5">
        <v>3</v>
      </c>
      <c r="L18" s="9">
        <v>2</v>
      </c>
      <c r="N18" s="8">
        <v>4</v>
      </c>
      <c r="O18" s="5">
        <v>4</v>
      </c>
      <c r="P18" s="5">
        <v>3</v>
      </c>
      <c r="Q18" s="5">
        <v>3</v>
      </c>
      <c r="R18" s="9">
        <v>2</v>
      </c>
      <c r="T18" s="8">
        <v>4</v>
      </c>
      <c r="U18" s="5">
        <v>4</v>
      </c>
      <c r="V18" s="5">
        <v>4</v>
      </c>
      <c r="W18" s="5">
        <v>3</v>
      </c>
      <c r="X18" s="9">
        <v>2</v>
      </c>
    </row>
    <row r="19" spans="2:24" x14ac:dyDescent="0.3">
      <c r="B19" s="8">
        <v>3</v>
      </c>
      <c r="C19" s="5">
        <v>3</v>
      </c>
      <c r="D19" s="5">
        <v>3</v>
      </c>
      <c r="E19" s="5">
        <v>3</v>
      </c>
      <c r="F19" s="9">
        <v>3</v>
      </c>
      <c r="H19" s="8">
        <v>3</v>
      </c>
      <c r="I19" s="5">
        <v>3</v>
      </c>
      <c r="J19" s="5">
        <v>3</v>
      </c>
      <c r="K19" s="5">
        <v>3</v>
      </c>
      <c r="L19" s="9">
        <v>3</v>
      </c>
      <c r="N19" s="8">
        <v>3</v>
      </c>
      <c r="O19" s="5">
        <v>3</v>
      </c>
      <c r="P19" s="5">
        <v>3</v>
      </c>
      <c r="Q19" s="5">
        <v>3</v>
      </c>
      <c r="R19" s="9">
        <v>3</v>
      </c>
      <c r="T19" s="8">
        <v>3</v>
      </c>
      <c r="U19" s="5">
        <v>3</v>
      </c>
      <c r="V19" s="5">
        <v>3</v>
      </c>
      <c r="W19" s="5">
        <v>3</v>
      </c>
      <c r="X19" s="9">
        <v>3</v>
      </c>
    </row>
    <row r="20" spans="2:24" x14ac:dyDescent="0.3">
      <c r="B20" s="8">
        <v>4</v>
      </c>
      <c r="C20" s="5">
        <v>4</v>
      </c>
      <c r="D20" s="5">
        <v>2</v>
      </c>
      <c r="E20" s="5">
        <v>2</v>
      </c>
      <c r="F20" s="9">
        <v>3</v>
      </c>
      <c r="H20" s="8">
        <v>3</v>
      </c>
      <c r="I20" s="5">
        <v>5</v>
      </c>
      <c r="J20" s="5">
        <v>4</v>
      </c>
      <c r="K20" s="5">
        <v>4</v>
      </c>
      <c r="L20" s="9">
        <v>2</v>
      </c>
      <c r="N20" s="8">
        <v>3</v>
      </c>
      <c r="O20" s="5">
        <v>4</v>
      </c>
      <c r="P20" s="5">
        <v>3</v>
      </c>
      <c r="Q20" s="5">
        <v>3</v>
      </c>
      <c r="R20" s="9">
        <v>3</v>
      </c>
      <c r="T20" s="8">
        <v>3</v>
      </c>
      <c r="U20" s="5">
        <v>4</v>
      </c>
      <c r="V20" s="5">
        <v>3</v>
      </c>
      <c r="W20" s="5">
        <v>4</v>
      </c>
      <c r="X20" s="9">
        <v>3</v>
      </c>
    </row>
    <row r="21" spans="2:24" x14ac:dyDescent="0.3">
      <c r="B21" s="8">
        <v>4</v>
      </c>
      <c r="C21" s="5">
        <v>2</v>
      </c>
      <c r="D21" s="5">
        <v>5</v>
      </c>
      <c r="E21" s="5">
        <v>4</v>
      </c>
      <c r="F21" s="9">
        <v>4</v>
      </c>
      <c r="H21" s="8">
        <v>3</v>
      </c>
      <c r="I21" s="5">
        <v>3</v>
      </c>
      <c r="J21" s="5">
        <v>2</v>
      </c>
      <c r="K21" s="5">
        <v>2</v>
      </c>
      <c r="L21" s="9">
        <v>2</v>
      </c>
      <c r="N21" s="8">
        <v>3</v>
      </c>
      <c r="O21" s="5">
        <v>5</v>
      </c>
      <c r="P21" s="5">
        <v>4</v>
      </c>
      <c r="Q21" s="5">
        <v>5</v>
      </c>
      <c r="R21" s="9">
        <v>5</v>
      </c>
      <c r="T21" s="8">
        <v>4</v>
      </c>
      <c r="U21" s="5">
        <v>4</v>
      </c>
      <c r="V21" s="5">
        <v>1</v>
      </c>
      <c r="W21" s="5">
        <v>5</v>
      </c>
      <c r="X21" s="9">
        <v>4</v>
      </c>
    </row>
    <row r="22" spans="2:24" x14ac:dyDescent="0.3">
      <c r="B22" s="8">
        <v>3</v>
      </c>
      <c r="C22" s="5">
        <v>3</v>
      </c>
      <c r="D22" s="5">
        <v>3</v>
      </c>
      <c r="E22" s="5">
        <v>3</v>
      </c>
      <c r="F22" s="9">
        <v>3</v>
      </c>
      <c r="H22" s="8">
        <v>3</v>
      </c>
      <c r="I22" s="5">
        <v>3</v>
      </c>
      <c r="J22" s="5">
        <v>3</v>
      </c>
      <c r="K22" s="5">
        <v>3</v>
      </c>
      <c r="L22" s="9">
        <v>3</v>
      </c>
      <c r="N22" s="8">
        <v>4</v>
      </c>
      <c r="O22" s="5">
        <v>4</v>
      </c>
      <c r="P22" s="5">
        <v>4</v>
      </c>
      <c r="Q22" s="5">
        <v>4</v>
      </c>
      <c r="R22" s="9">
        <v>4</v>
      </c>
      <c r="T22" s="8">
        <v>4</v>
      </c>
      <c r="U22" s="5">
        <v>4</v>
      </c>
      <c r="V22" s="5">
        <v>4</v>
      </c>
      <c r="W22" s="5">
        <v>4</v>
      </c>
      <c r="X22" s="9">
        <v>4</v>
      </c>
    </row>
    <row r="23" spans="2:24" x14ac:dyDescent="0.3">
      <c r="B23" s="8">
        <v>3</v>
      </c>
      <c r="C23" s="5">
        <v>3</v>
      </c>
      <c r="D23" s="5">
        <v>3</v>
      </c>
      <c r="E23" s="5">
        <v>3</v>
      </c>
      <c r="F23" s="9">
        <v>3</v>
      </c>
      <c r="H23" s="8">
        <v>3</v>
      </c>
      <c r="I23" s="5">
        <v>3</v>
      </c>
      <c r="J23" s="5">
        <v>3</v>
      </c>
      <c r="K23" s="5">
        <v>3</v>
      </c>
      <c r="L23" s="9">
        <v>3</v>
      </c>
      <c r="N23" s="8">
        <v>3</v>
      </c>
      <c r="O23" s="5">
        <v>3</v>
      </c>
      <c r="P23" s="5">
        <v>3</v>
      </c>
      <c r="Q23" s="5">
        <v>3</v>
      </c>
      <c r="R23" s="9">
        <v>3</v>
      </c>
      <c r="T23" s="8">
        <v>3</v>
      </c>
      <c r="U23" s="5">
        <v>3</v>
      </c>
      <c r="V23" s="5">
        <v>3</v>
      </c>
      <c r="W23" s="5">
        <v>3</v>
      </c>
      <c r="X23" s="9">
        <v>3</v>
      </c>
    </row>
    <row r="24" spans="2:24" x14ac:dyDescent="0.3">
      <c r="B24" s="8">
        <v>4</v>
      </c>
      <c r="C24" s="5">
        <v>5</v>
      </c>
      <c r="D24" s="5">
        <v>5</v>
      </c>
      <c r="E24" s="5">
        <v>5</v>
      </c>
      <c r="F24" s="9">
        <v>4</v>
      </c>
      <c r="H24" s="8">
        <v>5</v>
      </c>
      <c r="I24" s="5">
        <v>4</v>
      </c>
      <c r="J24" s="5">
        <v>4</v>
      </c>
      <c r="K24" s="5">
        <v>4</v>
      </c>
      <c r="L24" s="9">
        <v>5</v>
      </c>
      <c r="N24" s="8">
        <v>4</v>
      </c>
      <c r="O24" s="5">
        <v>3</v>
      </c>
      <c r="P24" s="5">
        <v>4</v>
      </c>
      <c r="Q24" s="5">
        <v>5</v>
      </c>
      <c r="R24" s="9">
        <v>4</v>
      </c>
      <c r="T24" s="8">
        <v>4</v>
      </c>
      <c r="U24" s="5">
        <v>4</v>
      </c>
      <c r="V24" s="5">
        <v>4</v>
      </c>
      <c r="W24" s="5">
        <v>4</v>
      </c>
      <c r="X24" s="9">
        <v>4</v>
      </c>
    </row>
    <row r="25" spans="2:24" x14ac:dyDescent="0.3">
      <c r="B25" s="8">
        <v>3</v>
      </c>
      <c r="C25" s="5">
        <v>2</v>
      </c>
      <c r="D25" s="5">
        <v>3</v>
      </c>
      <c r="E25" s="5">
        <v>3</v>
      </c>
      <c r="F25" s="9">
        <v>2</v>
      </c>
      <c r="H25" s="8">
        <v>2</v>
      </c>
      <c r="I25" s="5">
        <v>1</v>
      </c>
      <c r="J25" s="5">
        <v>3</v>
      </c>
      <c r="K25" s="5">
        <v>2</v>
      </c>
      <c r="L25" s="9">
        <v>1</v>
      </c>
      <c r="N25" s="8">
        <v>3</v>
      </c>
      <c r="O25" s="5">
        <v>3</v>
      </c>
      <c r="P25" s="5">
        <v>3</v>
      </c>
      <c r="Q25" s="5">
        <v>3</v>
      </c>
      <c r="R25" s="9">
        <v>3</v>
      </c>
      <c r="T25" s="8">
        <v>4</v>
      </c>
      <c r="U25" s="5">
        <v>3</v>
      </c>
      <c r="V25" s="5">
        <v>2</v>
      </c>
      <c r="W25" s="5">
        <v>3</v>
      </c>
      <c r="X25" s="9">
        <v>2</v>
      </c>
    </row>
    <row r="26" spans="2:24" x14ac:dyDescent="0.3">
      <c r="B26" s="8">
        <v>3</v>
      </c>
      <c r="C26" s="5">
        <v>4</v>
      </c>
      <c r="D26" s="5">
        <v>3</v>
      </c>
      <c r="E26" s="5">
        <v>4</v>
      </c>
      <c r="F26" s="9">
        <v>4</v>
      </c>
      <c r="H26" s="8">
        <v>2</v>
      </c>
      <c r="I26" s="5">
        <v>4</v>
      </c>
      <c r="J26" s="5">
        <v>4</v>
      </c>
      <c r="K26" s="5">
        <v>3</v>
      </c>
      <c r="L26" s="9">
        <v>4</v>
      </c>
      <c r="N26" s="8">
        <v>5</v>
      </c>
      <c r="O26" s="5">
        <v>4</v>
      </c>
      <c r="P26" s="5">
        <v>4</v>
      </c>
      <c r="Q26" s="5">
        <v>3</v>
      </c>
      <c r="R26" s="9">
        <v>4</v>
      </c>
      <c r="T26" s="8">
        <v>4</v>
      </c>
      <c r="U26" s="5">
        <v>4</v>
      </c>
      <c r="V26" s="5">
        <v>4</v>
      </c>
      <c r="W26" s="5">
        <v>4</v>
      </c>
      <c r="X26" s="9">
        <v>4</v>
      </c>
    </row>
    <row r="27" spans="2:24" x14ac:dyDescent="0.3">
      <c r="B27" s="8">
        <v>4</v>
      </c>
      <c r="C27" s="5">
        <v>4</v>
      </c>
      <c r="D27" s="5">
        <v>4</v>
      </c>
      <c r="E27" s="5">
        <v>4</v>
      </c>
      <c r="F27" s="9">
        <v>3</v>
      </c>
      <c r="H27" s="8">
        <v>4</v>
      </c>
      <c r="I27" s="5">
        <v>3</v>
      </c>
      <c r="J27" s="5">
        <v>4</v>
      </c>
      <c r="K27" s="5">
        <v>4</v>
      </c>
      <c r="L27" s="9">
        <v>4</v>
      </c>
      <c r="N27" s="8">
        <v>3</v>
      </c>
      <c r="O27" s="5">
        <v>4</v>
      </c>
      <c r="P27" s="5">
        <v>4</v>
      </c>
      <c r="Q27" s="5">
        <v>4</v>
      </c>
      <c r="R27" s="9">
        <v>4</v>
      </c>
      <c r="T27" s="8">
        <v>4</v>
      </c>
      <c r="U27" s="5">
        <v>4</v>
      </c>
      <c r="V27" s="5">
        <v>3</v>
      </c>
      <c r="W27" s="5">
        <v>4</v>
      </c>
      <c r="X27" s="9">
        <v>4</v>
      </c>
    </row>
    <row r="28" spans="2:24" x14ac:dyDescent="0.3">
      <c r="B28" s="8">
        <v>3</v>
      </c>
      <c r="C28" s="5">
        <v>5</v>
      </c>
      <c r="D28" s="5">
        <v>4</v>
      </c>
      <c r="E28" s="5">
        <v>5</v>
      </c>
      <c r="F28" s="9">
        <v>4</v>
      </c>
      <c r="H28" s="8">
        <v>3</v>
      </c>
      <c r="I28" s="5">
        <v>4</v>
      </c>
      <c r="J28" s="5">
        <v>3</v>
      </c>
      <c r="K28" s="5">
        <v>3</v>
      </c>
      <c r="L28" s="9">
        <v>3</v>
      </c>
      <c r="N28" s="8">
        <v>4</v>
      </c>
      <c r="O28" s="5">
        <v>3</v>
      </c>
      <c r="P28" s="5">
        <v>4</v>
      </c>
      <c r="Q28" s="5">
        <v>3</v>
      </c>
      <c r="R28" s="9">
        <v>3</v>
      </c>
      <c r="T28" s="8">
        <v>4</v>
      </c>
      <c r="U28" s="5">
        <v>3</v>
      </c>
      <c r="V28" s="5">
        <v>3</v>
      </c>
      <c r="W28" s="5">
        <v>4</v>
      </c>
      <c r="X28" s="9">
        <v>3</v>
      </c>
    </row>
    <row r="29" spans="2:24" x14ac:dyDescent="0.3">
      <c r="B29" s="8">
        <v>2</v>
      </c>
      <c r="C29" s="5">
        <v>4</v>
      </c>
      <c r="D29" s="5">
        <v>2</v>
      </c>
      <c r="E29" s="5">
        <v>3</v>
      </c>
      <c r="F29" s="9">
        <v>4</v>
      </c>
      <c r="H29" s="8">
        <v>3</v>
      </c>
      <c r="I29" s="5">
        <v>3</v>
      </c>
      <c r="J29" s="5">
        <v>3</v>
      </c>
      <c r="K29" s="5">
        <v>4</v>
      </c>
      <c r="L29" s="9">
        <v>1</v>
      </c>
      <c r="N29" s="8">
        <v>2</v>
      </c>
      <c r="O29" s="5">
        <v>3</v>
      </c>
      <c r="P29" s="5">
        <v>3</v>
      </c>
      <c r="Q29" s="5">
        <v>3</v>
      </c>
      <c r="R29" s="9">
        <v>1</v>
      </c>
      <c r="T29" s="8">
        <v>3</v>
      </c>
      <c r="U29" s="5">
        <v>3</v>
      </c>
      <c r="V29" s="5">
        <v>2</v>
      </c>
      <c r="W29" s="5">
        <v>3</v>
      </c>
      <c r="X29" s="9">
        <v>1</v>
      </c>
    </row>
    <row r="30" spans="2:24" x14ac:dyDescent="0.3">
      <c r="B30" s="8">
        <v>3</v>
      </c>
      <c r="C30" s="5">
        <v>4</v>
      </c>
      <c r="D30" s="5">
        <v>1</v>
      </c>
      <c r="E30" s="5">
        <v>4</v>
      </c>
      <c r="F30" s="9">
        <v>1</v>
      </c>
      <c r="H30" s="8">
        <v>4</v>
      </c>
      <c r="I30" s="5">
        <v>1</v>
      </c>
      <c r="J30" s="5">
        <v>1</v>
      </c>
      <c r="K30" s="5">
        <v>3</v>
      </c>
      <c r="L30" s="9">
        <v>5</v>
      </c>
      <c r="N30" s="8">
        <v>3</v>
      </c>
      <c r="O30" s="5">
        <v>2</v>
      </c>
      <c r="P30" s="5">
        <v>3</v>
      </c>
      <c r="Q30" s="5">
        <v>3</v>
      </c>
      <c r="R30" s="9">
        <v>4</v>
      </c>
      <c r="T30" s="8">
        <v>2</v>
      </c>
      <c r="U30" s="5">
        <v>1</v>
      </c>
      <c r="V30" s="5">
        <v>1</v>
      </c>
      <c r="W30" s="5">
        <v>4</v>
      </c>
      <c r="X30" s="9">
        <v>4</v>
      </c>
    </row>
    <row r="31" spans="2:24" x14ac:dyDescent="0.3">
      <c r="B31" s="8">
        <v>4</v>
      </c>
      <c r="C31" s="5">
        <v>5</v>
      </c>
      <c r="D31" s="5">
        <v>4</v>
      </c>
      <c r="E31" s="5">
        <v>4</v>
      </c>
      <c r="F31" s="9">
        <v>4</v>
      </c>
      <c r="H31" s="8">
        <v>5</v>
      </c>
      <c r="I31" s="5">
        <v>5</v>
      </c>
      <c r="J31" s="5">
        <v>5</v>
      </c>
      <c r="K31" s="5">
        <v>4</v>
      </c>
      <c r="L31" s="9">
        <v>4</v>
      </c>
      <c r="N31" s="8">
        <v>4</v>
      </c>
      <c r="O31" s="5">
        <v>5</v>
      </c>
      <c r="P31" s="5">
        <v>5</v>
      </c>
      <c r="Q31" s="5">
        <v>4</v>
      </c>
      <c r="R31" s="9">
        <v>4</v>
      </c>
      <c r="T31" s="8">
        <v>4</v>
      </c>
      <c r="U31" s="5">
        <v>4</v>
      </c>
      <c r="V31" s="5">
        <v>4</v>
      </c>
      <c r="W31" s="5">
        <v>4</v>
      </c>
      <c r="X31" s="9">
        <v>4</v>
      </c>
    </row>
    <row r="32" spans="2:24" x14ac:dyDescent="0.3">
      <c r="B32" s="8">
        <v>4</v>
      </c>
      <c r="C32" s="5">
        <v>2</v>
      </c>
      <c r="D32" s="5">
        <v>3</v>
      </c>
      <c r="E32" s="5">
        <v>3</v>
      </c>
      <c r="F32" s="9">
        <v>4</v>
      </c>
      <c r="H32" s="8">
        <v>3</v>
      </c>
      <c r="I32" s="5">
        <v>2</v>
      </c>
      <c r="J32" s="5">
        <v>4</v>
      </c>
      <c r="K32" s="5">
        <v>2</v>
      </c>
      <c r="L32" s="9">
        <v>3</v>
      </c>
      <c r="N32" s="8">
        <v>2</v>
      </c>
      <c r="O32" s="5">
        <v>2</v>
      </c>
      <c r="P32" s="5">
        <v>3</v>
      </c>
      <c r="Q32" s="5">
        <v>2</v>
      </c>
      <c r="R32" s="9">
        <v>4</v>
      </c>
      <c r="T32" s="8">
        <v>3</v>
      </c>
      <c r="U32" s="5">
        <v>3</v>
      </c>
      <c r="V32" s="5">
        <v>2</v>
      </c>
      <c r="W32" s="5">
        <v>2</v>
      </c>
      <c r="X32" s="9">
        <v>2</v>
      </c>
    </row>
    <row r="33" spans="1:29" ht="15" thickBot="1" x14ac:dyDescent="0.35">
      <c r="B33" s="10">
        <v>5</v>
      </c>
      <c r="C33" s="11">
        <v>3</v>
      </c>
      <c r="D33" s="11">
        <v>5</v>
      </c>
      <c r="E33" s="11">
        <v>5</v>
      </c>
      <c r="F33" s="12">
        <v>5</v>
      </c>
      <c r="H33" s="10">
        <v>1</v>
      </c>
      <c r="I33" s="11">
        <v>4</v>
      </c>
      <c r="J33" s="11">
        <v>3</v>
      </c>
      <c r="K33" s="11">
        <v>3</v>
      </c>
      <c r="L33" s="12">
        <v>2</v>
      </c>
      <c r="N33" s="10">
        <v>5</v>
      </c>
      <c r="O33" s="11">
        <v>5</v>
      </c>
      <c r="P33" s="11">
        <v>4</v>
      </c>
      <c r="Q33" s="11">
        <v>2</v>
      </c>
      <c r="R33" s="12">
        <v>4</v>
      </c>
      <c r="T33" s="10">
        <v>4</v>
      </c>
      <c r="U33" s="11">
        <v>4</v>
      </c>
      <c r="V33" s="11">
        <v>4</v>
      </c>
      <c r="W33" s="11">
        <v>4</v>
      </c>
      <c r="X33" s="12">
        <v>5</v>
      </c>
    </row>
    <row r="35" spans="1:29" ht="15" thickBot="1" x14ac:dyDescent="0.35"/>
    <row r="36" spans="1:29" ht="15" thickBot="1" x14ac:dyDescent="0.35">
      <c r="B36" s="48" t="s">
        <v>5</v>
      </c>
      <c r="C36" s="49"/>
      <c r="D36" s="49"/>
      <c r="E36" s="49"/>
      <c r="F36" s="50"/>
      <c r="H36" s="48" t="s">
        <v>6</v>
      </c>
      <c r="I36" s="49"/>
      <c r="J36" s="49"/>
      <c r="K36" s="49"/>
      <c r="L36" s="50"/>
      <c r="N36" s="48" t="s">
        <v>7</v>
      </c>
      <c r="O36" s="49"/>
      <c r="P36" s="49"/>
      <c r="Q36" s="49"/>
      <c r="R36" s="50"/>
      <c r="T36" s="48" t="s">
        <v>8</v>
      </c>
      <c r="U36" s="49"/>
      <c r="V36" s="49"/>
      <c r="W36" s="49"/>
      <c r="X36" s="50"/>
      <c r="Z36" s="13"/>
      <c r="AA36" s="1"/>
      <c r="AB36" s="1" t="s">
        <v>14</v>
      </c>
      <c r="AC36" s="1"/>
    </row>
    <row r="37" spans="1:29" ht="15" thickBot="1" x14ac:dyDescent="0.35">
      <c r="A37" s="30" t="s">
        <v>4</v>
      </c>
      <c r="B37" s="24">
        <f>COUNTIF(B4:B33,"5")</f>
        <v>2</v>
      </c>
      <c r="C37" s="6">
        <f>COUNTIF(C4:C33,"5")</f>
        <v>5</v>
      </c>
      <c r="D37" s="6">
        <f>COUNTIF(D4:D33,"5")</f>
        <v>6</v>
      </c>
      <c r="E37" s="6">
        <f>COUNTIF(E4:E33,"5")</f>
        <v>6</v>
      </c>
      <c r="F37" s="7">
        <f>COUNTIF(F4:F33,"5")</f>
        <v>4</v>
      </c>
      <c r="G37" s="30" t="s">
        <v>4</v>
      </c>
      <c r="H37" s="24">
        <f>COUNTIF(H4:H33,"5")</f>
        <v>3</v>
      </c>
      <c r="I37" s="6">
        <f>COUNTIF(I4:I33,"5")</f>
        <v>4</v>
      </c>
      <c r="J37" s="6">
        <f>COUNTIF(J4:J33,"5")</f>
        <v>2</v>
      </c>
      <c r="K37" s="6">
        <f>COUNTIF(K4:K33,"5")</f>
        <v>2</v>
      </c>
      <c r="L37" s="7">
        <f>COUNTIF(L4:L33,"5")</f>
        <v>2</v>
      </c>
      <c r="M37" s="30" t="s">
        <v>4</v>
      </c>
      <c r="N37" s="24">
        <f>COUNTIF(N4:N33,"5")</f>
        <v>8</v>
      </c>
      <c r="O37" s="6">
        <f>COUNTIF(O4:O33,"5")</f>
        <v>9</v>
      </c>
      <c r="P37" s="6">
        <f>COUNTIF(P4:P33,"5")</f>
        <v>1</v>
      </c>
      <c r="Q37" s="6">
        <f>COUNTIF(Q4:Q33,"5")</f>
        <v>3</v>
      </c>
      <c r="R37" s="7">
        <f>COUNTIF(R4:R33,"5")</f>
        <v>3</v>
      </c>
      <c r="S37" s="26" t="s">
        <v>4</v>
      </c>
      <c r="T37" s="24">
        <f>COUNTIF(T4:T33,"5")</f>
        <v>3</v>
      </c>
      <c r="U37" s="6">
        <f>COUNTIF(U4:U33,"5")</f>
        <v>3</v>
      </c>
      <c r="V37" s="6">
        <f>COUNTIF(V4:V33,"5")</f>
        <v>2</v>
      </c>
      <c r="W37" s="6">
        <f>COUNTIF(W4:W33,"5")</f>
        <v>3</v>
      </c>
      <c r="X37" s="7">
        <f>COUNTIF(X4:X33,"5")</f>
        <v>4</v>
      </c>
      <c r="Z37" s="1" t="s">
        <v>4</v>
      </c>
      <c r="AA37" s="1">
        <v>7</v>
      </c>
      <c r="AB37" s="1">
        <v>9</v>
      </c>
      <c r="AC37" s="1">
        <v>9</v>
      </c>
    </row>
    <row r="38" spans="1:29" ht="15" thickBot="1" x14ac:dyDescent="0.35">
      <c r="A38" s="31" t="s">
        <v>3</v>
      </c>
      <c r="B38" s="15">
        <f>COUNTIF(B4:B33,"4")</f>
        <v>10</v>
      </c>
      <c r="C38" s="4">
        <f>COUNTIF(C4:C33,"4")</f>
        <v>9</v>
      </c>
      <c r="D38" s="4">
        <f>COUNTIF(D4:D33,"4")</f>
        <v>10</v>
      </c>
      <c r="E38" s="4">
        <f>COUNTIF(E4:E33,"4")</f>
        <v>8</v>
      </c>
      <c r="F38" s="17">
        <f>COUNTIF(F4:F33,"4")</f>
        <v>10</v>
      </c>
      <c r="G38" s="31" t="s">
        <v>3</v>
      </c>
      <c r="H38" s="15">
        <f>COUNTIF(H4:H33,"4")</f>
        <v>8</v>
      </c>
      <c r="I38" s="4">
        <f>COUNTIF(I4:I33,"4")</f>
        <v>10</v>
      </c>
      <c r="J38" s="4">
        <f>COUNTIF(J4:J33,"4")</f>
        <v>9</v>
      </c>
      <c r="K38" s="4">
        <f>COUNTIF(K4:K33,"4")</f>
        <v>10</v>
      </c>
      <c r="L38" s="17">
        <f>COUNTIF(L4:L33,"4")</f>
        <v>10</v>
      </c>
      <c r="M38" s="31" t="s">
        <v>3</v>
      </c>
      <c r="N38" s="15">
        <f>COUNTIF(N4:N33,"4")</f>
        <v>8</v>
      </c>
      <c r="O38" s="4">
        <f>COUNTIF(O4:O33,"4")</f>
        <v>7</v>
      </c>
      <c r="P38" s="4">
        <f>COUNTIF(P4:P33,"4")</f>
        <v>11</v>
      </c>
      <c r="Q38" s="4">
        <f>COUNTIF(Q4:Q33,"4")</f>
        <v>8</v>
      </c>
      <c r="R38" s="17">
        <f>COUNTIF(R4:R33,"4")</f>
        <v>11</v>
      </c>
      <c r="S38" s="31" t="s">
        <v>3</v>
      </c>
      <c r="T38" s="15">
        <f>COUNTIF(T4:T33,"4")</f>
        <v>12</v>
      </c>
      <c r="U38" s="4">
        <f>COUNTIF(U4:U33,"4")</f>
        <v>14</v>
      </c>
      <c r="V38" s="4">
        <f>COUNTIF(V4:V33,"4")</f>
        <v>9</v>
      </c>
      <c r="W38" s="4">
        <f>COUNTIF(W4:W33,"4")</f>
        <v>14</v>
      </c>
      <c r="X38" s="17">
        <f>COUNTIF(X4:X33,"4")</f>
        <v>9</v>
      </c>
      <c r="Z38" s="1" t="s">
        <v>3</v>
      </c>
      <c r="AA38" s="1">
        <v>5</v>
      </c>
      <c r="AB38" s="1">
        <v>7</v>
      </c>
      <c r="AC38" s="1">
        <v>9</v>
      </c>
    </row>
    <row r="39" spans="1:29" ht="15" thickBot="1" x14ac:dyDescent="0.35">
      <c r="A39" s="31" t="s">
        <v>2</v>
      </c>
      <c r="B39" s="15">
        <f>COUNTIF(B4:B33,"3")</f>
        <v>14</v>
      </c>
      <c r="C39" s="4">
        <f>COUNTIF(C4:C33,"3")</f>
        <v>10</v>
      </c>
      <c r="D39" s="4">
        <f>COUNTIF(D4:D33,"3")</f>
        <v>10</v>
      </c>
      <c r="E39" s="4">
        <f>COUNTIF(E4:E33,"3")</f>
        <v>12</v>
      </c>
      <c r="F39" s="17">
        <f>COUNTIF(F4:F33,"3")</f>
        <v>11</v>
      </c>
      <c r="G39" s="31" t="s">
        <v>2</v>
      </c>
      <c r="H39" s="15">
        <f>COUNTIF(H4:H33,"3")</f>
        <v>11</v>
      </c>
      <c r="I39" s="4">
        <f>COUNTIF(I4:I33,"3")</f>
        <v>9</v>
      </c>
      <c r="J39" s="4">
        <f>COUNTIF(J4:J33,"3")</f>
        <v>13</v>
      </c>
      <c r="K39" s="4">
        <f>COUNTIF(K4:K33,"3")</f>
        <v>14</v>
      </c>
      <c r="L39" s="17">
        <f>COUNTIF(L4:L33,"3")</f>
        <v>8</v>
      </c>
      <c r="M39" s="31" t="s">
        <v>2</v>
      </c>
      <c r="N39" s="15">
        <f>COUNTIF(N4:N33,"3")</f>
        <v>10</v>
      </c>
      <c r="O39" s="4">
        <f>COUNTIF(O4:O33,"3")</f>
        <v>12</v>
      </c>
      <c r="P39" s="4">
        <f>COUNTIF(P4:P33,"3")</f>
        <v>12</v>
      </c>
      <c r="Q39" s="4">
        <f>COUNTIF(Q4:Q33,"3")</f>
        <v>13</v>
      </c>
      <c r="R39" s="17">
        <f>COUNTIF(R4:R33,"3")</f>
        <v>10</v>
      </c>
      <c r="S39" s="31" t="s">
        <v>2</v>
      </c>
      <c r="T39" s="15">
        <f>COUNTIF(T4:T33,"3")</f>
        <v>9</v>
      </c>
      <c r="U39" s="4">
        <f>COUNTIF(U4:U33,"3")</f>
        <v>9</v>
      </c>
      <c r="V39" s="4">
        <f>COUNTIF(V4:V33,"3")</f>
        <v>10</v>
      </c>
      <c r="W39" s="4">
        <f>COUNTIF(W4:W33,"3")</f>
        <v>10</v>
      </c>
      <c r="X39" s="17">
        <f>COUNTIF(X4:X33,"3")</f>
        <v>12</v>
      </c>
      <c r="Z39" s="1" t="s">
        <v>15</v>
      </c>
      <c r="AA39" s="1">
        <v>3</v>
      </c>
      <c r="AB39" s="1">
        <v>5</v>
      </c>
      <c r="AC39" s="1">
        <v>7</v>
      </c>
    </row>
    <row r="40" spans="1:29" ht="15" thickBot="1" x14ac:dyDescent="0.35">
      <c r="A40" s="31" t="s">
        <v>1</v>
      </c>
      <c r="B40" s="15">
        <f>COUNTIF(B4:B33,"2")</f>
        <v>4</v>
      </c>
      <c r="C40" s="4">
        <f>COUNTIF(C4:C33,"2")</f>
        <v>6</v>
      </c>
      <c r="D40" s="4">
        <f>COUNTIF(D4:D33,"2")</f>
        <v>3</v>
      </c>
      <c r="E40" s="4">
        <f>COUNTIF(E4:E33,"2")</f>
        <v>4</v>
      </c>
      <c r="F40" s="17">
        <f>COUNTIF(F4:F33,"2")</f>
        <v>4</v>
      </c>
      <c r="G40" s="31" t="s">
        <v>1</v>
      </c>
      <c r="H40" s="15">
        <f>COUNTIF(H4:H33,"2")</f>
        <v>6</v>
      </c>
      <c r="I40" s="4">
        <f>COUNTIF(I4:I33,"2")</f>
        <v>5</v>
      </c>
      <c r="J40" s="4">
        <f>COUNTIF(J4:J33,"2")</f>
        <v>3</v>
      </c>
      <c r="K40" s="4">
        <f>COUNTIF(K4:K33,"2")</f>
        <v>3</v>
      </c>
      <c r="L40" s="17">
        <f>COUNTIF(L4:L33,"2")</f>
        <v>8</v>
      </c>
      <c r="M40" s="31" t="s">
        <v>1</v>
      </c>
      <c r="N40" s="15">
        <f>COUNTIF(N4:N33,"2")</f>
        <v>4</v>
      </c>
      <c r="O40" s="4">
        <f>COUNTIF(O4:O33,"2")</f>
        <v>2</v>
      </c>
      <c r="P40" s="4">
        <f>COUNTIF(P4:P33,"2")</f>
        <v>5</v>
      </c>
      <c r="Q40" s="4">
        <f>COUNTIF(Q4:Q33,"2")</f>
        <v>5</v>
      </c>
      <c r="R40" s="17">
        <f>COUNTIF(R4:R33,"2")</f>
        <v>5</v>
      </c>
      <c r="S40" s="31" t="s">
        <v>1</v>
      </c>
      <c r="T40" s="15">
        <f>COUNTIF(T4:T33,"2")</f>
        <v>6</v>
      </c>
      <c r="U40" s="4">
        <f>COUNTIF(U4:U33,"2")</f>
        <v>3</v>
      </c>
      <c r="V40" s="4">
        <f>COUNTIF(V4:V33,"2")</f>
        <v>7</v>
      </c>
      <c r="W40" s="4">
        <f>COUNTIF(W4:W33,"2")</f>
        <v>3</v>
      </c>
      <c r="X40" s="17">
        <f>COUNTIF(X4:X33,"2")</f>
        <v>3</v>
      </c>
      <c r="Z40" s="1" t="s">
        <v>1</v>
      </c>
      <c r="AA40" s="1">
        <v>1</v>
      </c>
      <c r="AB40" s="1">
        <v>3</v>
      </c>
      <c r="AC40" s="1">
        <v>5</v>
      </c>
    </row>
    <row r="41" spans="1:29" ht="15" thickBot="1" x14ac:dyDescent="0.35">
      <c r="A41" s="31" t="s">
        <v>0</v>
      </c>
      <c r="B41" s="15">
        <f>COUNTIF(B4:B33,"1")</f>
        <v>0</v>
      </c>
      <c r="C41" s="4">
        <f>COUNTIF(C4:C33,"1")</f>
        <v>0</v>
      </c>
      <c r="D41" s="4">
        <f>COUNTIF(D4:D33,"1")</f>
        <v>1</v>
      </c>
      <c r="E41" s="4">
        <f>COUNTIF(E4:E33,"1")</f>
        <v>0</v>
      </c>
      <c r="F41" s="17">
        <f>COUNTIF(F4:F33,"1")</f>
        <v>1</v>
      </c>
      <c r="G41" s="31" t="s">
        <v>0</v>
      </c>
      <c r="H41" s="15">
        <f>COUNTIF(H4:H33,"1")</f>
        <v>2</v>
      </c>
      <c r="I41" s="4">
        <f>COUNTIF(I4:I33,"1")</f>
        <v>2</v>
      </c>
      <c r="J41" s="4">
        <f>COUNTIF(J4:J33,"1")</f>
        <v>3</v>
      </c>
      <c r="K41" s="4">
        <f>COUNTIF(K4:K33,"1")</f>
        <v>1</v>
      </c>
      <c r="L41" s="17">
        <f>COUNTIF(L4:L33,"1")</f>
        <v>2</v>
      </c>
      <c r="M41" s="31" t="s">
        <v>0</v>
      </c>
      <c r="N41" s="15">
        <f>COUNTIF(N4:N33,"1")</f>
        <v>0</v>
      </c>
      <c r="O41" s="4">
        <f>COUNTIF(O4:O33,"1")</f>
        <v>0</v>
      </c>
      <c r="P41" s="4">
        <f>COUNTIF(P4:P33,"1")</f>
        <v>1</v>
      </c>
      <c r="Q41" s="4">
        <f>COUNTIF(Q4:Q33,"1")</f>
        <v>1</v>
      </c>
      <c r="R41" s="17">
        <f>COUNTIF(R4:R33,"1")</f>
        <v>1</v>
      </c>
      <c r="S41" s="31" t="s">
        <v>0</v>
      </c>
      <c r="T41" s="15">
        <f>COUNTIF(T4:T33,"1")</f>
        <v>0</v>
      </c>
      <c r="U41" s="4">
        <f>COUNTIF(U4:U33,"1")</f>
        <v>1</v>
      </c>
      <c r="V41" s="4">
        <f>COUNTIF(V4:V33,"1")</f>
        <v>2</v>
      </c>
      <c r="W41" s="4">
        <f>COUNTIF(W4:W33,"1")</f>
        <v>0</v>
      </c>
      <c r="X41" s="17">
        <f>COUNTIF(X4:X33,"1")</f>
        <v>2</v>
      </c>
      <c r="Z41" s="1" t="s">
        <v>0</v>
      </c>
      <c r="AA41" s="1">
        <v>1</v>
      </c>
      <c r="AB41" s="1">
        <v>1</v>
      </c>
      <c r="AC41" s="1">
        <v>3</v>
      </c>
    </row>
    <row r="42" spans="1:29" ht="15" thickBot="1" x14ac:dyDescent="0.35">
      <c r="A42" s="32" t="s">
        <v>16</v>
      </c>
      <c r="B42" s="25">
        <f>SUM(B37:B41)</f>
        <v>30</v>
      </c>
      <c r="C42" s="18">
        <f t="shared" ref="C42:F42" si="0">SUM(C37:C41)</f>
        <v>30</v>
      </c>
      <c r="D42" s="18">
        <f t="shared" si="0"/>
        <v>30</v>
      </c>
      <c r="E42" s="18">
        <f t="shared" si="0"/>
        <v>30</v>
      </c>
      <c r="F42" s="19">
        <f t="shared" si="0"/>
        <v>30</v>
      </c>
      <c r="G42" s="32" t="s">
        <v>16</v>
      </c>
      <c r="H42" s="25">
        <f>SUM(H37:H41)</f>
        <v>30</v>
      </c>
      <c r="I42" s="18">
        <f t="shared" ref="I42" si="1">SUM(I37:I41)</f>
        <v>30</v>
      </c>
      <c r="J42" s="18">
        <f t="shared" ref="J42" si="2">SUM(J37:J41)</f>
        <v>30</v>
      </c>
      <c r="K42" s="18">
        <f t="shared" ref="K42" si="3">SUM(K37:K41)</f>
        <v>30</v>
      </c>
      <c r="L42" s="19">
        <f t="shared" ref="L42" si="4">SUM(L37:L41)</f>
        <v>30</v>
      </c>
      <c r="M42" s="32" t="s">
        <v>16</v>
      </c>
      <c r="N42" s="25">
        <f>SUM(N37:N41)</f>
        <v>30</v>
      </c>
      <c r="O42" s="18">
        <f t="shared" ref="O42" si="5">SUM(O37:O41)</f>
        <v>30</v>
      </c>
      <c r="P42" s="18">
        <f t="shared" ref="P42" si="6">SUM(P37:P41)</f>
        <v>30</v>
      </c>
      <c r="Q42" s="18">
        <f t="shared" ref="Q42" si="7">SUM(Q37:Q41)</f>
        <v>30</v>
      </c>
      <c r="R42" s="19">
        <f t="shared" ref="R42" si="8">SUM(R37:R41)</f>
        <v>30</v>
      </c>
      <c r="S42" s="32" t="s">
        <v>16</v>
      </c>
      <c r="T42" s="25">
        <f>SUM(T37:T41)</f>
        <v>30</v>
      </c>
      <c r="U42" s="18">
        <f t="shared" ref="U42" si="9">SUM(U37:U41)</f>
        <v>30</v>
      </c>
      <c r="V42" s="18">
        <f t="shared" ref="V42" si="10">SUM(V37:V41)</f>
        <v>30</v>
      </c>
      <c r="W42" s="18">
        <f t="shared" ref="W42" si="11">SUM(W37:W41)</f>
        <v>30</v>
      </c>
      <c r="X42" s="19">
        <f t="shared" ref="X42" si="12">SUM(X37:X41)</f>
        <v>30</v>
      </c>
    </row>
    <row r="43" spans="1:29" x14ac:dyDescent="0.3">
      <c r="E43" s="3"/>
      <c r="F43" s="3"/>
      <c r="G43" s="3"/>
      <c r="H43" s="3"/>
      <c r="I43" s="3"/>
    </row>
    <row r="44" spans="1:29" ht="15" thickBot="1" x14ac:dyDescent="0.35">
      <c r="B44" s="27"/>
      <c r="C44" s="27"/>
      <c r="D44" s="27"/>
      <c r="E44" s="27"/>
    </row>
    <row r="45" spans="1:29" ht="15" thickBot="1" x14ac:dyDescent="0.35">
      <c r="A45" s="40" t="s">
        <v>5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2"/>
    </row>
    <row r="46" spans="1:29" ht="15" thickBot="1" x14ac:dyDescent="0.35">
      <c r="A46" s="46" t="s">
        <v>17</v>
      </c>
      <c r="B46" s="46" t="s">
        <v>18</v>
      </c>
      <c r="C46" s="53" t="s">
        <v>0</v>
      </c>
      <c r="D46" s="53"/>
      <c r="E46" s="53"/>
      <c r="F46" s="46" t="s">
        <v>18</v>
      </c>
      <c r="G46" s="41" t="s">
        <v>1</v>
      </c>
      <c r="H46" s="41"/>
      <c r="I46" s="42"/>
      <c r="J46" s="46" t="s">
        <v>18</v>
      </c>
      <c r="K46" s="42" t="s">
        <v>2</v>
      </c>
      <c r="L46" s="46"/>
      <c r="M46" s="46"/>
      <c r="N46" s="46" t="s">
        <v>18</v>
      </c>
      <c r="O46" s="42" t="s">
        <v>3</v>
      </c>
      <c r="P46" s="46"/>
      <c r="Q46" s="46"/>
      <c r="R46" s="46" t="s">
        <v>18</v>
      </c>
      <c r="S46" s="46" t="s">
        <v>4</v>
      </c>
      <c r="T46" s="46"/>
      <c r="U46" s="46"/>
      <c r="V46" s="46" t="s">
        <v>19</v>
      </c>
      <c r="W46" s="46" t="s">
        <v>20</v>
      </c>
      <c r="X46" s="46"/>
      <c r="Y46" s="46"/>
    </row>
    <row r="47" spans="1:29" ht="15" thickBot="1" x14ac:dyDescent="0.35">
      <c r="A47" s="46"/>
      <c r="B47" s="46"/>
      <c r="C47" s="28">
        <v>1</v>
      </c>
      <c r="D47" s="28">
        <v>1</v>
      </c>
      <c r="E47" s="28">
        <v>3</v>
      </c>
      <c r="F47" s="47"/>
      <c r="G47" s="28">
        <v>1</v>
      </c>
      <c r="H47" s="28">
        <v>3</v>
      </c>
      <c r="I47" s="28">
        <v>5</v>
      </c>
      <c r="J47" s="46"/>
      <c r="K47" s="28">
        <v>3</v>
      </c>
      <c r="L47" s="28">
        <v>5</v>
      </c>
      <c r="M47" s="28">
        <v>7</v>
      </c>
      <c r="N47" s="46"/>
      <c r="O47" s="28">
        <v>5</v>
      </c>
      <c r="P47" s="28">
        <v>7</v>
      </c>
      <c r="Q47" s="28">
        <v>9</v>
      </c>
      <c r="R47" s="46"/>
      <c r="S47" s="28">
        <v>7</v>
      </c>
      <c r="T47" s="28">
        <v>9</v>
      </c>
      <c r="U47" s="28">
        <v>9</v>
      </c>
      <c r="V47" s="46"/>
      <c r="W47" s="46"/>
      <c r="X47" s="46"/>
      <c r="Y47" s="46"/>
    </row>
    <row r="48" spans="1:29" ht="15" thickBot="1" x14ac:dyDescent="0.35">
      <c r="A48" s="29" t="s">
        <v>9</v>
      </c>
      <c r="B48" s="22">
        <f>B41</f>
        <v>0</v>
      </c>
      <c r="C48" s="1">
        <f>$B48*C$47</f>
        <v>0</v>
      </c>
      <c r="D48" s="33">
        <f t="shared" ref="D48:E52" si="13">$B48*D$47</f>
        <v>0</v>
      </c>
      <c r="E48" s="33">
        <f t="shared" si="13"/>
        <v>0</v>
      </c>
      <c r="F48" s="1">
        <f>B40</f>
        <v>4</v>
      </c>
      <c r="G48" s="1">
        <f>$F48*G$47</f>
        <v>4</v>
      </c>
      <c r="H48" s="33">
        <f t="shared" ref="H48:I52" si="14">$F48*H$47</f>
        <v>12</v>
      </c>
      <c r="I48" s="33">
        <f t="shared" si="14"/>
        <v>20</v>
      </c>
      <c r="J48" s="1">
        <f>B39</f>
        <v>14</v>
      </c>
      <c r="K48" s="1">
        <f>$J48*K$47</f>
        <v>42</v>
      </c>
      <c r="L48" s="33">
        <f t="shared" ref="L48:M52" si="15">$J48*L$47</f>
        <v>70</v>
      </c>
      <c r="M48" s="33">
        <f t="shared" si="15"/>
        <v>98</v>
      </c>
      <c r="N48" s="1">
        <f>B38</f>
        <v>10</v>
      </c>
      <c r="O48" s="1">
        <f>$N48*O$47</f>
        <v>50</v>
      </c>
      <c r="P48" s="33">
        <f t="shared" ref="P48:Q52" si="16">$N48*P$47</f>
        <v>70</v>
      </c>
      <c r="Q48" s="33">
        <f t="shared" si="16"/>
        <v>90</v>
      </c>
      <c r="R48" s="1">
        <f>B37</f>
        <v>2</v>
      </c>
      <c r="S48" s="1">
        <f>$R48*S$47</f>
        <v>14</v>
      </c>
      <c r="T48" s="33">
        <f t="shared" ref="T48:U52" si="17">$R48*T$47</f>
        <v>18</v>
      </c>
      <c r="U48" s="33">
        <f t="shared" si="17"/>
        <v>18</v>
      </c>
      <c r="V48" s="1">
        <f>B48+F48+J48+N48+R48</f>
        <v>30</v>
      </c>
      <c r="W48" s="1">
        <f>(S48+O48+K48+G48+C48)/$V48</f>
        <v>3.6666666666666665</v>
      </c>
      <c r="X48" s="33">
        <f>(T48+P48+L48+H48+D48)/$V48</f>
        <v>5.666666666666667</v>
      </c>
      <c r="Y48" s="33">
        <f>(U48+Q48+M48+I48+E48)/$V48</f>
        <v>7.5333333333333332</v>
      </c>
    </row>
    <row r="49" spans="1:25" ht="15" thickBot="1" x14ac:dyDescent="0.35">
      <c r="A49" s="29" t="s">
        <v>10</v>
      </c>
      <c r="B49" s="22">
        <f>C41</f>
        <v>0</v>
      </c>
      <c r="C49" s="33">
        <f t="shared" ref="C49:C52" si="18">$B49*C$47</f>
        <v>0</v>
      </c>
      <c r="D49" s="33">
        <f t="shared" si="13"/>
        <v>0</v>
      </c>
      <c r="E49" s="33">
        <f t="shared" si="13"/>
        <v>0</v>
      </c>
      <c r="F49" s="23">
        <f>C40</f>
        <v>6</v>
      </c>
      <c r="G49" s="33">
        <f t="shared" ref="G49:G52" si="19">$F49*G$47</f>
        <v>6</v>
      </c>
      <c r="H49" s="33">
        <f t="shared" si="14"/>
        <v>18</v>
      </c>
      <c r="I49" s="33">
        <f t="shared" si="14"/>
        <v>30</v>
      </c>
      <c r="J49" s="1">
        <f>C39</f>
        <v>10</v>
      </c>
      <c r="K49" s="33">
        <f t="shared" ref="K49:K52" si="20">$J49*K$47</f>
        <v>30</v>
      </c>
      <c r="L49" s="33">
        <f t="shared" si="15"/>
        <v>50</v>
      </c>
      <c r="M49" s="33">
        <f t="shared" si="15"/>
        <v>70</v>
      </c>
      <c r="N49" s="1">
        <f>C38</f>
        <v>9</v>
      </c>
      <c r="O49" s="33">
        <f t="shared" ref="O49:O52" si="21">$N49*O$47</f>
        <v>45</v>
      </c>
      <c r="P49" s="33">
        <f t="shared" si="16"/>
        <v>63</v>
      </c>
      <c r="Q49" s="33">
        <f t="shared" si="16"/>
        <v>81</v>
      </c>
      <c r="R49" s="1">
        <f>C37</f>
        <v>5</v>
      </c>
      <c r="S49" s="33">
        <f t="shared" ref="S49:S52" si="22">$R49*S$47</f>
        <v>35</v>
      </c>
      <c r="T49" s="33">
        <f t="shared" si="17"/>
        <v>45</v>
      </c>
      <c r="U49" s="33">
        <f t="shared" si="17"/>
        <v>45</v>
      </c>
      <c r="V49" s="33">
        <f t="shared" ref="V49:V52" si="23">B49+F49+J49+N49+R49</f>
        <v>30</v>
      </c>
      <c r="W49" s="33">
        <f t="shared" ref="W49:W52" si="24">(S49+O49+K49+G49+C49)/$V49</f>
        <v>3.8666666666666667</v>
      </c>
      <c r="X49" s="33">
        <f t="shared" ref="X49:X52" si="25">(T49+P49+L49+H49+D49)/$V49</f>
        <v>5.8666666666666663</v>
      </c>
      <c r="Y49" s="33">
        <f t="shared" ref="Y49:Y52" si="26">(U49+Q49+M49+I49+E49)/$V49</f>
        <v>7.5333333333333332</v>
      </c>
    </row>
    <row r="50" spans="1:25" ht="15" thickBot="1" x14ac:dyDescent="0.35">
      <c r="A50" s="29" t="s">
        <v>11</v>
      </c>
      <c r="B50" s="22">
        <f>D41</f>
        <v>1</v>
      </c>
      <c r="C50" s="33">
        <f t="shared" si="18"/>
        <v>1</v>
      </c>
      <c r="D50" s="33">
        <f t="shared" si="13"/>
        <v>1</v>
      </c>
      <c r="E50" s="33">
        <f t="shared" si="13"/>
        <v>3</v>
      </c>
      <c r="F50" s="23">
        <f>D40</f>
        <v>3</v>
      </c>
      <c r="G50" s="33">
        <f t="shared" si="19"/>
        <v>3</v>
      </c>
      <c r="H50" s="33">
        <f t="shared" si="14"/>
        <v>9</v>
      </c>
      <c r="I50" s="33">
        <f t="shared" si="14"/>
        <v>15</v>
      </c>
      <c r="J50" s="1">
        <f>D39</f>
        <v>10</v>
      </c>
      <c r="K50" s="33">
        <f t="shared" si="20"/>
        <v>30</v>
      </c>
      <c r="L50" s="33">
        <f t="shared" si="15"/>
        <v>50</v>
      </c>
      <c r="M50" s="33">
        <f t="shared" si="15"/>
        <v>70</v>
      </c>
      <c r="N50" s="1">
        <f>D38</f>
        <v>10</v>
      </c>
      <c r="O50" s="33">
        <f t="shared" si="21"/>
        <v>50</v>
      </c>
      <c r="P50" s="33">
        <f t="shared" si="16"/>
        <v>70</v>
      </c>
      <c r="Q50" s="33">
        <f t="shared" si="16"/>
        <v>90</v>
      </c>
      <c r="R50" s="1">
        <f>D37</f>
        <v>6</v>
      </c>
      <c r="S50" s="33">
        <f t="shared" si="22"/>
        <v>42</v>
      </c>
      <c r="T50" s="33">
        <f t="shared" si="17"/>
        <v>54</v>
      </c>
      <c r="U50" s="33">
        <f t="shared" si="17"/>
        <v>54</v>
      </c>
      <c r="V50" s="33">
        <f t="shared" si="23"/>
        <v>30</v>
      </c>
      <c r="W50" s="33">
        <f t="shared" si="24"/>
        <v>4.2</v>
      </c>
      <c r="X50" s="33">
        <f t="shared" si="25"/>
        <v>6.1333333333333337</v>
      </c>
      <c r="Y50" s="33">
        <f t="shared" si="26"/>
        <v>7.7333333333333334</v>
      </c>
    </row>
    <row r="51" spans="1:25" ht="15" thickBot="1" x14ac:dyDescent="0.35">
      <c r="A51" s="29" t="s">
        <v>12</v>
      </c>
      <c r="B51" s="22">
        <f>E41</f>
        <v>0</v>
      </c>
      <c r="C51" s="33">
        <f t="shared" si="18"/>
        <v>0</v>
      </c>
      <c r="D51" s="33">
        <f t="shared" si="13"/>
        <v>0</v>
      </c>
      <c r="E51" s="33">
        <f t="shared" si="13"/>
        <v>0</v>
      </c>
      <c r="F51" s="23">
        <f>E40</f>
        <v>4</v>
      </c>
      <c r="G51" s="33">
        <f t="shared" si="19"/>
        <v>4</v>
      </c>
      <c r="H51" s="33">
        <f t="shared" si="14"/>
        <v>12</v>
      </c>
      <c r="I51" s="33">
        <f t="shared" si="14"/>
        <v>20</v>
      </c>
      <c r="J51" s="1">
        <f>E39</f>
        <v>12</v>
      </c>
      <c r="K51" s="33">
        <f t="shared" si="20"/>
        <v>36</v>
      </c>
      <c r="L51" s="33">
        <f t="shared" si="15"/>
        <v>60</v>
      </c>
      <c r="M51" s="33">
        <f t="shared" si="15"/>
        <v>84</v>
      </c>
      <c r="N51" s="1">
        <f>E38</f>
        <v>8</v>
      </c>
      <c r="O51" s="33">
        <f t="shared" si="21"/>
        <v>40</v>
      </c>
      <c r="P51" s="33">
        <f t="shared" si="16"/>
        <v>56</v>
      </c>
      <c r="Q51" s="33">
        <f t="shared" si="16"/>
        <v>72</v>
      </c>
      <c r="R51" s="1">
        <f>E37</f>
        <v>6</v>
      </c>
      <c r="S51" s="33">
        <f t="shared" si="22"/>
        <v>42</v>
      </c>
      <c r="T51" s="33">
        <f t="shared" si="17"/>
        <v>54</v>
      </c>
      <c r="U51" s="33">
        <f t="shared" si="17"/>
        <v>54</v>
      </c>
      <c r="V51" s="33">
        <f t="shared" si="23"/>
        <v>30</v>
      </c>
      <c r="W51" s="33">
        <f t="shared" si="24"/>
        <v>4.0666666666666664</v>
      </c>
      <c r="X51" s="33">
        <f t="shared" si="25"/>
        <v>6.0666666666666664</v>
      </c>
      <c r="Y51" s="33">
        <f t="shared" si="26"/>
        <v>7.666666666666667</v>
      </c>
    </row>
    <row r="52" spans="1:25" ht="15" thickBot="1" x14ac:dyDescent="0.35">
      <c r="A52" s="29" t="s">
        <v>13</v>
      </c>
      <c r="B52" s="22">
        <f>F41</f>
        <v>1</v>
      </c>
      <c r="C52" s="33">
        <f t="shared" si="18"/>
        <v>1</v>
      </c>
      <c r="D52" s="33">
        <f t="shared" si="13"/>
        <v>1</v>
      </c>
      <c r="E52" s="33">
        <f t="shared" si="13"/>
        <v>3</v>
      </c>
      <c r="F52" s="23">
        <f>F40</f>
        <v>4</v>
      </c>
      <c r="G52" s="33">
        <f t="shared" si="19"/>
        <v>4</v>
      </c>
      <c r="H52" s="33">
        <f t="shared" si="14"/>
        <v>12</v>
      </c>
      <c r="I52" s="33">
        <f t="shared" si="14"/>
        <v>20</v>
      </c>
      <c r="J52" s="1">
        <f>F39</f>
        <v>11</v>
      </c>
      <c r="K52" s="33">
        <f t="shared" si="20"/>
        <v>33</v>
      </c>
      <c r="L52" s="33">
        <f t="shared" si="15"/>
        <v>55</v>
      </c>
      <c r="M52" s="33">
        <f t="shared" si="15"/>
        <v>77</v>
      </c>
      <c r="N52" s="1">
        <f>F38</f>
        <v>10</v>
      </c>
      <c r="O52" s="33">
        <f t="shared" si="21"/>
        <v>50</v>
      </c>
      <c r="P52" s="33">
        <f t="shared" si="16"/>
        <v>70</v>
      </c>
      <c r="Q52" s="33">
        <f t="shared" si="16"/>
        <v>90</v>
      </c>
      <c r="R52" s="1">
        <f>F37</f>
        <v>4</v>
      </c>
      <c r="S52" s="33">
        <f t="shared" si="22"/>
        <v>28</v>
      </c>
      <c r="T52" s="33">
        <f t="shared" si="17"/>
        <v>36</v>
      </c>
      <c r="U52" s="33">
        <f t="shared" si="17"/>
        <v>36</v>
      </c>
      <c r="V52" s="33">
        <f t="shared" si="23"/>
        <v>30</v>
      </c>
      <c r="W52" s="33">
        <f t="shared" si="24"/>
        <v>3.8666666666666667</v>
      </c>
      <c r="X52" s="33">
        <f t="shared" si="25"/>
        <v>5.8</v>
      </c>
      <c r="Y52" s="33">
        <f t="shared" si="26"/>
        <v>7.5333333333333332</v>
      </c>
    </row>
    <row r="53" spans="1:25" x14ac:dyDescent="0.3">
      <c r="E53" s="3"/>
      <c r="F53" s="3"/>
      <c r="G53" s="3"/>
      <c r="H53" s="3"/>
      <c r="I53" s="3"/>
      <c r="T53" s="2"/>
    </row>
    <row r="54" spans="1:25" ht="15" thickBot="1" x14ac:dyDescent="0.35">
      <c r="E54" s="3"/>
      <c r="F54" s="3"/>
      <c r="G54" s="3"/>
      <c r="H54" s="3"/>
      <c r="I54" s="3"/>
    </row>
    <row r="55" spans="1:25" ht="15" thickBot="1" x14ac:dyDescent="0.35">
      <c r="A55" s="40" t="s">
        <v>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2"/>
    </row>
    <row r="56" spans="1:25" ht="15" thickBot="1" x14ac:dyDescent="0.35">
      <c r="A56" s="46" t="s">
        <v>17</v>
      </c>
      <c r="B56" s="46" t="s">
        <v>18</v>
      </c>
      <c r="C56" s="53" t="s">
        <v>0</v>
      </c>
      <c r="D56" s="53"/>
      <c r="E56" s="53"/>
      <c r="F56" s="46" t="s">
        <v>18</v>
      </c>
      <c r="G56" s="41" t="s">
        <v>1</v>
      </c>
      <c r="H56" s="41"/>
      <c r="I56" s="42"/>
      <c r="J56" s="46" t="s">
        <v>18</v>
      </c>
      <c r="K56" s="42" t="s">
        <v>2</v>
      </c>
      <c r="L56" s="46"/>
      <c r="M56" s="46"/>
      <c r="N56" s="46" t="s">
        <v>18</v>
      </c>
      <c r="O56" s="42" t="s">
        <v>3</v>
      </c>
      <c r="P56" s="46"/>
      <c r="Q56" s="46"/>
      <c r="R56" s="46" t="s">
        <v>18</v>
      </c>
      <c r="S56" s="46" t="s">
        <v>4</v>
      </c>
      <c r="T56" s="46"/>
      <c r="U56" s="46"/>
      <c r="V56" s="46" t="s">
        <v>19</v>
      </c>
      <c r="W56" s="46" t="s">
        <v>20</v>
      </c>
      <c r="X56" s="46"/>
      <c r="Y56" s="46"/>
    </row>
    <row r="57" spans="1:25" ht="15" thickBot="1" x14ac:dyDescent="0.35">
      <c r="A57" s="46"/>
      <c r="B57" s="46"/>
      <c r="C57" s="28">
        <v>1</v>
      </c>
      <c r="D57" s="28">
        <v>1</v>
      </c>
      <c r="E57" s="28">
        <v>3</v>
      </c>
      <c r="F57" s="47"/>
      <c r="G57" s="28">
        <v>1</v>
      </c>
      <c r="H57" s="28">
        <v>3</v>
      </c>
      <c r="I57" s="28">
        <v>5</v>
      </c>
      <c r="J57" s="46"/>
      <c r="K57" s="28">
        <v>3</v>
      </c>
      <c r="L57" s="28">
        <v>5</v>
      </c>
      <c r="M57" s="28">
        <v>7</v>
      </c>
      <c r="N57" s="46"/>
      <c r="O57" s="28">
        <v>5</v>
      </c>
      <c r="P57" s="28">
        <v>7</v>
      </c>
      <c r="Q57" s="28">
        <v>9</v>
      </c>
      <c r="R57" s="46"/>
      <c r="S57" s="28">
        <v>7</v>
      </c>
      <c r="T57" s="28">
        <v>9</v>
      </c>
      <c r="U57" s="28">
        <v>9</v>
      </c>
      <c r="V57" s="46"/>
      <c r="W57" s="46"/>
      <c r="X57" s="46"/>
      <c r="Y57" s="46"/>
    </row>
    <row r="58" spans="1:25" ht="15" thickBot="1" x14ac:dyDescent="0.35">
      <c r="A58" s="29" t="s">
        <v>9</v>
      </c>
      <c r="B58" s="22">
        <f>H41</f>
        <v>2</v>
      </c>
      <c r="C58" s="1">
        <f>$B58*C$57</f>
        <v>2</v>
      </c>
      <c r="D58" s="33">
        <f t="shared" ref="D58:E62" si="27">$B58*D$57</f>
        <v>2</v>
      </c>
      <c r="E58" s="33">
        <f t="shared" si="27"/>
        <v>6</v>
      </c>
      <c r="F58" s="1">
        <f>H40</f>
        <v>6</v>
      </c>
      <c r="G58" s="1">
        <f>$F58*G$57</f>
        <v>6</v>
      </c>
      <c r="H58" s="33">
        <f t="shared" ref="H58:I62" si="28">$F58*H$57</f>
        <v>18</v>
      </c>
      <c r="I58" s="33">
        <f t="shared" si="28"/>
        <v>30</v>
      </c>
      <c r="J58" s="1">
        <f>H39</f>
        <v>11</v>
      </c>
      <c r="K58" s="1">
        <f>$J58*K$57</f>
        <v>33</v>
      </c>
      <c r="L58" s="33">
        <f t="shared" ref="L58:M62" si="29">$J58*L$57</f>
        <v>55</v>
      </c>
      <c r="M58" s="33">
        <f t="shared" si="29"/>
        <v>77</v>
      </c>
      <c r="N58" s="1">
        <f>H38</f>
        <v>8</v>
      </c>
      <c r="O58" s="1">
        <f>$N58*O$57</f>
        <v>40</v>
      </c>
      <c r="P58" s="33">
        <f t="shared" ref="P58:Q62" si="30">$N58*P$57</f>
        <v>56</v>
      </c>
      <c r="Q58" s="33">
        <f t="shared" si="30"/>
        <v>72</v>
      </c>
      <c r="R58" s="1">
        <f>H37</f>
        <v>3</v>
      </c>
      <c r="S58" s="1">
        <f>$R58*S$57</f>
        <v>21</v>
      </c>
      <c r="T58" s="33">
        <f t="shared" ref="T58:U62" si="31">$R58*T$57</f>
        <v>27</v>
      </c>
      <c r="U58" s="33">
        <f t="shared" si="31"/>
        <v>27</v>
      </c>
      <c r="V58" s="1">
        <f>B58+F58+J58+N58+R58</f>
        <v>30</v>
      </c>
      <c r="W58" s="1">
        <f>(C58+G58+K58+O58+S58)/$V58</f>
        <v>3.4</v>
      </c>
      <c r="X58" s="33">
        <f t="shared" ref="X58:Y58" si="32">(D58+H58+L58+P58+T58)/$V58</f>
        <v>5.2666666666666666</v>
      </c>
      <c r="Y58" s="33">
        <f t="shared" si="32"/>
        <v>7.0666666666666664</v>
      </c>
    </row>
    <row r="59" spans="1:25" ht="15" thickBot="1" x14ac:dyDescent="0.35">
      <c r="A59" s="29" t="s">
        <v>10</v>
      </c>
      <c r="B59" s="22">
        <f>I41</f>
        <v>2</v>
      </c>
      <c r="C59" s="33">
        <f t="shared" ref="C59:C62" si="33">$B59*C$57</f>
        <v>2</v>
      </c>
      <c r="D59" s="33">
        <f t="shared" si="27"/>
        <v>2</v>
      </c>
      <c r="E59" s="33">
        <f t="shared" si="27"/>
        <v>6</v>
      </c>
      <c r="F59" s="23">
        <f>I40</f>
        <v>5</v>
      </c>
      <c r="G59" s="33">
        <f t="shared" ref="G59:G62" si="34">$F59*G$57</f>
        <v>5</v>
      </c>
      <c r="H59" s="33">
        <f t="shared" si="28"/>
        <v>15</v>
      </c>
      <c r="I59" s="33">
        <f t="shared" si="28"/>
        <v>25</v>
      </c>
      <c r="J59" s="1">
        <f>I39</f>
        <v>9</v>
      </c>
      <c r="K59" s="33">
        <f t="shared" ref="K59:K62" si="35">$J59*K$57</f>
        <v>27</v>
      </c>
      <c r="L59" s="33">
        <f t="shared" si="29"/>
        <v>45</v>
      </c>
      <c r="M59" s="33">
        <f t="shared" si="29"/>
        <v>63</v>
      </c>
      <c r="N59" s="1">
        <f>I38</f>
        <v>10</v>
      </c>
      <c r="O59" s="33">
        <f t="shared" ref="O59:O62" si="36">$N59*O$57</f>
        <v>50</v>
      </c>
      <c r="P59" s="33">
        <f t="shared" si="30"/>
        <v>70</v>
      </c>
      <c r="Q59" s="33">
        <f t="shared" si="30"/>
        <v>90</v>
      </c>
      <c r="R59" s="1">
        <f>I37</f>
        <v>4</v>
      </c>
      <c r="S59" s="33">
        <f t="shared" ref="S59:S62" si="37">$R59*S$57</f>
        <v>28</v>
      </c>
      <c r="T59" s="33">
        <f t="shared" si="31"/>
        <v>36</v>
      </c>
      <c r="U59" s="33">
        <f t="shared" si="31"/>
        <v>36</v>
      </c>
      <c r="V59" s="33">
        <f t="shared" ref="V59:V62" si="38">B59+F59+J59+N59+R59</f>
        <v>30</v>
      </c>
      <c r="W59" s="33">
        <f t="shared" ref="W59:W62" si="39">(C59+G59+K59+O59+S59)/$V59</f>
        <v>3.7333333333333334</v>
      </c>
      <c r="X59" s="33">
        <f t="shared" ref="X59:X62" si="40">(D59+H59+L59+P59+T59)/$V59</f>
        <v>5.6</v>
      </c>
      <c r="Y59" s="33">
        <f t="shared" ref="Y59:Y62" si="41">(E59+I59+M59+Q59+U59)/$V59</f>
        <v>7.333333333333333</v>
      </c>
    </row>
    <row r="60" spans="1:25" ht="15" thickBot="1" x14ac:dyDescent="0.35">
      <c r="A60" s="29" t="s">
        <v>11</v>
      </c>
      <c r="B60" s="22">
        <f>J41</f>
        <v>3</v>
      </c>
      <c r="C60" s="33">
        <f t="shared" si="33"/>
        <v>3</v>
      </c>
      <c r="D60" s="33">
        <f t="shared" si="27"/>
        <v>3</v>
      </c>
      <c r="E60" s="33">
        <f t="shared" si="27"/>
        <v>9</v>
      </c>
      <c r="F60" s="23">
        <f>J40</f>
        <v>3</v>
      </c>
      <c r="G60" s="33">
        <f t="shared" si="34"/>
        <v>3</v>
      </c>
      <c r="H60" s="33">
        <f t="shared" si="28"/>
        <v>9</v>
      </c>
      <c r="I60" s="33">
        <f t="shared" si="28"/>
        <v>15</v>
      </c>
      <c r="J60" s="1">
        <f>J39</f>
        <v>13</v>
      </c>
      <c r="K60" s="33">
        <f t="shared" si="35"/>
        <v>39</v>
      </c>
      <c r="L60" s="33">
        <f t="shared" si="29"/>
        <v>65</v>
      </c>
      <c r="M60" s="33">
        <f t="shared" si="29"/>
        <v>91</v>
      </c>
      <c r="N60" s="1">
        <f>J38</f>
        <v>9</v>
      </c>
      <c r="O60" s="33">
        <f t="shared" si="36"/>
        <v>45</v>
      </c>
      <c r="P60" s="33">
        <f t="shared" si="30"/>
        <v>63</v>
      </c>
      <c r="Q60" s="33">
        <f t="shared" si="30"/>
        <v>81</v>
      </c>
      <c r="R60" s="1">
        <f>J37</f>
        <v>2</v>
      </c>
      <c r="S60" s="33">
        <f t="shared" si="37"/>
        <v>14</v>
      </c>
      <c r="T60" s="33">
        <f t="shared" si="31"/>
        <v>18</v>
      </c>
      <c r="U60" s="33">
        <f t="shared" si="31"/>
        <v>18</v>
      </c>
      <c r="V60" s="33">
        <f t="shared" si="38"/>
        <v>30</v>
      </c>
      <c r="W60" s="33">
        <f t="shared" si="39"/>
        <v>3.4666666666666668</v>
      </c>
      <c r="X60" s="33">
        <f t="shared" si="40"/>
        <v>5.2666666666666666</v>
      </c>
      <c r="Y60" s="33">
        <f t="shared" si="41"/>
        <v>7.1333333333333337</v>
      </c>
    </row>
    <row r="61" spans="1:25" ht="15" thickBot="1" x14ac:dyDescent="0.35">
      <c r="A61" s="29" t="s">
        <v>12</v>
      </c>
      <c r="B61" s="22">
        <f>K41</f>
        <v>1</v>
      </c>
      <c r="C61" s="33">
        <f t="shared" si="33"/>
        <v>1</v>
      </c>
      <c r="D61" s="33">
        <f t="shared" si="27"/>
        <v>1</v>
      </c>
      <c r="E61" s="33">
        <f t="shared" si="27"/>
        <v>3</v>
      </c>
      <c r="F61" s="23">
        <f>K40</f>
        <v>3</v>
      </c>
      <c r="G61" s="33">
        <f t="shared" si="34"/>
        <v>3</v>
      </c>
      <c r="H61" s="33">
        <f t="shared" si="28"/>
        <v>9</v>
      </c>
      <c r="I61" s="33">
        <f t="shared" si="28"/>
        <v>15</v>
      </c>
      <c r="J61" s="1">
        <f>K39</f>
        <v>14</v>
      </c>
      <c r="K61" s="33">
        <f t="shared" si="35"/>
        <v>42</v>
      </c>
      <c r="L61" s="33">
        <f t="shared" si="29"/>
        <v>70</v>
      </c>
      <c r="M61" s="33">
        <f t="shared" si="29"/>
        <v>98</v>
      </c>
      <c r="N61" s="1">
        <f>K38</f>
        <v>10</v>
      </c>
      <c r="O61" s="33">
        <f t="shared" si="36"/>
        <v>50</v>
      </c>
      <c r="P61" s="33">
        <f t="shared" si="30"/>
        <v>70</v>
      </c>
      <c r="Q61" s="33">
        <f t="shared" si="30"/>
        <v>90</v>
      </c>
      <c r="R61" s="1">
        <f>K37</f>
        <v>2</v>
      </c>
      <c r="S61" s="33">
        <f t="shared" si="37"/>
        <v>14</v>
      </c>
      <c r="T61" s="33">
        <f t="shared" si="31"/>
        <v>18</v>
      </c>
      <c r="U61" s="33">
        <f t="shared" si="31"/>
        <v>18</v>
      </c>
      <c r="V61" s="33">
        <f t="shared" si="38"/>
        <v>30</v>
      </c>
      <c r="W61" s="33">
        <f t="shared" si="39"/>
        <v>3.6666666666666665</v>
      </c>
      <c r="X61" s="33">
        <f t="shared" si="40"/>
        <v>5.6</v>
      </c>
      <c r="Y61" s="33">
        <f t="shared" si="41"/>
        <v>7.4666666666666668</v>
      </c>
    </row>
    <row r="62" spans="1:25" ht="15" thickBot="1" x14ac:dyDescent="0.35">
      <c r="A62" s="29" t="s">
        <v>13</v>
      </c>
      <c r="B62" s="22">
        <f>L41</f>
        <v>2</v>
      </c>
      <c r="C62" s="33">
        <f t="shared" si="33"/>
        <v>2</v>
      </c>
      <c r="D62" s="33">
        <f t="shared" si="27"/>
        <v>2</v>
      </c>
      <c r="E62" s="33">
        <f t="shared" si="27"/>
        <v>6</v>
      </c>
      <c r="F62" s="23">
        <f>L40</f>
        <v>8</v>
      </c>
      <c r="G62" s="33">
        <f t="shared" si="34"/>
        <v>8</v>
      </c>
      <c r="H62" s="33">
        <f t="shared" si="28"/>
        <v>24</v>
      </c>
      <c r="I62" s="33">
        <f t="shared" si="28"/>
        <v>40</v>
      </c>
      <c r="J62" s="1">
        <f>L39</f>
        <v>8</v>
      </c>
      <c r="K62" s="33">
        <f t="shared" si="35"/>
        <v>24</v>
      </c>
      <c r="L62" s="33">
        <f t="shared" si="29"/>
        <v>40</v>
      </c>
      <c r="M62" s="33">
        <f t="shared" si="29"/>
        <v>56</v>
      </c>
      <c r="N62" s="1">
        <f>L38</f>
        <v>10</v>
      </c>
      <c r="O62" s="33">
        <f t="shared" si="36"/>
        <v>50</v>
      </c>
      <c r="P62" s="33">
        <f t="shared" si="30"/>
        <v>70</v>
      </c>
      <c r="Q62" s="33">
        <f t="shared" si="30"/>
        <v>90</v>
      </c>
      <c r="R62" s="1">
        <f>L37</f>
        <v>2</v>
      </c>
      <c r="S62" s="33">
        <f t="shared" si="37"/>
        <v>14</v>
      </c>
      <c r="T62" s="33">
        <f t="shared" si="31"/>
        <v>18</v>
      </c>
      <c r="U62" s="33">
        <f t="shared" si="31"/>
        <v>18</v>
      </c>
      <c r="V62" s="33">
        <f t="shared" si="38"/>
        <v>30</v>
      </c>
      <c r="W62" s="33">
        <f t="shared" si="39"/>
        <v>3.2666666666666666</v>
      </c>
      <c r="X62" s="33">
        <f t="shared" si="40"/>
        <v>5.1333333333333337</v>
      </c>
      <c r="Y62" s="33">
        <f t="shared" si="41"/>
        <v>7</v>
      </c>
    </row>
    <row r="63" spans="1:25" x14ac:dyDescent="0.3">
      <c r="E63" s="3"/>
      <c r="F63" s="3"/>
      <c r="G63" s="3"/>
      <c r="H63" s="3"/>
      <c r="I63" s="3"/>
    </row>
    <row r="64" spans="1:25" ht="15" thickBot="1" x14ac:dyDescent="0.35">
      <c r="E64" s="3"/>
      <c r="F64" s="3"/>
      <c r="G64" s="3"/>
      <c r="H64" s="3"/>
      <c r="I64" s="3"/>
    </row>
    <row r="65" spans="1:25" ht="15" thickBot="1" x14ac:dyDescent="0.35">
      <c r="A65" s="40" t="s">
        <v>7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2"/>
    </row>
    <row r="66" spans="1:25" ht="15" thickBot="1" x14ac:dyDescent="0.35">
      <c r="A66" s="46" t="s">
        <v>17</v>
      </c>
      <c r="B66" s="46" t="s">
        <v>18</v>
      </c>
      <c r="C66" s="53" t="s">
        <v>0</v>
      </c>
      <c r="D66" s="53"/>
      <c r="E66" s="53"/>
      <c r="F66" s="46" t="s">
        <v>18</v>
      </c>
      <c r="G66" s="41" t="s">
        <v>1</v>
      </c>
      <c r="H66" s="41"/>
      <c r="I66" s="42"/>
      <c r="J66" s="46" t="s">
        <v>18</v>
      </c>
      <c r="K66" s="42" t="s">
        <v>2</v>
      </c>
      <c r="L66" s="46"/>
      <c r="M66" s="46"/>
      <c r="N66" s="46" t="s">
        <v>18</v>
      </c>
      <c r="O66" s="42" t="s">
        <v>3</v>
      </c>
      <c r="P66" s="46"/>
      <c r="Q66" s="46"/>
      <c r="R66" s="46" t="s">
        <v>18</v>
      </c>
      <c r="S66" s="46" t="s">
        <v>4</v>
      </c>
      <c r="T66" s="46"/>
      <c r="U66" s="46"/>
      <c r="V66" s="46" t="s">
        <v>19</v>
      </c>
      <c r="W66" s="46" t="s">
        <v>20</v>
      </c>
      <c r="X66" s="46"/>
      <c r="Y66" s="46"/>
    </row>
    <row r="67" spans="1:25" ht="15" thickBot="1" x14ac:dyDescent="0.35">
      <c r="A67" s="46"/>
      <c r="B67" s="46"/>
      <c r="C67" s="28">
        <v>1</v>
      </c>
      <c r="D67" s="28">
        <v>1</v>
      </c>
      <c r="E67" s="28">
        <v>3</v>
      </c>
      <c r="F67" s="47"/>
      <c r="G67" s="28">
        <v>1</v>
      </c>
      <c r="H67" s="28">
        <v>3</v>
      </c>
      <c r="I67" s="28">
        <v>5</v>
      </c>
      <c r="J67" s="46"/>
      <c r="K67" s="28">
        <v>3</v>
      </c>
      <c r="L67" s="28">
        <v>5</v>
      </c>
      <c r="M67" s="28">
        <v>7</v>
      </c>
      <c r="N67" s="46"/>
      <c r="O67" s="28">
        <v>5</v>
      </c>
      <c r="P67" s="28">
        <v>7</v>
      </c>
      <c r="Q67" s="28">
        <v>9</v>
      </c>
      <c r="R67" s="46"/>
      <c r="S67" s="28">
        <v>7</v>
      </c>
      <c r="T67" s="28">
        <v>9</v>
      </c>
      <c r="U67" s="28">
        <v>9</v>
      </c>
      <c r="V67" s="46"/>
      <c r="W67" s="46"/>
      <c r="X67" s="46"/>
      <c r="Y67" s="46"/>
    </row>
    <row r="68" spans="1:25" ht="15" thickBot="1" x14ac:dyDescent="0.35">
      <c r="A68" s="29" t="s">
        <v>9</v>
      </c>
      <c r="B68" s="22">
        <f>N41</f>
        <v>0</v>
      </c>
      <c r="C68" s="1">
        <f>$B68*C$67</f>
        <v>0</v>
      </c>
      <c r="D68" s="33">
        <f t="shared" ref="D68:E72" si="42">$B68*D$67</f>
        <v>0</v>
      </c>
      <c r="E68" s="33">
        <f t="shared" si="42"/>
        <v>0</v>
      </c>
      <c r="F68" s="1">
        <f>N40</f>
        <v>4</v>
      </c>
      <c r="G68" s="1">
        <f>$F68*G$67</f>
        <v>4</v>
      </c>
      <c r="H68" s="33">
        <f t="shared" ref="H68:I72" si="43">$F68*H$67</f>
        <v>12</v>
      </c>
      <c r="I68" s="33">
        <f t="shared" si="43"/>
        <v>20</v>
      </c>
      <c r="J68" s="1">
        <f>N39</f>
        <v>10</v>
      </c>
      <c r="K68" s="1">
        <f>$J68*K$67</f>
        <v>30</v>
      </c>
      <c r="L68" s="33">
        <f t="shared" ref="L68:M72" si="44">$J68*L$67</f>
        <v>50</v>
      </c>
      <c r="M68" s="33">
        <f t="shared" si="44"/>
        <v>70</v>
      </c>
      <c r="N68" s="1">
        <f>N38</f>
        <v>8</v>
      </c>
      <c r="O68" s="1">
        <f>$N68*O$67</f>
        <v>40</v>
      </c>
      <c r="P68" s="33">
        <f t="shared" ref="P68:Q72" si="45">$N68*P$67</f>
        <v>56</v>
      </c>
      <c r="Q68" s="33">
        <f t="shared" si="45"/>
        <v>72</v>
      </c>
      <c r="R68" s="1">
        <f>N37</f>
        <v>8</v>
      </c>
      <c r="S68" s="1">
        <f>$R68*S$67</f>
        <v>56</v>
      </c>
      <c r="T68" s="33">
        <f t="shared" ref="T68:U72" si="46">$R68*T$67</f>
        <v>72</v>
      </c>
      <c r="U68" s="33">
        <f t="shared" si="46"/>
        <v>72</v>
      </c>
      <c r="V68" s="1">
        <f>B68+F68+J68+N68+R68</f>
        <v>30</v>
      </c>
      <c r="W68" s="1">
        <f>(C68+G68+K68+O68+S68)/$V68</f>
        <v>4.333333333333333</v>
      </c>
      <c r="X68" s="33">
        <f t="shared" ref="X68:Y68" si="47">(D68+H68+L68+P68+T68)/$V68</f>
        <v>6.333333333333333</v>
      </c>
      <c r="Y68" s="33">
        <f t="shared" si="47"/>
        <v>7.8</v>
      </c>
    </row>
    <row r="69" spans="1:25" ht="15" thickBot="1" x14ac:dyDescent="0.35">
      <c r="A69" s="29" t="s">
        <v>10</v>
      </c>
      <c r="B69" s="22">
        <f>O41</f>
        <v>0</v>
      </c>
      <c r="C69" s="33">
        <f t="shared" ref="C69:C72" si="48">$B69*C$67</f>
        <v>0</v>
      </c>
      <c r="D69" s="33">
        <f t="shared" si="42"/>
        <v>0</v>
      </c>
      <c r="E69" s="33">
        <f t="shared" si="42"/>
        <v>0</v>
      </c>
      <c r="F69" s="23">
        <f>O40</f>
        <v>2</v>
      </c>
      <c r="G69" s="33">
        <f t="shared" ref="G69:G72" si="49">$F69*G$67</f>
        <v>2</v>
      </c>
      <c r="H69" s="33">
        <f t="shared" si="43"/>
        <v>6</v>
      </c>
      <c r="I69" s="33">
        <f t="shared" si="43"/>
        <v>10</v>
      </c>
      <c r="J69" s="1">
        <f>O39</f>
        <v>12</v>
      </c>
      <c r="K69" s="33">
        <f t="shared" ref="K69:K72" si="50">$J69*K$67</f>
        <v>36</v>
      </c>
      <c r="L69" s="33">
        <f t="shared" si="44"/>
        <v>60</v>
      </c>
      <c r="M69" s="33">
        <f t="shared" si="44"/>
        <v>84</v>
      </c>
      <c r="N69" s="1">
        <f>O38</f>
        <v>7</v>
      </c>
      <c r="O69" s="33">
        <f t="shared" ref="O69:O72" si="51">$N69*O$67</f>
        <v>35</v>
      </c>
      <c r="P69" s="33">
        <f t="shared" si="45"/>
        <v>49</v>
      </c>
      <c r="Q69" s="33">
        <f t="shared" si="45"/>
        <v>63</v>
      </c>
      <c r="R69" s="1">
        <f>O37</f>
        <v>9</v>
      </c>
      <c r="S69" s="33">
        <f t="shared" ref="S69:S72" si="52">$R69*S$67</f>
        <v>63</v>
      </c>
      <c r="T69" s="33">
        <f t="shared" si="46"/>
        <v>81</v>
      </c>
      <c r="U69" s="33">
        <f t="shared" si="46"/>
        <v>81</v>
      </c>
      <c r="V69" s="33">
        <f t="shared" ref="V69:V72" si="53">B69+F69+J69+N69+R69</f>
        <v>30</v>
      </c>
      <c r="W69" s="33">
        <f t="shared" ref="W69:W72" si="54">(C69+G69+K69+O69+S69)/$V69</f>
        <v>4.5333333333333332</v>
      </c>
      <c r="X69" s="33">
        <f t="shared" ref="X69:X72" si="55">(D69+H69+L69+P69+T69)/$V69</f>
        <v>6.5333333333333332</v>
      </c>
      <c r="Y69" s="33">
        <f t="shared" ref="Y69:Y72" si="56">(E69+I69+M69+Q69+U69)/$V69</f>
        <v>7.9333333333333336</v>
      </c>
    </row>
    <row r="70" spans="1:25" ht="15" thickBot="1" x14ac:dyDescent="0.35">
      <c r="A70" s="29" t="s">
        <v>11</v>
      </c>
      <c r="B70" s="22">
        <f>P41</f>
        <v>1</v>
      </c>
      <c r="C70" s="33">
        <f t="shared" si="48"/>
        <v>1</v>
      </c>
      <c r="D70" s="33">
        <f t="shared" si="42"/>
        <v>1</v>
      </c>
      <c r="E70" s="33">
        <f t="shared" si="42"/>
        <v>3</v>
      </c>
      <c r="F70" s="23">
        <f>P40</f>
        <v>5</v>
      </c>
      <c r="G70" s="33">
        <f t="shared" si="49"/>
        <v>5</v>
      </c>
      <c r="H70" s="33">
        <f t="shared" si="43"/>
        <v>15</v>
      </c>
      <c r="I70" s="33">
        <f t="shared" si="43"/>
        <v>25</v>
      </c>
      <c r="J70" s="1">
        <f>P39</f>
        <v>12</v>
      </c>
      <c r="K70" s="33">
        <f t="shared" si="50"/>
        <v>36</v>
      </c>
      <c r="L70" s="33">
        <f t="shared" si="44"/>
        <v>60</v>
      </c>
      <c r="M70" s="33">
        <f t="shared" si="44"/>
        <v>84</v>
      </c>
      <c r="N70" s="1">
        <f>P38</f>
        <v>11</v>
      </c>
      <c r="O70" s="33">
        <f t="shared" si="51"/>
        <v>55</v>
      </c>
      <c r="P70" s="33">
        <f t="shared" si="45"/>
        <v>77</v>
      </c>
      <c r="Q70" s="33">
        <f t="shared" si="45"/>
        <v>99</v>
      </c>
      <c r="R70" s="1">
        <f>P37</f>
        <v>1</v>
      </c>
      <c r="S70" s="33">
        <f t="shared" si="52"/>
        <v>7</v>
      </c>
      <c r="T70" s="33">
        <f t="shared" si="46"/>
        <v>9</v>
      </c>
      <c r="U70" s="33">
        <f t="shared" si="46"/>
        <v>9</v>
      </c>
      <c r="V70" s="33">
        <f t="shared" si="53"/>
        <v>30</v>
      </c>
      <c r="W70" s="33">
        <f t="shared" si="54"/>
        <v>3.4666666666666668</v>
      </c>
      <c r="X70" s="33">
        <f t="shared" si="55"/>
        <v>5.4</v>
      </c>
      <c r="Y70" s="33">
        <f t="shared" si="56"/>
        <v>7.333333333333333</v>
      </c>
    </row>
    <row r="71" spans="1:25" ht="15" thickBot="1" x14ac:dyDescent="0.35">
      <c r="A71" s="29" t="s">
        <v>12</v>
      </c>
      <c r="B71" s="22">
        <f>Q41</f>
        <v>1</v>
      </c>
      <c r="C71" s="33">
        <f t="shared" si="48"/>
        <v>1</v>
      </c>
      <c r="D71" s="33">
        <f t="shared" si="42"/>
        <v>1</v>
      </c>
      <c r="E71" s="33">
        <f t="shared" si="42"/>
        <v>3</v>
      </c>
      <c r="F71" s="23">
        <f>Q40</f>
        <v>5</v>
      </c>
      <c r="G71" s="33">
        <f t="shared" si="49"/>
        <v>5</v>
      </c>
      <c r="H71" s="33">
        <f t="shared" si="43"/>
        <v>15</v>
      </c>
      <c r="I71" s="33">
        <f t="shared" si="43"/>
        <v>25</v>
      </c>
      <c r="J71" s="1">
        <f>Q39</f>
        <v>13</v>
      </c>
      <c r="K71" s="33">
        <f t="shared" si="50"/>
        <v>39</v>
      </c>
      <c r="L71" s="33">
        <f t="shared" si="44"/>
        <v>65</v>
      </c>
      <c r="M71" s="33">
        <f t="shared" si="44"/>
        <v>91</v>
      </c>
      <c r="N71" s="1">
        <f>Q38</f>
        <v>8</v>
      </c>
      <c r="O71" s="33">
        <f t="shared" si="51"/>
        <v>40</v>
      </c>
      <c r="P71" s="33">
        <f t="shared" si="45"/>
        <v>56</v>
      </c>
      <c r="Q71" s="33">
        <f t="shared" si="45"/>
        <v>72</v>
      </c>
      <c r="R71" s="1">
        <f>Q37</f>
        <v>3</v>
      </c>
      <c r="S71" s="33">
        <f t="shared" si="52"/>
        <v>21</v>
      </c>
      <c r="T71" s="33">
        <f t="shared" si="46"/>
        <v>27</v>
      </c>
      <c r="U71" s="33">
        <f t="shared" si="46"/>
        <v>27</v>
      </c>
      <c r="V71" s="33">
        <f t="shared" si="53"/>
        <v>30</v>
      </c>
      <c r="W71" s="33">
        <f t="shared" si="54"/>
        <v>3.5333333333333332</v>
      </c>
      <c r="X71" s="33">
        <f t="shared" si="55"/>
        <v>5.4666666666666668</v>
      </c>
      <c r="Y71" s="33">
        <f t="shared" si="56"/>
        <v>7.2666666666666666</v>
      </c>
    </row>
    <row r="72" spans="1:25" ht="15" thickBot="1" x14ac:dyDescent="0.35">
      <c r="A72" s="29" t="s">
        <v>13</v>
      </c>
      <c r="B72" s="22">
        <f>R41</f>
        <v>1</v>
      </c>
      <c r="C72" s="33">
        <f t="shared" si="48"/>
        <v>1</v>
      </c>
      <c r="D72" s="33">
        <f t="shared" si="42"/>
        <v>1</v>
      </c>
      <c r="E72" s="33">
        <f t="shared" si="42"/>
        <v>3</v>
      </c>
      <c r="F72" s="23">
        <f>R40</f>
        <v>5</v>
      </c>
      <c r="G72" s="33">
        <f t="shared" si="49"/>
        <v>5</v>
      </c>
      <c r="H72" s="33">
        <f t="shared" si="43"/>
        <v>15</v>
      </c>
      <c r="I72" s="33">
        <f t="shared" si="43"/>
        <v>25</v>
      </c>
      <c r="J72" s="1">
        <f>R39</f>
        <v>10</v>
      </c>
      <c r="K72" s="33">
        <f t="shared" si="50"/>
        <v>30</v>
      </c>
      <c r="L72" s="33">
        <f t="shared" si="44"/>
        <v>50</v>
      </c>
      <c r="M72" s="33">
        <f t="shared" si="44"/>
        <v>70</v>
      </c>
      <c r="N72" s="1">
        <f>R38</f>
        <v>11</v>
      </c>
      <c r="O72" s="33">
        <f t="shared" si="51"/>
        <v>55</v>
      </c>
      <c r="P72" s="33">
        <f t="shared" si="45"/>
        <v>77</v>
      </c>
      <c r="Q72" s="33">
        <f t="shared" si="45"/>
        <v>99</v>
      </c>
      <c r="R72" s="1">
        <f>R37</f>
        <v>3</v>
      </c>
      <c r="S72" s="33">
        <f t="shared" si="52"/>
        <v>21</v>
      </c>
      <c r="T72" s="33">
        <f t="shared" si="46"/>
        <v>27</v>
      </c>
      <c r="U72" s="33">
        <f t="shared" si="46"/>
        <v>27</v>
      </c>
      <c r="V72" s="33">
        <f t="shared" si="53"/>
        <v>30</v>
      </c>
      <c r="W72" s="33">
        <f t="shared" si="54"/>
        <v>3.7333333333333334</v>
      </c>
      <c r="X72" s="33">
        <f t="shared" si="55"/>
        <v>5.666666666666667</v>
      </c>
      <c r="Y72" s="33">
        <f t="shared" si="56"/>
        <v>7.4666666666666668</v>
      </c>
    </row>
    <row r="74" spans="1:25" ht="15" thickBot="1" x14ac:dyDescent="0.35"/>
    <row r="75" spans="1:25" ht="15" thickBot="1" x14ac:dyDescent="0.35">
      <c r="A75" s="40" t="s">
        <v>8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2"/>
    </row>
    <row r="76" spans="1:25" ht="15" thickBot="1" x14ac:dyDescent="0.35">
      <c r="A76" s="46" t="s">
        <v>17</v>
      </c>
      <c r="B76" s="46" t="s">
        <v>18</v>
      </c>
      <c r="C76" s="53" t="s">
        <v>0</v>
      </c>
      <c r="D76" s="53"/>
      <c r="E76" s="53"/>
      <c r="F76" s="46" t="s">
        <v>18</v>
      </c>
      <c r="G76" s="41" t="s">
        <v>1</v>
      </c>
      <c r="H76" s="41"/>
      <c r="I76" s="42"/>
      <c r="J76" s="46" t="s">
        <v>18</v>
      </c>
      <c r="K76" s="42" t="s">
        <v>2</v>
      </c>
      <c r="L76" s="46"/>
      <c r="M76" s="46"/>
      <c r="N76" s="46" t="s">
        <v>18</v>
      </c>
      <c r="O76" s="42" t="s">
        <v>3</v>
      </c>
      <c r="P76" s="46"/>
      <c r="Q76" s="46"/>
      <c r="R76" s="46" t="s">
        <v>18</v>
      </c>
      <c r="S76" s="46" t="s">
        <v>4</v>
      </c>
      <c r="T76" s="46"/>
      <c r="U76" s="46"/>
      <c r="V76" s="46" t="s">
        <v>19</v>
      </c>
      <c r="W76" s="46" t="s">
        <v>20</v>
      </c>
      <c r="X76" s="46"/>
      <c r="Y76" s="46"/>
    </row>
    <row r="77" spans="1:25" ht="15" thickBot="1" x14ac:dyDescent="0.35">
      <c r="A77" s="46"/>
      <c r="B77" s="46"/>
      <c r="C77" s="28">
        <v>1</v>
      </c>
      <c r="D77" s="28">
        <v>1</v>
      </c>
      <c r="E77" s="28">
        <v>3</v>
      </c>
      <c r="F77" s="47"/>
      <c r="G77" s="28">
        <v>1</v>
      </c>
      <c r="H77" s="28">
        <v>3</v>
      </c>
      <c r="I77" s="28">
        <v>5</v>
      </c>
      <c r="J77" s="46"/>
      <c r="K77" s="28">
        <v>3</v>
      </c>
      <c r="L77" s="28">
        <v>5</v>
      </c>
      <c r="M77" s="28">
        <v>7</v>
      </c>
      <c r="N77" s="46"/>
      <c r="O77" s="28">
        <v>5</v>
      </c>
      <c r="P77" s="28">
        <v>7</v>
      </c>
      <c r="Q77" s="28">
        <v>9</v>
      </c>
      <c r="R77" s="46"/>
      <c r="S77" s="28">
        <v>7</v>
      </c>
      <c r="T77" s="28">
        <v>9</v>
      </c>
      <c r="U77" s="28">
        <v>9</v>
      </c>
      <c r="V77" s="46"/>
      <c r="W77" s="46"/>
      <c r="X77" s="46"/>
      <c r="Y77" s="46"/>
    </row>
    <row r="78" spans="1:25" ht="15" thickBot="1" x14ac:dyDescent="0.35">
      <c r="A78" s="29" t="s">
        <v>9</v>
      </c>
      <c r="B78" s="22">
        <f>T41</f>
        <v>0</v>
      </c>
      <c r="C78" s="1">
        <f>$B78*C$77</f>
        <v>0</v>
      </c>
      <c r="D78" s="33">
        <f t="shared" ref="D78:E82" si="57">$B78*D$77</f>
        <v>0</v>
      </c>
      <c r="E78" s="33">
        <f t="shared" si="57"/>
        <v>0</v>
      </c>
      <c r="F78" s="1">
        <f>T40</f>
        <v>6</v>
      </c>
      <c r="G78" s="1">
        <f>$F78*G$77</f>
        <v>6</v>
      </c>
      <c r="H78" s="33">
        <f t="shared" ref="H78:I82" si="58">$F78*H$77</f>
        <v>18</v>
      </c>
      <c r="I78" s="33">
        <f t="shared" si="58"/>
        <v>30</v>
      </c>
      <c r="J78" s="1">
        <f>T39</f>
        <v>9</v>
      </c>
      <c r="K78" s="1">
        <f>$J78*K$77</f>
        <v>27</v>
      </c>
      <c r="L78" s="33">
        <f t="shared" ref="L78:M82" si="59">$J78*L$77</f>
        <v>45</v>
      </c>
      <c r="M78" s="33">
        <f t="shared" si="59"/>
        <v>63</v>
      </c>
      <c r="N78" s="1">
        <f>T38</f>
        <v>12</v>
      </c>
      <c r="O78" s="1">
        <f>$N78*O$77</f>
        <v>60</v>
      </c>
      <c r="P78" s="33">
        <f t="shared" ref="P78:Q82" si="60">$N78*P$77</f>
        <v>84</v>
      </c>
      <c r="Q78" s="33">
        <f t="shared" si="60"/>
        <v>108</v>
      </c>
      <c r="R78" s="1">
        <f>T37</f>
        <v>3</v>
      </c>
      <c r="S78" s="1">
        <f>$R78*S$77</f>
        <v>21</v>
      </c>
      <c r="T78" s="33">
        <f t="shared" ref="T78:U82" si="61">$R78*T$77</f>
        <v>27</v>
      </c>
      <c r="U78" s="33">
        <f t="shared" si="61"/>
        <v>27</v>
      </c>
      <c r="V78" s="1">
        <f>B78+F78+J78+N78+R78</f>
        <v>30</v>
      </c>
      <c r="W78" s="1">
        <f>(C78+G78+K78+O78+S78)/$V78</f>
        <v>3.8</v>
      </c>
      <c r="X78" s="33">
        <f t="shared" ref="X78:Y78" si="62">(D78+H78+L78+P78+T78)/$V78</f>
        <v>5.8</v>
      </c>
      <c r="Y78" s="33">
        <f t="shared" si="62"/>
        <v>7.6</v>
      </c>
    </row>
    <row r="79" spans="1:25" ht="15" thickBot="1" x14ac:dyDescent="0.35">
      <c r="A79" s="29" t="s">
        <v>10</v>
      </c>
      <c r="B79" s="22">
        <f>U41</f>
        <v>1</v>
      </c>
      <c r="C79" s="33">
        <f t="shared" ref="C79:C82" si="63">$B79*C$77</f>
        <v>1</v>
      </c>
      <c r="D79" s="33">
        <f t="shared" si="57"/>
        <v>1</v>
      </c>
      <c r="E79" s="33">
        <f t="shared" si="57"/>
        <v>3</v>
      </c>
      <c r="F79" s="23">
        <f>U40</f>
        <v>3</v>
      </c>
      <c r="G79" s="33">
        <f t="shared" ref="G79:G82" si="64">$F79*G$77</f>
        <v>3</v>
      </c>
      <c r="H79" s="33">
        <f t="shared" si="58"/>
        <v>9</v>
      </c>
      <c r="I79" s="33">
        <f t="shared" si="58"/>
        <v>15</v>
      </c>
      <c r="J79" s="1">
        <f>U39</f>
        <v>9</v>
      </c>
      <c r="K79" s="33">
        <f t="shared" ref="K79:K82" si="65">$J79*K$77</f>
        <v>27</v>
      </c>
      <c r="L79" s="33">
        <f t="shared" si="59"/>
        <v>45</v>
      </c>
      <c r="M79" s="33">
        <f t="shared" si="59"/>
        <v>63</v>
      </c>
      <c r="N79" s="1">
        <f>U38</f>
        <v>14</v>
      </c>
      <c r="O79" s="33">
        <f t="shared" ref="O79:O82" si="66">$N79*O$77</f>
        <v>70</v>
      </c>
      <c r="P79" s="33">
        <f t="shared" si="60"/>
        <v>98</v>
      </c>
      <c r="Q79" s="33">
        <f t="shared" si="60"/>
        <v>126</v>
      </c>
      <c r="R79" s="1">
        <f>U37</f>
        <v>3</v>
      </c>
      <c r="S79" s="33">
        <f t="shared" ref="S79:S82" si="67">$R79*S$77</f>
        <v>21</v>
      </c>
      <c r="T79" s="33">
        <f t="shared" si="61"/>
        <v>27</v>
      </c>
      <c r="U79" s="33">
        <f t="shared" si="61"/>
        <v>27</v>
      </c>
      <c r="V79" s="33">
        <f t="shared" ref="V79:V82" si="68">B79+F79+J79+N79+R79</f>
        <v>30</v>
      </c>
      <c r="W79" s="33">
        <f t="shared" ref="W79:W82" si="69">(C79+G79+K79+O79+S79)/$V79</f>
        <v>4.0666666666666664</v>
      </c>
      <c r="X79" s="33">
        <f t="shared" ref="X79:X82" si="70">(D79+H79+L79+P79+T79)/$V79</f>
        <v>6</v>
      </c>
      <c r="Y79" s="33">
        <f t="shared" ref="Y79:Y82" si="71">(E79+I79+M79+Q79+U79)/$V79</f>
        <v>7.8</v>
      </c>
    </row>
    <row r="80" spans="1:25" ht="15" thickBot="1" x14ac:dyDescent="0.35">
      <c r="A80" s="29" t="s">
        <v>11</v>
      </c>
      <c r="B80" s="22">
        <f>V41</f>
        <v>2</v>
      </c>
      <c r="C80" s="33">
        <f t="shared" si="63"/>
        <v>2</v>
      </c>
      <c r="D80" s="33">
        <f t="shared" si="57"/>
        <v>2</v>
      </c>
      <c r="E80" s="33">
        <f t="shared" si="57"/>
        <v>6</v>
      </c>
      <c r="F80" s="23">
        <f>V40</f>
        <v>7</v>
      </c>
      <c r="G80" s="33">
        <f t="shared" si="64"/>
        <v>7</v>
      </c>
      <c r="H80" s="33">
        <f t="shared" si="58"/>
        <v>21</v>
      </c>
      <c r="I80" s="33">
        <f t="shared" si="58"/>
        <v>35</v>
      </c>
      <c r="J80" s="1">
        <f>V39</f>
        <v>10</v>
      </c>
      <c r="K80" s="33">
        <f t="shared" si="65"/>
        <v>30</v>
      </c>
      <c r="L80" s="33">
        <f t="shared" si="59"/>
        <v>50</v>
      </c>
      <c r="M80" s="33">
        <f t="shared" si="59"/>
        <v>70</v>
      </c>
      <c r="N80" s="1">
        <f>V38</f>
        <v>9</v>
      </c>
      <c r="O80" s="33">
        <f t="shared" si="66"/>
        <v>45</v>
      </c>
      <c r="P80" s="33">
        <f t="shared" si="60"/>
        <v>63</v>
      </c>
      <c r="Q80" s="33">
        <f t="shared" si="60"/>
        <v>81</v>
      </c>
      <c r="R80" s="1">
        <f>V37</f>
        <v>2</v>
      </c>
      <c r="S80" s="33">
        <f t="shared" si="67"/>
        <v>14</v>
      </c>
      <c r="T80" s="33">
        <f t="shared" si="61"/>
        <v>18</v>
      </c>
      <c r="U80" s="33">
        <f t="shared" si="61"/>
        <v>18</v>
      </c>
      <c r="V80" s="33">
        <f t="shared" si="68"/>
        <v>30</v>
      </c>
      <c r="W80" s="33">
        <f t="shared" si="69"/>
        <v>3.2666666666666666</v>
      </c>
      <c r="X80" s="33">
        <f t="shared" si="70"/>
        <v>5.1333333333333337</v>
      </c>
      <c r="Y80" s="33">
        <f t="shared" si="71"/>
        <v>7</v>
      </c>
    </row>
    <row r="81" spans="1:25" ht="15" thickBot="1" x14ac:dyDescent="0.35">
      <c r="A81" s="29" t="s">
        <v>12</v>
      </c>
      <c r="B81" s="22">
        <f>W41</f>
        <v>0</v>
      </c>
      <c r="C81" s="33">
        <f t="shared" si="63"/>
        <v>0</v>
      </c>
      <c r="D81" s="33">
        <f t="shared" si="57"/>
        <v>0</v>
      </c>
      <c r="E81" s="33">
        <f t="shared" si="57"/>
        <v>0</v>
      </c>
      <c r="F81" s="23">
        <f>W40</f>
        <v>3</v>
      </c>
      <c r="G81" s="33">
        <f t="shared" si="64"/>
        <v>3</v>
      </c>
      <c r="H81" s="33">
        <f t="shared" si="58"/>
        <v>9</v>
      </c>
      <c r="I81" s="33">
        <f t="shared" si="58"/>
        <v>15</v>
      </c>
      <c r="J81" s="1">
        <f>W39</f>
        <v>10</v>
      </c>
      <c r="K81" s="33">
        <f t="shared" si="65"/>
        <v>30</v>
      </c>
      <c r="L81" s="33">
        <f t="shared" si="59"/>
        <v>50</v>
      </c>
      <c r="M81" s="33">
        <f t="shared" si="59"/>
        <v>70</v>
      </c>
      <c r="N81" s="1">
        <f>W38</f>
        <v>14</v>
      </c>
      <c r="O81" s="33">
        <f t="shared" si="66"/>
        <v>70</v>
      </c>
      <c r="P81" s="33">
        <f t="shared" si="60"/>
        <v>98</v>
      </c>
      <c r="Q81" s="33">
        <f t="shared" si="60"/>
        <v>126</v>
      </c>
      <c r="R81" s="1">
        <f>W37</f>
        <v>3</v>
      </c>
      <c r="S81" s="33">
        <f t="shared" si="67"/>
        <v>21</v>
      </c>
      <c r="T81" s="33">
        <f t="shared" si="61"/>
        <v>27</v>
      </c>
      <c r="U81" s="33">
        <f t="shared" si="61"/>
        <v>27</v>
      </c>
      <c r="V81" s="33">
        <f t="shared" si="68"/>
        <v>30</v>
      </c>
      <c r="W81" s="33">
        <f t="shared" si="69"/>
        <v>4.1333333333333337</v>
      </c>
      <c r="X81" s="33">
        <f t="shared" si="70"/>
        <v>6.1333333333333337</v>
      </c>
      <c r="Y81" s="33">
        <f t="shared" si="71"/>
        <v>7.9333333333333336</v>
      </c>
    </row>
    <row r="82" spans="1:25" ht="15" thickBot="1" x14ac:dyDescent="0.35">
      <c r="A82" s="29" t="s">
        <v>13</v>
      </c>
      <c r="B82" s="22">
        <f>X41</f>
        <v>2</v>
      </c>
      <c r="C82" s="33">
        <f t="shared" si="63"/>
        <v>2</v>
      </c>
      <c r="D82" s="33">
        <f t="shared" si="57"/>
        <v>2</v>
      </c>
      <c r="E82" s="33">
        <f t="shared" si="57"/>
        <v>6</v>
      </c>
      <c r="F82" s="23">
        <f>X40</f>
        <v>3</v>
      </c>
      <c r="G82" s="33">
        <f t="shared" si="64"/>
        <v>3</v>
      </c>
      <c r="H82" s="33">
        <f t="shared" si="58"/>
        <v>9</v>
      </c>
      <c r="I82" s="33">
        <f t="shared" si="58"/>
        <v>15</v>
      </c>
      <c r="J82" s="1">
        <f>X39</f>
        <v>12</v>
      </c>
      <c r="K82" s="33">
        <f t="shared" si="65"/>
        <v>36</v>
      </c>
      <c r="L82" s="33">
        <f t="shared" si="59"/>
        <v>60</v>
      </c>
      <c r="M82" s="33">
        <f t="shared" si="59"/>
        <v>84</v>
      </c>
      <c r="N82" s="1">
        <f>X38</f>
        <v>9</v>
      </c>
      <c r="O82" s="33">
        <f t="shared" si="66"/>
        <v>45</v>
      </c>
      <c r="P82" s="33">
        <f t="shared" si="60"/>
        <v>63</v>
      </c>
      <c r="Q82" s="33">
        <f t="shared" si="60"/>
        <v>81</v>
      </c>
      <c r="R82" s="1">
        <f>X37</f>
        <v>4</v>
      </c>
      <c r="S82" s="33">
        <f t="shared" si="67"/>
        <v>28</v>
      </c>
      <c r="T82" s="33">
        <f t="shared" si="61"/>
        <v>36</v>
      </c>
      <c r="U82" s="33">
        <f t="shared" si="61"/>
        <v>36</v>
      </c>
      <c r="V82" s="33">
        <f t="shared" si="68"/>
        <v>30</v>
      </c>
      <c r="W82" s="33">
        <f t="shared" si="69"/>
        <v>3.8</v>
      </c>
      <c r="X82" s="33">
        <f t="shared" si="70"/>
        <v>5.666666666666667</v>
      </c>
      <c r="Y82" s="33">
        <f t="shared" si="71"/>
        <v>7.4</v>
      </c>
    </row>
    <row r="84" spans="1:25" ht="15" thickBot="1" x14ac:dyDescent="0.35"/>
    <row r="85" spans="1:25" ht="15" thickBot="1" x14ac:dyDescent="0.35">
      <c r="A85" s="40" t="s">
        <v>21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2"/>
      <c r="M85" s="36"/>
      <c r="N85" s="46" t="s">
        <v>36</v>
      </c>
      <c r="O85" s="36"/>
      <c r="P85" s="51"/>
    </row>
    <row r="86" spans="1:25" ht="15" thickBot="1" x14ac:dyDescent="0.35">
      <c r="A86" s="52" t="s">
        <v>5</v>
      </c>
      <c r="B86" s="52"/>
      <c r="C86" s="52"/>
      <c r="D86" s="52" t="s">
        <v>6</v>
      </c>
      <c r="E86" s="52"/>
      <c r="F86" s="52"/>
      <c r="G86" s="52" t="s">
        <v>7</v>
      </c>
      <c r="H86" s="52"/>
      <c r="I86" s="52"/>
      <c r="J86" s="52" t="s">
        <v>8</v>
      </c>
      <c r="K86" s="52"/>
      <c r="L86" s="52"/>
      <c r="M86" s="36"/>
      <c r="N86" s="46"/>
      <c r="O86" s="36"/>
      <c r="P86" s="51"/>
    </row>
    <row r="87" spans="1:25" ht="15" thickBot="1" x14ac:dyDescent="0.35">
      <c r="A87" s="35">
        <v>3.6666666666666665</v>
      </c>
      <c r="B87" s="35">
        <v>5.666666666666667</v>
      </c>
      <c r="C87" s="35">
        <v>7.5333333333333332</v>
      </c>
      <c r="D87" s="35">
        <v>3.4</v>
      </c>
      <c r="E87" s="35">
        <v>5.2666666666666666</v>
      </c>
      <c r="F87" s="35">
        <v>7.0666666666666664</v>
      </c>
      <c r="G87" s="35">
        <v>4.333333333333333</v>
      </c>
      <c r="H87" s="35">
        <v>6.333333333333333</v>
      </c>
      <c r="I87" s="35">
        <v>7.8</v>
      </c>
      <c r="J87" s="35">
        <v>3.8</v>
      </c>
      <c r="K87" s="35">
        <v>5.8</v>
      </c>
      <c r="L87" s="35">
        <v>7.6</v>
      </c>
      <c r="N87" s="37">
        <f>MAX(A87:L87)</f>
        <v>7.8</v>
      </c>
      <c r="P87" s="2"/>
    </row>
    <row r="88" spans="1:25" ht="15" thickBot="1" x14ac:dyDescent="0.35">
      <c r="A88" s="35">
        <v>3.8666666666666667</v>
      </c>
      <c r="B88" s="35">
        <v>5.8666666666666663</v>
      </c>
      <c r="C88" s="35">
        <v>7.5333333333333332</v>
      </c>
      <c r="D88" s="35">
        <v>3.7333333333333334</v>
      </c>
      <c r="E88" s="35">
        <v>5.6</v>
      </c>
      <c r="F88" s="35">
        <v>7.333333333333333</v>
      </c>
      <c r="G88" s="35">
        <v>4.5333333333333332</v>
      </c>
      <c r="H88" s="35">
        <v>6.5333333333333332</v>
      </c>
      <c r="I88" s="35">
        <v>7.9333333333333336</v>
      </c>
      <c r="J88" s="35">
        <v>4.0666666666666664</v>
      </c>
      <c r="K88" s="35">
        <v>6</v>
      </c>
      <c r="L88" s="35">
        <v>7.8</v>
      </c>
      <c r="N88" s="37">
        <f>MAX(A88:L88)</f>
        <v>7.9333333333333336</v>
      </c>
      <c r="P88" s="2"/>
    </row>
    <row r="89" spans="1:25" ht="15" thickBot="1" x14ac:dyDescent="0.35">
      <c r="A89" s="35">
        <v>4.2</v>
      </c>
      <c r="B89" s="35">
        <v>6.1333333333333337</v>
      </c>
      <c r="C89" s="35">
        <v>7.7333333333333334</v>
      </c>
      <c r="D89" s="35">
        <v>3.4666666666666668</v>
      </c>
      <c r="E89" s="35">
        <v>5.2666666666666666</v>
      </c>
      <c r="F89" s="35">
        <v>7.1333333333333337</v>
      </c>
      <c r="G89" s="35">
        <v>3.4666666666666668</v>
      </c>
      <c r="H89" s="35">
        <v>5.4</v>
      </c>
      <c r="I89" s="35">
        <v>7.333333333333333</v>
      </c>
      <c r="J89" s="35">
        <v>3.2666666666666666</v>
      </c>
      <c r="K89" s="35">
        <v>5.1333333333333337</v>
      </c>
      <c r="L89" s="35">
        <v>7</v>
      </c>
      <c r="N89" s="37">
        <f>MIN(A89:L89)</f>
        <v>3.2666666666666666</v>
      </c>
      <c r="P89" s="2"/>
    </row>
    <row r="90" spans="1:25" ht="15" thickBot="1" x14ac:dyDescent="0.35">
      <c r="A90" s="35">
        <v>4.0666666666666664</v>
      </c>
      <c r="B90" s="35">
        <v>6.0666666666666664</v>
      </c>
      <c r="C90" s="35">
        <v>7.666666666666667</v>
      </c>
      <c r="D90" s="35">
        <v>3.6666666666666665</v>
      </c>
      <c r="E90" s="35">
        <v>5.6</v>
      </c>
      <c r="F90" s="35">
        <v>7.4666666666666668</v>
      </c>
      <c r="G90" s="35">
        <v>3.5333333333333332</v>
      </c>
      <c r="H90" s="35">
        <v>5.4666666666666668</v>
      </c>
      <c r="I90" s="35">
        <v>7.2666666666666666</v>
      </c>
      <c r="J90" s="35">
        <v>4.1333333333333337</v>
      </c>
      <c r="K90" s="35">
        <v>6.1333333333333337</v>
      </c>
      <c r="L90" s="35">
        <v>7.9333333333333336</v>
      </c>
      <c r="N90" s="37">
        <f>MAX(A90:L90)</f>
        <v>7.9333333333333336</v>
      </c>
      <c r="P90" s="2"/>
    </row>
    <row r="91" spans="1:25" ht="15" thickBot="1" x14ac:dyDescent="0.35">
      <c r="A91" s="35">
        <v>3.8666666666666667</v>
      </c>
      <c r="B91" s="35">
        <v>5.8</v>
      </c>
      <c r="C91" s="35">
        <v>7.5333333333333332</v>
      </c>
      <c r="D91" s="35">
        <v>3.2666666666666666</v>
      </c>
      <c r="E91" s="35">
        <v>5.1333333333333337</v>
      </c>
      <c r="F91" s="35">
        <v>7</v>
      </c>
      <c r="G91" s="35">
        <v>3.7333333333333334</v>
      </c>
      <c r="H91" s="35">
        <v>5.666666666666667</v>
      </c>
      <c r="I91" s="35">
        <v>7.4666666666666668</v>
      </c>
      <c r="J91" s="35">
        <v>3.8</v>
      </c>
      <c r="K91" s="35">
        <v>5.666666666666667</v>
      </c>
      <c r="L91" s="35">
        <v>7.4</v>
      </c>
      <c r="N91" s="37">
        <f>MAX(A91:L91)</f>
        <v>7.5333333333333332</v>
      </c>
      <c r="P91" s="2"/>
    </row>
    <row r="92" spans="1:25" x14ac:dyDescent="0.3">
      <c r="P92" s="2"/>
    </row>
    <row r="94" spans="1:25" ht="15" thickBot="1" x14ac:dyDescent="0.35"/>
    <row r="95" spans="1:25" ht="15" thickBot="1" x14ac:dyDescent="0.35">
      <c r="A95" s="40" t="s">
        <v>22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2"/>
      <c r="N95" s="40" t="s">
        <v>23</v>
      </c>
      <c r="O95" s="41"/>
      <c r="P95" s="41"/>
      <c r="Q95" s="42"/>
      <c r="R95" s="36"/>
    </row>
    <row r="96" spans="1:25" ht="15" thickBot="1" x14ac:dyDescent="0.35">
      <c r="A96" s="52" t="s">
        <v>5</v>
      </c>
      <c r="B96" s="52"/>
      <c r="C96" s="52"/>
      <c r="D96" s="52" t="s">
        <v>6</v>
      </c>
      <c r="E96" s="52"/>
      <c r="F96" s="52"/>
      <c r="G96" s="52" t="s">
        <v>7</v>
      </c>
      <c r="H96" s="52"/>
      <c r="I96" s="52"/>
      <c r="J96" s="52" t="s">
        <v>8</v>
      </c>
      <c r="K96" s="52"/>
      <c r="L96" s="52"/>
      <c r="N96" s="34" t="s">
        <v>24</v>
      </c>
      <c r="O96" s="40" t="s">
        <v>25</v>
      </c>
      <c r="P96" s="41"/>
      <c r="Q96" s="42"/>
    </row>
    <row r="97" spans="1:32" ht="15" thickBot="1" x14ac:dyDescent="0.35">
      <c r="A97" s="35">
        <f>(A87/N87)</f>
        <v>0.47008547008547008</v>
      </c>
      <c r="B97" s="35">
        <f>B87/N87</f>
        <v>0.72649572649572658</v>
      </c>
      <c r="C97" s="35">
        <f>C87/N87</f>
        <v>0.96581196581196582</v>
      </c>
      <c r="D97" s="35">
        <f>D87/N87</f>
        <v>0.4358974358974359</v>
      </c>
      <c r="E97" s="35">
        <f>F87/N87</f>
        <v>0.90598290598290598</v>
      </c>
      <c r="F97" s="35">
        <f>F87/N87</f>
        <v>0.90598290598290598</v>
      </c>
      <c r="G97" s="35">
        <f>G87/N87</f>
        <v>0.55555555555555558</v>
      </c>
      <c r="H97" s="35">
        <f>H87/N87</f>
        <v>0.81196581196581197</v>
      </c>
      <c r="I97" s="35">
        <f>I87/N87</f>
        <v>1</v>
      </c>
      <c r="J97" s="35">
        <f>J87/N87</f>
        <v>0.48717948717948717</v>
      </c>
      <c r="K97" s="35">
        <f>K87/N87</f>
        <v>0.74358974358974361</v>
      </c>
      <c r="L97" s="35">
        <f>L87/N87</f>
        <v>0.97435897435897434</v>
      </c>
      <c r="N97" s="38" t="s">
        <v>9</v>
      </c>
      <c r="O97" s="39">
        <v>0.1796141</v>
      </c>
      <c r="P97" s="39">
        <v>0.23180310000000001</v>
      </c>
      <c r="Q97" s="39">
        <v>0.26548500000000003</v>
      </c>
    </row>
    <row r="98" spans="1:32" ht="15" thickBot="1" x14ac:dyDescent="0.35">
      <c r="A98" s="35">
        <f t="shared" ref="A98:A101" si="72">(A88/N88)</f>
        <v>0.48739495798319327</v>
      </c>
      <c r="B98" s="35">
        <f t="shared" ref="B98:B101" si="73">B88/N88</f>
        <v>0.73949579831932766</v>
      </c>
      <c r="C98" s="35">
        <f t="shared" ref="C98:C101" si="74">C88/N88</f>
        <v>0.94957983193277307</v>
      </c>
      <c r="D98" s="35">
        <f t="shared" ref="D98:D101" si="75">D88/N88</f>
        <v>0.47058823529411764</v>
      </c>
      <c r="E98" s="35">
        <f t="shared" ref="E98:E101" si="76">F88/N88</f>
        <v>0.9243697478991596</v>
      </c>
      <c r="F98" s="35">
        <f t="shared" ref="F98:F101" si="77">F88/N88</f>
        <v>0.9243697478991596</v>
      </c>
      <c r="G98" s="35">
        <f t="shared" ref="G98:G101" si="78">G88/N88</f>
        <v>0.5714285714285714</v>
      </c>
      <c r="H98" s="35">
        <f t="shared" ref="H98:H101" si="79">H88/N88</f>
        <v>0.82352941176470584</v>
      </c>
      <c r="I98" s="35">
        <f t="shared" ref="I98:I101" si="80">I88/N88</f>
        <v>1</v>
      </c>
      <c r="J98" s="35">
        <f t="shared" ref="J98:J101" si="81">J88/N88</f>
        <v>0.51260504201680668</v>
      </c>
      <c r="K98" s="35">
        <f t="shared" ref="K98:K101" si="82">K88/N88</f>
        <v>0.75630252100840334</v>
      </c>
      <c r="L98" s="35">
        <f t="shared" ref="L98:L101" si="83">L88/N88</f>
        <v>0.98319327731092432</v>
      </c>
      <c r="N98" s="38" t="s">
        <v>10</v>
      </c>
      <c r="O98" s="39">
        <v>0.23180310000000001</v>
      </c>
      <c r="P98" s="39">
        <v>0.26548500000000003</v>
      </c>
      <c r="Q98" s="39">
        <v>0.1187346</v>
      </c>
    </row>
    <row r="99" spans="1:32" ht="15" thickBot="1" x14ac:dyDescent="0.35">
      <c r="A99" s="35">
        <f t="shared" si="72"/>
        <v>1.2857142857142858</v>
      </c>
      <c r="B99" s="35">
        <f t="shared" si="73"/>
        <v>1.8775510204081634</v>
      </c>
      <c r="C99" s="35">
        <f t="shared" si="74"/>
        <v>2.3673469387755102</v>
      </c>
      <c r="D99" s="35">
        <f t="shared" si="75"/>
        <v>1.0612244897959184</v>
      </c>
      <c r="E99" s="35">
        <f t="shared" si="76"/>
        <v>2.1836734693877551</v>
      </c>
      <c r="F99" s="35">
        <f t="shared" si="77"/>
        <v>2.1836734693877551</v>
      </c>
      <c r="G99" s="35">
        <f t="shared" si="78"/>
        <v>1.0612244897959184</v>
      </c>
      <c r="H99" s="35">
        <f t="shared" si="79"/>
        <v>1.653061224489796</v>
      </c>
      <c r="I99" s="35">
        <f t="shared" si="80"/>
        <v>2.2448979591836733</v>
      </c>
      <c r="J99" s="35">
        <f t="shared" si="81"/>
        <v>1</v>
      </c>
      <c r="K99" s="35">
        <f t="shared" si="82"/>
        <v>1.5714285714285716</v>
      </c>
      <c r="L99" s="35">
        <f t="shared" si="83"/>
        <v>2.1428571428571428</v>
      </c>
      <c r="N99" s="38" t="s">
        <v>11</v>
      </c>
      <c r="O99" s="39">
        <v>0.19318769999999999</v>
      </c>
      <c r="P99" s="39">
        <v>0.19318769999999999</v>
      </c>
      <c r="Q99" s="39">
        <v>8.6969630000000006E-2</v>
      </c>
    </row>
    <row r="100" spans="1:32" ht="15" thickBot="1" x14ac:dyDescent="0.35">
      <c r="A100" s="35">
        <f t="shared" si="72"/>
        <v>0.51260504201680668</v>
      </c>
      <c r="B100" s="35">
        <f t="shared" si="73"/>
        <v>0.76470588235294112</v>
      </c>
      <c r="C100" s="35">
        <f t="shared" si="74"/>
        <v>0.96638655462184875</v>
      </c>
      <c r="D100" s="35">
        <f t="shared" si="75"/>
        <v>0.4621848739495798</v>
      </c>
      <c r="E100" s="35">
        <f t="shared" si="76"/>
        <v>0.94117647058823528</v>
      </c>
      <c r="F100" s="35">
        <f t="shared" si="77"/>
        <v>0.94117647058823528</v>
      </c>
      <c r="G100" s="35">
        <f t="shared" si="78"/>
        <v>0.44537815126050417</v>
      </c>
      <c r="H100" s="35">
        <f t="shared" si="79"/>
        <v>0.68907563025210083</v>
      </c>
      <c r="I100" s="35">
        <f t="shared" si="80"/>
        <v>0.91596638655462181</v>
      </c>
      <c r="J100" s="35">
        <f t="shared" si="81"/>
        <v>0.52100840336134457</v>
      </c>
      <c r="K100" s="35">
        <f t="shared" si="82"/>
        <v>0.77310924369747902</v>
      </c>
      <c r="L100" s="35">
        <f t="shared" si="83"/>
        <v>1</v>
      </c>
      <c r="N100" s="38" t="s">
        <v>12</v>
      </c>
      <c r="O100" s="39">
        <v>0.1856216</v>
      </c>
      <c r="P100" s="39">
        <v>0.1856216</v>
      </c>
      <c r="Q100" s="39">
        <v>7.1976390000000001E-2</v>
      </c>
    </row>
    <row r="101" spans="1:32" ht="15" thickBot="1" x14ac:dyDescent="0.35">
      <c r="A101" s="35">
        <f t="shared" si="72"/>
        <v>0.51327433628318586</v>
      </c>
      <c r="B101" s="35">
        <f t="shared" si="73"/>
        <v>0.76991150442477874</v>
      </c>
      <c r="C101" s="35">
        <f t="shared" si="74"/>
        <v>1</v>
      </c>
      <c r="D101" s="35">
        <f t="shared" si="75"/>
        <v>0.4336283185840708</v>
      </c>
      <c r="E101" s="35">
        <f t="shared" si="76"/>
        <v>0.92920353982300885</v>
      </c>
      <c r="F101" s="35">
        <f t="shared" si="77"/>
        <v>0.92920353982300885</v>
      </c>
      <c r="G101" s="35">
        <f t="shared" si="78"/>
        <v>0.49557522123893805</v>
      </c>
      <c r="H101" s="35">
        <f t="shared" si="79"/>
        <v>0.75221238938053103</v>
      </c>
      <c r="I101" s="35">
        <f t="shared" si="80"/>
        <v>0.99115044247787609</v>
      </c>
      <c r="J101" s="35">
        <f t="shared" si="81"/>
        <v>0.50442477876106195</v>
      </c>
      <c r="K101" s="35">
        <f t="shared" si="82"/>
        <v>0.75221238938053103</v>
      </c>
      <c r="L101" s="35">
        <f t="shared" si="83"/>
        <v>0.9823008849557523</v>
      </c>
      <c r="N101" s="38" t="s">
        <v>13</v>
      </c>
      <c r="O101" s="39">
        <v>0.2282024</v>
      </c>
      <c r="P101" s="39">
        <v>0.2184719</v>
      </c>
      <c r="Q101" s="39">
        <v>6.0128130000000002E-2</v>
      </c>
    </row>
    <row r="104" spans="1:32" ht="15" thickBot="1" x14ac:dyDescent="0.35"/>
    <row r="105" spans="1:32" ht="15" thickBot="1" x14ac:dyDescent="0.35">
      <c r="A105" s="40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2"/>
    </row>
    <row r="106" spans="1:32" ht="15" thickBot="1" x14ac:dyDescent="0.35">
      <c r="A106" s="52" t="s">
        <v>5</v>
      </c>
      <c r="B106" s="52"/>
      <c r="C106" s="52"/>
      <c r="D106" s="52" t="s">
        <v>6</v>
      </c>
      <c r="E106" s="52"/>
      <c r="F106" s="52"/>
      <c r="G106" s="52" t="s">
        <v>7</v>
      </c>
      <c r="H106" s="52"/>
      <c r="I106" s="52"/>
      <c r="J106" s="52" t="s">
        <v>8</v>
      </c>
      <c r="K106" s="52"/>
      <c r="L106" s="52"/>
    </row>
    <row r="107" spans="1:32" ht="15" thickBot="1" x14ac:dyDescent="0.35">
      <c r="A107" s="35">
        <f t="shared" ref="A107:C111" si="84">(A97*O97)</f>
        <v>8.4433978632478632E-2</v>
      </c>
      <c r="B107" s="35">
        <f t="shared" si="84"/>
        <v>0.16840396153846157</v>
      </c>
      <c r="C107" s="35">
        <f t="shared" si="84"/>
        <v>0.25640858974358977</v>
      </c>
      <c r="D107" s="35">
        <f t="shared" ref="D107:E111" si="85">(D97*O97)</f>
        <v>7.8293325641025646E-2</v>
      </c>
      <c r="E107" s="35">
        <f t="shared" si="85"/>
        <v>0.21000964615384615</v>
      </c>
      <c r="F107" s="35">
        <f>F97*Q97</f>
        <v>0.24052487179487181</v>
      </c>
      <c r="G107" s="35">
        <f t="shared" ref="G107:I111" si="86">G97*O97</f>
        <v>9.9785611111111117E-2</v>
      </c>
      <c r="H107" s="35">
        <f t="shared" si="86"/>
        <v>0.18821619230769232</v>
      </c>
      <c r="I107" s="35">
        <f t="shared" si="86"/>
        <v>0.26548500000000003</v>
      </c>
      <c r="J107" s="35">
        <f t="shared" ref="J107:L111" si="87">J97*O97</f>
        <v>8.7504305128205132E-2</v>
      </c>
      <c r="K107" s="35">
        <f t="shared" si="87"/>
        <v>0.17236640769230771</v>
      </c>
      <c r="L107" s="35">
        <f t="shared" si="87"/>
        <v>0.25867769230769233</v>
      </c>
    </row>
    <row r="108" spans="1:32" ht="15" thickBot="1" x14ac:dyDescent="0.35">
      <c r="A108" s="35">
        <f t="shared" si="84"/>
        <v>0.11297966218487396</v>
      </c>
      <c r="B108" s="35">
        <f t="shared" si="84"/>
        <v>0.19632504201680673</v>
      </c>
      <c r="C108" s="35">
        <f t="shared" si="84"/>
        <v>0.11274798151260504</v>
      </c>
      <c r="D108" s="35">
        <f t="shared" si="85"/>
        <v>0.10908381176470588</v>
      </c>
      <c r="E108" s="35">
        <f t="shared" si="85"/>
        <v>0.24540630252100842</v>
      </c>
      <c r="F108" s="35">
        <f>F98*Q98</f>
        <v>0.10975467226890755</v>
      </c>
      <c r="G108" s="35">
        <f t="shared" si="86"/>
        <v>0.1324589142857143</v>
      </c>
      <c r="H108" s="35">
        <f t="shared" si="86"/>
        <v>0.21863470588235295</v>
      </c>
      <c r="I108" s="35">
        <f t="shared" si="86"/>
        <v>0.1187346</v>
      </c>
      <c r="J108" s="35">
        <f t="shared" si="87"/>
        <v>0.11882343781512604</v>
      </c>
      <c r="K108" s="35">
        <f t="shared" si="87"/>
        <v>0.20078697478991597</v>
      </c>
      <c r="L108" s="35">
        <f t="shared" si="87"/>
        <v>0.11673906050420167</v>
      </c>
    </row>
    <row r="109" spans="1:32" ht="15" thickBot="1" x14ac:dyDescent="0.35">
      <c r="A109" s="35">
        <f t="shared" si="84"/>
        <v>0.24838418571428572</v>
      </c>
      <c r="B109" s="35">
        <f t="shared" si="84"/>
        <v>0.36271976326530614</v>
      </c>
      <c r="C109" s="35">
        <f t="shared" si="84"/>
        <v>0.20588728734693879</v>
      </c>
      <c r="D109" s="35">
        <f t="shared" si="85"/>
        <v>0.20501551836734694</v>
      </c>
      <c r="E109" s="35">
        <f t="shared" si="85"/>
        <v>0.4218588551020408</v>
      </c>
      <c r="F109" s="35">
        <f>F99*Q99</f>
        <v>0.18991327367346941</v>
      </c>
      <c r="G109" s="35">
        <f t="shared" si="86"/>
        <v>0.20501551836734694</v>
      </c>
      <c r="H109" s="35">
        <f t="shared" si="86"/>
        <v>0.31935109591836736</v>
      </c>
      <c r="I109" s="35">
        <f t="shared" si="86"/>
        <v>0.19523794489795918</v>
      </c>
      <c r="J109" s="35">
        <f t="shared" si="87"/>
        <v>0.19318769999999999</v>
      </c>
      <c r="K109" s="35">
        <f t="shared" si="87"/>
        <v>0.30358067142857142</v>
      </c>
      <c r="L109" s="35">
        <f t="shared" si="87"/>
        <v>0.18636349285714288</v>
      </c>
    </row>
    <row r="110" spans="1:32" ht="15" thickBot="1" x14ac:dyDescent="0.35">
      <c r="A110" s="35">
        <f t="shared" si="84"/>
        <v>9.5150568067226882E-2</v>
      </c>
      <c r="B110" s="35">
        <f t="shared" si="84"/>
        <v>0.1419459294117647</v>
      </c>
      <c r="C110" s="35">
        <f t="shared" si="84"/>
        <v>6.9557015546218487E-2</v>
      </c>
      <c r="D110" s="35">
        <f t="shared" si="85"/>
        <v>8.5791495798319323E-2</v>
      </c>
      <c r="E110" s="35">
        <f t="shared" si="85"/>
        <v>0.17470268235294117</v>
      </c>
      <c r="F110" s="35">
        <f>F100*Q100</f>
        <v>6.7742484705882358E-2</v>
      </c>
      <c r="G110" s="35">
        <f t="shared" si="86"/>
        <v>8.2671805042016794E-2</v>
      </c>
      <c r="H110" s="35">
        <f t="shared" si="86"/>
        <v>0.12790732100840335</v>
      </c>
      <c r="I110" s="35">
        <f t="shared" si="86"/>
        <v>6.5927953865546216E-2</v>
      </c>
      <c r="J110" s="35">
        <f t="shared" si="87"/>
        <v>9.671041344537816E-2</v>
      </c>
      <c r="K110" s="35">
        <f t="shared" si="87"/>
        <v>0.14350577478991597</v>
      </c>
      <c r="L110" s="35">
        <f t="shared" si="87"/>
        <v>7.1976390000000001E-2</v>
      </c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</row>
    <row r="111" spans="1:32" ht="15" thickBot="1" x14ac:dyDescent="0.35">
      <c r="A111" s="35">
        <f t="shared" si="84"/>
        <v>0.11713043539823009</v>
      </c>
      <c r="B111" s="35">
        <f t="shared" si="84"/>
        <v>0.16820402920353983</v>
      </c>
      <c r="C111" s="35">
        <f t="shared" si="84"/>
        <v>6.0128130000000002E-2</v>
      </c>
      <c r="D111" s="35">
        <f t="shared" si="85"/>
        <v>9.8955023008849563E-2</v>
      </c>
      <c r="E111" s="35">
        <f t="shared" si="85"/>
        <v>0.2030048628318584</v>
      </c>
      <c r="F111" s="35">
        <f>F101*Q101</f>
        <v>5.5871271238938057E-2</v>
      </c>
      <c r="G111" s="35">
        <f t="shared" si="86"/>
        <v>0.11309145486725664</v>
      </c>
      <c r="H111" s="35">
        <f t="shared" si="86"/>
        <v>0.16433726991150444</v>
      </c>
      <c r="I111" s="35">
        <f t="shared" si="86"/>
        <v>5.9596022654867256E-2</v>
      </c>
      <c r="J111" s="35">
        <f t="shared" si="87"/>
        <v>0.11511094513274336</v>
      </c>
      <c r="K111" s="35">
        <f t="shared" si="87"/>
        <v>0.16433726991150444</v>
      </c>
      <c r="L111" s="35">
        <f t="shared" si="87"/>
        <v>5.9063915309734517E-2</v>
      </c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</row>
    <row r="114" spans="1:17" ht="15" thickBot="1" x14ac:dyDescent="0.35"/>
    <row r="115" spans="1:17" ht="15" thickBot="1" x14ac:dyDescent="0.35">
      <c r="A115" s="40" t="s">
        <v>26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2"/>
    </row>
    <row r="116" spans="1:17" ht="15" thickBot="1" x14ac:dyDescent="0.35">
      <c r="A116" s="52" t="s">
        <v>5</v>
      </c>
      <c r="B116" s="52"/>
      <c r="C116" s="52"/>
      <c r="D116" s="52" t="s">
        <v>6</v>
      </c>
      <c r="E116" s="52"/>
      <c r="F116" s="52"/>
      <c r="G116" s="52" t="s">
        <v>7</v>
      </c>
      <c r="H116" s="52"/>
      <c r="I116" s="52"/>
      <c r="J116" s="52" t="s">
        <v>8</v>
      </c>
      <c r="K116" s="52"/>
      <c r="L116" s="52"/>
      <c r="N116" s="46" t="s">
        <v>34</v>
      </c>
      <c r="O116" s="46"/>
      <c r="P116" s="46"/>
    </row>
    <row r="117" spans="1:17" ht="15" thickBot="1" x14ac:dyDescent="0.35">
      <c r="A117" s="48">
        <f>SQRT(((1/3)*((A107-N117)^2+(B107-O117)^2+(C107-P117)^2)))</f>
        <v>2.6134822461080048E-2</v>
      </c>
      <c r="B117" s="49"/>
      <c r="C117" s="50"/>
      <c r="D117" s="48">
        <f>SQRT(((1/3)*((D107-N117)^2+(E107-O117)^2+(F107-P117)^2)))</f>
        <v>1.901689016588573E-2</v>
      </c>
      <c r="E117" s="49"/>
      <c r="F117" s="50"/>
      <c r="G117" s="48">
        <f>SQRT(((1/3)*((G107-N117)^2+(H107-O117)^2+(I107-P117)^2)))</f>
        <v>1.2582456444648598E-2</v>
      </c>
      <c r="H117" s="49"/>
      <c r="I117" s="50"/>
      <c r="J117" s="48">
        <f>SQRT(((1/3)*((J107-N117)^2+(K107-O117)^2+(L107-P117)^2)))</f>
        <v>2.319614419492861E-2</v>
      </c>
      <c r="K117" s="49"/>
      <c r="L117" s="50"/>
      <c r="N117" s="37">
        <f>MAX(A107,D107,G107,J107)</f>
        <v>9.9785611111111117E-2</v>
      </c>
      <c r="O117" s="37">
        <f t="shared" ref="O117:P117" si="88">MAX(B107,E107,H107,K107)</f>
        <v>0.21000964615384615</v>
      </c>
      <c r="P117" s="37">
        <f t="shared" si="88"/>
        <v>0.26548500000000003</v>
      </c>
    </row>
    <row r="118" spans="1:17" ht="15" thickBot="1" x14ac:dyDescent="0.35">
      <c r="A118" s="48">
        <f>SQRT(((1/3)*((A108-N118)^2+(B108-O118)^2+(C108-P118)^2)))</f>
        <v>3.0682519431553756E-2</v>
      </c>
      <c r="B118" s="49"/>
      <c r="C118" s="50"/>
      <c r="D118" s="48">
        <f>SQRT(((1/3)*((D108-N118)^2+(E108-O118)^2+(F108-P118)^2)))</f>
        <v>1.4457230254827478E-2</v>
      </c>
      <c r="E118" s="49"/>
      <c r="F118" s="50"/>
      <c r="G118" s="48">
        <f>SQRT(((1/3)*((G108-N118)^2+(H108-O118)^2+(I108-P118)^2)))</f>
        <v>1.5456588525963816E-2</v>
      </c>
      <c r="H118" s="49"/>
      <c r="I118" s="50"/>
      <c r="J118" s="48">
        <f>SQRT(((1/3)*((J108-N118)^2+(K108-O118)^2+(L108-P118)^2)))</f>
        <v>2.6961656747029307E-2</v>
      </c>
      <c r="K118" s="49"/>
      <c r="L118" s="50"/>
      <c r="N118" s="37">
        <f t="shared" ref="N118:N121" si="89">MAX(A108,D108,G108,J108)</f>
        <v>0.1324589142857143</v>
      </c>
      <c r="O118" s="37">
        <f t="shared" ref="O118:O121" si="90">MAX(B108,E108,H108,K108)</f>
        <v>0.24540630252100842</v>
      </c>
      <c r="P118" s="37">
        <f t="shared" ref="P118:P121" si="91">MAX(C108,F108,I108,L108)</f>
        <v>0.1187346</v>
      </c>
    </row>
    <row r="119" spans="1:17" ht="15" thickBot="1" x14ac:dyDescent="0.35">
      <c r="A119" s="48">
        <f>SQRT(((1/3)*((A109-N119)^2+(B109-O119)^2+(C109-P119)^2)))</f>
        <v>4.804602921421941E-2</v>
      </c>
      <c r="B119" s="49"/>
      <c r="C119" s="50"/>
      <c r="D119" s="48">
        <f>SQRT(((1/3)*((D109-N119)^2+(E109-O119)^2+(F109-P119)^2)))</f>
        <v>6.8659126521946237E-2</v>
      </c>
      <c r="E119" s="49"/>
      <c r="F119" s="50"/>
      <c r="G119" s="48">
        <f>SQRT(((1/3)*((G109-N119)^2+(H109-O119)^2+(I109-P119)^2)))</f>
        <v>1.2481445895729304E-2</v>
      </c>
      <c r="H119" s="49"/>
      <c r="I119" s="50"/>
      <c r="J119" s="48">
        <f>SQRT(((1/3)*((J109-N119)^2+(K109-O119)^2+(L109-P119)^2)))</f>
        <v>0</v>
      </c>
      <c r="K119" s="49"/>
      <c r="L119" s="50"/>
      <c r="N119" s="37">
        <f>MIN(A109,D109,G109,J109)</f>
        <v>0.19318769999999999</v>
      </c>
      <c r="O119" s="37">
        <f t="shared" ref="O119:P119" si="92">MIN(B109,E109,H109,K109)</f>
        <v>0.30358067142857142</v>
      </c>
      <c r="P119" s="37">
        <f t="shared" si="92"/>
        <v>0.18636349285714288</v>
      </c>
    </row>
    <row r="120" spans="1:17" ht="15" thickBot="1" x14ac:dyDescent="0.35">
      <c r="A120" s="48">
        <f>SQRT(((1/3)*((A110-N120)^2+(B110-O120)^2+(C110-P120)^2)))</f>
        <v>1.898500595733928E-2</v>
      </c>
      <c r="B120" s="49"/>
      <c r="C120" s="50"/>
      <c r="D120" s="48">
        <f>SQRT(((1/3)*((D110-N120)^2+(E110-O120)^2+(F110-P120)^2)))</f>
        <v>6.761378474414082E-3</v>
      </c>
      <c r="E120" s="49"/>
      <c r="F120" s="50"/>
      <c r="G120" s="48">
        <f>SQRT(((1/3)*((G110-N120)^2+(H110-O120)^2+(I110-P120)^2)))</f>
        <v>2.8422244509898456E-2</v>
      </c>
      <c r="H120" s="49"/>
      <c r="I120" s="50"/>
      <c r="J120" s="48">
        <f>SQRT(((1/3)*((J110-N120)^2+(K110-O120)^2+(L110-P120)^2)))</f>
        <v>1.8011542979396476E-2</v>
      </c>
      <c r="K120" s="49"/>
      <c r="L120" s="50"/>
      <c r="N120" s="37">
        <f t="shared" si="89"/>
        <v>9.671041344537816E-2</v>
      </c>
      <c r="O120" s="37">
        <f t="shared" si="90"/>
        <v>0.17470268235294117</v>
      </c>
      <c r="P120" s="37">
        <f t="shared" si="91"/>
        <v>7.1976390000000001E-2</v>
      </c>
    </row>
    <row r="121" spans="1:17" ht="15" thickBot="1" x14ac:dyDescent="0.35">
      <c r="A121" s="48">
        <f>SQRT(((1/3)*((A111-N121)^2+(B111-O121)^2+(C111-P121)^2)))</f>
        <v>2.0092270663333106E-2</v>
      </c>
      <c r="B121" s="49"/>
      <c r="C121" s="50"/>
      <c r="D121" s="48">
        <f>SQRT(((1/3)*((D111-N121)^2+(E111-O121)^2+(F111-P121)^2)))</f>
        <v>1.0777545515803944E-2</v>
      </c>
      <c r="E121" s="49"/>
      <c r="F121" s="50"/>
      <c r="G121" s="48">
        <f>SQRT(((1/3)*((G111-N121)^2+(H111-O121)^2+(I111-P121)^2)))</f>
        <v>2.2448305386751244E-2</v>
      </c>
      <c r="H121" s="49"/>
      <c r="I121" s="50"/>
      <c r="J121" s="48">
        <f>SQRT(((1/3)*((J111-N121)^2+(K111-O121)^2+(L111-P121)^2)))</f>
        <v>2.2363613572747885E-2</v>
      </c>
      <c r="K121" s="49"/>
      <c r="L121" s="50"/>
      <c r="N121" s="37">
        <f t="shared" si="89"/>
        <v>0.11713043539823009</v>
      </c>
      <c r="O121" s="37">
        <f t="shared" si="90"/>
        <v>0.2030048628318584</v>
      </c>
      <c r="P121" s="37">
        <f t="shared" si="91"/>
        <v>6.0128130000000002E-2</v>
      </c>
    </row>
    <row r="123" spans="1:17" ht="15" thickBot="1" x14ac:dyDescent="0.35"/>
    <row r="124" spans="1:17" ht="15" thickBot="1" x14ac:dyDescent="0.35">
      <c r="A124" s="40" t="s">
        <v>27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2"/>
    </row>
    <row r="125" spans="1:17" ht="15" thickBot="1" x14ac:dyDescent="0.35">
      <c r="A125" s="40" t="s">
        <v>5</v>
      </c>
      <c r="B125" s="41"/>
      <c r="C125" s="42"/>
      <c r="D125" s="40" t="s">
        <v>6</v>
      </c>
      <c r="E125" s="41"/>
      <c r="F125" s="42"/>
      <c r="G125" s="40" t="s">
        <v>7</v>
      </c>
      <c r="H125" s="41"/>
      <c r="I125" s="42"/>
      <c r="J125" s="40" t="s">
        <v>8</v>
      </c>
      <c r="K125" s="41"/>
      <c r="L125" s="42"/>
      <c r="N125" s="46" t="s">
        <v>35</v>
      </c>
      <c r="O125" s="46"/>
      <c r="P125" s="46"/>
      <c r="Q125" s="13"/>
    </row>
    <row r="126" spans="1:17" ht="15" thickBot="1" x14ac:dyDescent="0.35">
      <c r="A126" s="48">
        <f>SQRT(((1/3)*((A107-N126)^2+(B107-O126)^2+(C107-P126)^2)))</f>
        <v>9.8319227525421066E-3</v>
      </c>
      <c r="B126" s="49"/>
      <c r="C126" s="50"/>
      <c r="D126" s="48">
        <f>SQRT(((1/3)*((D107-N126)^2+(E107-O126)^2+(F107-P126)^2)))</f>
        <v>2.4021053212510957E-2</v>
      </c>
      <c r="E126" s="49"/>
      <c r="F126" s="50"/>
      <c r="G126" s="48">
        <f>SQRT(((1/3)*((G107-N126)^2+(H107-O126)^2+(I107-P126)^2)))</f>
        <v>2.2191971692463758E-2</v>
      </c>
      <c r="H126" s="49"/>
      <c r="I126" s="50"/>
      <c r="J126" s="48">
        <f>SQRT(((1/3)*((J107-N126)^2+(K107-O126)^2+(L107-P126)^2)))</f>
        <v>1.19731368099042E-2</v>
      </c>
      <c r="K126" s="49"/>
      <c r="L126" s="50"/>
      <c r="N126" s="37">
        <f>MIN(A107,D107,G107,J107)</f>
        <v>7.8293325641025646E-2</v>
      </c>
      <c r="O126" s="37">
        <f t="shared" ref="O126:P126" si="93">MIN(B107,E107,H107,K107)</f>
        <v>0.16840396153846157</v>
      </c>
      <c r="P126" s="37">
        <f t="shared" si="93"/>
        <v>0.24052487179487181</v>
      </c>
    </row>
    <row r="127" spans="1:17" ht="15" thickBot="1" x14ac:dyDescent="0.35">
      <c r="A127" s="48">
        <f>SQRT(((1/3)*((A108-N127)^2+(B108-O127)^2+(C108-P127)^2)))</f>
        <v>2.836520798720891E-3</v>
      </c>
      <c r="B127" s="49"/>
      <c r="C127" s="50"/>
      <c r="D127" s="48">
        <f>SQRT(((1/3)*((D108-N127)^2+(E108-O127)^2+(F108-P127)^2)))</f>
        <v>2.8337078964266994E-2</v>
      </c>
      <c r="E127" s="49"/>
      <c r="F127" s="50"/>
      <c r="G127" s="48">
        <f>SQRT(((1/3)*((G108-N127)^2+(H108-O127)^2+(I108-P127)^2)))</f>
        <v>1.9362813343425034E-2</v>
      </c>
      <c r="H127" s="49"/>
      <c r="I127" s="50"/>
      <c r="J127" s="48">
        <f>SQRT(((1/3)*((J108-N127)^2+(K108-O127)^2+(L108-P127)^2)))</f>
        <v>7.3835591845460785E-3</v>
      </c>
      <c r="K127" s="49"/>
      <c r="L127" s="50"/>
      <c r="N127" s="37">
        <f t="shared" ref="N127:N130" si="94">MIN(A108,D108,G108,J108)</f>
        <v>0.10908381176470588</v>
      </c>
      <c r="O127" s="37">
        <f t="shared" ref="O127:O130" si="95">MIN(B108,E108,H108,K108)</f>
        <v>0.19632504201680673</v>
      </c>
      <c r="P127" s="37">
        <f t="shared" ref="P127:P130" si="96">MIN(C108,F108,I108,L108)</f>
        <v>0.10975467226890755</v>
      </c>
    </row>
    <row r="128" spans="1:17" ht="15" thickBot="1" x14ac:dyDescent="0.35">
      <c r="A128" s="48">
        <f>SQRT(((1/3)*((A109-N128)^2+(B109-O128)^2+(C109-P128)^2)))</f>
        <v>3.4143970591568755E-2</v>
      </c>
      <c r="B128" s="49"/>
      <c r="C128" s="50"/>
      <c r="D128" s="48">
        <f>SQRT(((1/3)*((D109-N128)^2+(E109-O128)^2+(F109-P128)^2)))</f>
        <v>2.6683393214317282E-2</v>
      </c>
      <c r="E128" s="49"/>
      <c r="F128" s="50"/>
      <c r="G128" s="48">
        <f>SQRT(((1/3)*((G109-N128)^2+(H109-O128)^2+(I109-P128)^2)))</f>
        <v>6.4555119845764522E-2</v>
      </c>
      <c r="H128" s="49"/>
      <c r="I128" s="50"/>
      <c r="J128" s="48">
        <f>SQRT(((1/3)*((J109-N128)^2+(K109-O128)^2+(L109-P128)^2)))</f>
        <v>7.6196148895645396E-2</v>
      </c>
      <c r="K128" s="49"/>
      <c r="L128" s="50"/>
      <c r="N128" s="37">
        <f>MAX(A109,D109,G109,J109)</f>
        <v>0.24838418571428572</v>
      </c>
      <c r="O128" s="37">
        <f t="shared" ref="O128:P128" si="97">MAX(B109,E109,H109,K109)</f>
        <v>0.4218588551020408</v>
      </c>
      <c r="P128" s="37">
        <f t="shared" si="97"/>
        <v>0.20588728734693879</v>
      </c>
    </row>
    <row r="129" spans="1:16" ht="15" thickBot="1" x14ac:dyDescent="0.35">
      <c r="A129" s="48">
        <f>SQRT(((1/3)*((A110-N129)^2+(B110-O129)^2+(C110-P129)^2)))</f>
        <v>1.1044940640015563E-2</v>
      </c>
      <c r="B129" s="49"/>
      <c r="C129" s="50"/>
      <c r="D129" s="48">
        <f>SQRT(((1/3)*((D110-N129)^2+(E110-O129)^2+(F110-P129)^2)))</f>
        <v>2.7097545005352761E-2</v>
      </c>
      <c r="E129" s="49"/>
      <c r="F129" s="50"/>
      <c r="G129" s="48">
        <f>SQRT(((1/3)*((G110-N129)^2+(H110-O129)^2+(I110-P129)^2)))</f>
        <v>0</v>
      </c>
      <c r="H129" s="49"/>
      <c r="I129" s="50"/>
      <c r="J129" s="48">
        <f>SQRT(((1/3)*((J110-N129)^2+(K110-O129)^2+(L110-P129)^2)))</f>
        <v>1.2609227652126832E-2</v>
      </c>
      <c r="K129" s="49"/>
      <c r="L129" s="50"/>
      <c r="N129" s="37">
        <f t="shared" si="94"/>
        <v>8.2671805042016794E-2</v>
      </c>
      <c r="O129" s="37">
        <f t="shared" si="95"/>
        <v>0.12790732100840335</v>
      </c>
      <c r="P129" s="37">
        <f t="shared" si="96"/>
        <v>6.5927953865546216E-2</v>
      </c>
    </row>
    <row r="130" spans="1:16" ht="15" thickBot="1" x14ac:dyDescent="0.35">
      <c r="A130" s="48">
        <f>SQRT(((1/3)*((A111-N130)^2+(B111-O130)^2+(C111-P130)^2)))</f>
        <v>1.1006335894356777E-2</v>
      </c>
      <c r="B130" s="49"/>
      <c r="C130" s="50"/>
      <c r="D130" s="48">
        <f>SQRT(((1/3)*((D111-N130)^2+(E111-O130)^2+(F111-P130)^2)))</f>
        <v>2.2324745181481226E-2</v>
      </c>
      <c r="E130" s="49"/>
      <c r="F130" s="50"/>
      <c r="G130" s="48">
        <f>SQRT(((1/3)*((G111-N130)^2+(H111-O130)^2+(I111-P130)^2)))</f>
        <v>8.4402306208194132E-3</v>
      </c>
      <c r="H130" s="49"/>
      <c r="I130" s="50"/>
      <c r="J130" s="48">
        <f>SQRT(((1/3)*((J111-N130)^2+(K111-O130)^2+(L111-P130)^2)))</f>
        <v>9.5080105846966911E-3</v>
      </c>
      <c r="K130" s="49"/>
      <c r="L130" s="50"/>
      <c r="N130" s="37">
        <f t="shared" si="94"/>
        <v>9.8955023008849563E-2</v>
      </c>
      <c r="O130" s="37">
        <f t="shared" si="95"/>
        <v>0.16433726991150444</v>
      </c>
      <c r="P130" s="37">
        <f t="shared" si="96"/>
        <v>5.5871271238938057E-2</v>
      </c>
    </row>
    <row r="132" spans="1:16" ht="15" thickBot="1" x14ac:dyDescent="0.35"/>
    <row r="133" spans="1:16" ht="15" thickBot="1" x14ac:dyDescent="0.35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</row>
    <row r="134" spans="1:16" ht="15" thickBot="1" x14ac:dyDescent="0.35">
      <c r="A134" s="46" t="s">
        <v>5</v>
      </c>
      <c r="B134" s="46"/>
      <c r="C134" s="46"/>
      <c r="D134" s="46" t="s">
        <v>6</v>
      </c>
      <c r="E134" s="46"/>
      <c r="F134" s="46"/>
      <c r="G134" s="46" t="s">
        <v>7</v>
      </c>
      <c r="H134" s="46"/>
      <c r="I134" s="46"/>
      <c r="J134" s="46" t="s">
        <v>8</v>
      </c>
      <c r="K134" s="46"/>
      <c r="L134" s="46"/>
    </row>
    <row r="135" spans="1:16" ht="15" thickBot="1" x14ac:dyDescent="0.35">
      <c r="A135" s="48">
        <f>SUM(A117:C121)</f>
        <v>0.1439406477275256</v>
      </c>
      <c r="B135" s="49"/>
      <c r="C135" s="50"/>
      <c r="D135" s="48">
        <f t="shared" ref="D135" si="98">SUM(D117:F121)</f>
        <v>0.11967217093287746</v>
      </c>
      <c r="E135" s="49"/>
      <c r="F135" s="50"/>
      <c r="G135" s="48">
        <f t="shared" ref="G135" si="99">SUM(G117:I121)</f>
        <v>9.1391040762991427E-2</v>
      </c>
      <c r="H135" s="49"/>
      <c r="I135" s="50"/>
      <c r="J135" s="48">
        <f t="shared" ref="J135" si="100">SUM(J117:L121)</f>
        <v>9.053295749410227E-2</v>
      </c>
      <c r="K135" s="49"/>
      <c r="L135" s="50"/>
    </row>
    <row r="137" spans="1:16" ht="15" thickBot="1" x14ac:dyDescent="0.35"/>
    <row r="138" spans="1:16" ht="15" thickBot="1" x14ac:dyDescent="0.35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</row>
    <row r="139" spans="1:16" ht="15" thickBot="1" x14ac:dyDescent="0.35">
      <c r="A139" s="46" t="s">
        <v>5</v>
      </c>
      <c r="B139" s="46"/>
      <c r="C139" s="46"/>
      <c r="D139" s="46" t="s">
        <v>6</v>
      </c>
      <c r="E139" s="46"/>
      <c r="F139" s="46"/>
      <c r="G139" s="46" t="s">
        <v>7</v>
      </c>
      <c r="H139" s="46"/>
      <c r="I139" s="46"/>
      <c r="J139" s="46" t="s">
        <v>8</v>
      </c>
      <c r="K139" s="46"/>
      <c r="L139" s="46"/>
    </row>
    <row r="140" spans="1:16" ht="15" thickBot="1" x14ac:dyDescent="0.35">
      <c r="A140" s="48">
        <f>SUM(A126:C130)</f>
        <v>6.8863690677204104E-2</v>
      </c>
      <c r="B140" s="49"/>
      <c r="C140" s="50"/>
      <c r="D140" s="48">
        <f t="shared" ref="D140" si="101">SUM(D126:F130)</f>
        <v>0.12846381557792924</v>
      </c>
      <c r="E140" s="49"/>
      <c r="F140" s="50"/>
      <c r="G140" s="48">
        <f t="shared" ref="G140" si="102">SUM(G126:I130)</f>
        <v>0.11455013550247273</v>
      </c>
      <c r="H140" s="49"/>
      <c r="I140" s="50"/>
      <c r="J140" s="48">
        <f t="shared" ref="J140" si="103">SUM(J126:L130)</f>
        <v>0.11767008312691921</v>
      </c>
      <c r="K140" s="49"/>
      <c r="L140" s="50"/>
    </row>
    <row r="142" spans="1:16" ht="15" thickBot="1" x14ac:dyDescent="0.35"/>
    <row r="143" spans="1:16" ht="15" thickBot="1" x14ac:dyDescent="0.35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</row>
    <row r="144" spans="1:16" ht="15" thickBot="1" x14ac:dyDescent="0.35">
      <c r="A144" s="46" t="s">
        <v>5</v>
      </c>
      <c r="B144" s="46"/>
      <c r="C144" s="46"/>
      <c r="D144" s="46" t="s">
        <v>6</v>
      </c>
      <c r="E144" s="46"/>
      <c r="F144" s="46"/>
      <c r="G144" s="46" t="s">
        <v>7</v>
      </c>
      <c r="H144" s="46"/>
      <c r="I144" s="46"/>
      <c r="J144" s="46" t="s">
        <v>8</v>
      </c>
      <c r="K144" s="46"/>
      <c r="L144" s="46"/>
    </row>
    <row r="145" spans="1:12" ht="15" thickBot="1" x14ac:dyDescent="0.35">
      <c r="A145" s="47">
        <f>SUM(A135,A140)</f>
        <v>0.2128043384047297</v>
      </c>
      <c r="B145" s="47"/>
      <c r="C145" s="47"/>
      <c r="D145" s="48">
        <f t="shared" ref="D145" si="104">SUM(D135,D140)</f>
        <v>0.24813598651080671</v>
      </c>
      <c r="E145" s="49"/>
      <c r="F145" s="50"/>
      <c r="G145" s="48">
        <f t="shared" ref="G145" si="105">SUM(G135,G140)</f>
        <v>0.20594117626546415</v>
      </c>
      <c r="H145" s="49"/>
      <c r="I145" s="50"/>
      <c r="J145" s="48">
        <f t="shared" ref="J145" si="106">SUM(J135,J140)</f>
        <v>0.20820304062102146</v>
      </c>
      <c r="K145" s="49"/>
      <c r="L145" s="50"/>
    </row>
    <row r="147" spans="1:12" ht="15" thickBot="1" x14ac:dyDescent="0.35"/>
    <row r="148" spans="1:12" ht="15" thickBot="1" x14ac:dyDescent="0.35">
      <c r="A148" s="46" t="s">
        <v>33</v>
      </c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</row>
    <row r="149" spans="1:12" ht="15" thickBot="1" x14ac:dyDescent="0.35">
      <c r="A149" s="40" t="s">
        <v>5</v>
      </c>
      <c r="B149" s="41"/>
      <c r="C149" s="42"/>
      <c r="D149" s="40" t="s">
        <v>6</v>
      </c>
      <c r="E149" s="41"/>
      <c r="F149" s="42"/>
      <c r="G149" s="40" t="s">
        <v>7</v>
      </c>
      <c r="H149" s="41"/>
      <c r="I149" s="42"/>
      <c r="J149" s="40" t="s">
        <v>8</v>
      </c>
      <c r="K149" s="41"/>
      <c r="L149" s="42"/>
    </row>
    <row r="150" spans="1:12" ht="15" thickBot="1" x14ac:dyDescent="0.35">
      <c r="A150" s="48">
        <f>A140/A145</f>
        <v>0.32360097164106294</v>
      </c>
      <c r="B150" s="49"/>
      <c r="C150" s="50"/>
      <c r="D150" s="48">
        <f t="shared" ref="D150" si="107">D140/D145</f>
        <v>0.51771537609009588</v>
      </c>
      <c r="E150" s="49"/>
      <c r="F150" s="50"/>
      <c r="G150" s="48">
        <f t="shared" ref="G150" si="108">G140/G145</f>
        <v>0.55622745086594183</v>
      </c>
      <c r="H150" s="49"/>
      <c r="I150" s="50"/>
      <c r="J150" s="48">
        <f t="shared" ref="J150" si="109">J140/J145</f>
        <v>0.56516985907572048</v>
      </c>
      <c r="K150" s="49"/>
      <c r="L150" s="50"/>
    </row>
    <row r="151" spans="1:12" ht="15" thickBot="1" x14ac:dyDescent="0.35"/>
    <row r="152" spans="1:12" ht="15" thickBot="1" x14ac:dyDescent="0.35">
      <c r="A152" s="46" t="s">
        <v>28</v>
      </c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</row>
    <row r="153" spans="1:12" ht="15" thickBot="1" x14ac:dyDescent="0.35">
      <c r="A153" s="40" t="s">
        <v>5</v>
      </c>
      <c r="B153" s="41"/>
      <c r="C153" s="42"/>
      <c r="D153" s="40" t="s">
        <v>6</v>
      </c>
      <c r="E153" s="41"/>
      <c r="F153" s="42"/>
      <c r="G153" s="40" t="s">
        <v>7</v>
      </c>
      <c r="H153" s="41"/>
      <c r="I153" s="42"/>
      <c r="J153" s="40" t="s">
        <v>8</v>
      </c>
      <c r="K153" s="41"/>
      <c r="L153" s="42"/>
    </row>
    <row r="154" spans="1:12" ht="15" thickBot="1" x14ac:dyDescent="0.35">
      <c r="A154" s="40" t="s">
        <v>29</v>
      </c>
      <c r="B154" s="41"/>
      <c r="C154" s="42"/>
      <c r="D154" s="40" t="s">
        <v>30</v>
      </c>
      <c r="E154" s="41"/>
      <c r="F154" s="42"/>
      <c r="G154" s="40" t="s">
        <v>31</v>
      </c>
      <c r="H154" s="41"/>
      <c r="I154" s="42"/>
      <c r="J154" s="40" t="s">
        <v>32</v>
      </c>
      <c r="K154" s="41"/>
      <c r="L154" s="42"/>
    </row>
    <row r="155" spans="1:12" ht="15" thickBot="1" x14ac:dyDescent="0.35">
      <c r="A155" s="48">
        <v>0.32360097164106294</v>
      </c>
      <c r="B155" s="49"/>
      <c r="C155" s="50"/>
      <c r="D155" s="48">
        <v>0.51771537609009588</v>
      </c>
      <c r="E155" s="49"/>
      <c r="F155" s="50"/>
      <c r="G155" s="48">
        <v>0.55622745086594183</v>
      </c>
      <c r="H155" s="49"/>
      <c r="I155" s="50"/>
      <c r="J155" s="48">
        <v>0.56516985907572048</v>
      </c>
      <c r="K155" s="49"/>
      <c r="L155" s="50"/>
    </row>
    <row r="156" spans="1:12" ht="15" thickBot="1" x14ac:dyDescent="0.35">
      <c r="A156" s="47">
        <v>4</v>
      </c>
      <c r="B156" s="47"/>
      <c r="C156" s="47"/>
      <c r="D156" s="47">
        <v>3</v>
      </c>
      <c r="E156" s="47"/>
      <c r="F156" s="47"/>
      <c r="G156" s="47">
        <v>2</v>
      </c>
      <c r="H156" s="47"/>
      <c r="I156" s="47"/>
      <c r="J156" s="47">
        <v>1</v>
      </c>
      <c r="K156" s="47"/>
      <c r="L156" s="47"/>
    </row>
    <row r="159" spans="1:12" ht="15" thickBot="1" x14ac:dyDescent="0.35"/>
    <row r="160" spans="1:12" ht="15" thickBot="1" x14ac:dyDescent="0.35">
      <c r="A160" s="40" t="s">
        <v>5</v>
      </c>
      <c r="B160" s="41"/>
      <c r="C160" s="42"/>
      <c r="D160" s="40" t="s">
        <v>6</v>
      </c>
      <c r="E160" s="41"/>
      <c r="F160" s="42"/>
      <c r="G160" s="40" t="s">
        <v>7</v>
      </c>
      <c r="H160" s="41"/>
      <c r="I160" s="42"/>
      <c r="J160" s="40" t="s">
        <v>8</v>
      </c>
      <c r="K160" s="41"/>
      <c r="L160" s="42"/>
    </row>
    <row r="161" spans="1:12" ht="15" thickBot="1" x14ac:dyDescent="0.35">
      <c r="A161" s="43">
        <v>0.32360097164106294</v>
      </c>
      <c r="B161" s="44"/>
      <c r="C161" s="45"/>
      <c r="D161" s="43">
        <v>0.51771537609009588</v>
      </c>
      <c r="E161" s="44"/>
      <c r="F161" s="45"/>
      <c r="G161" s="43">
        <v>0.55622745086594183</v>
      </c>
      <c r="H161" s="44"/>
      <c r="I161" s="45"/>
      <c r="J161" s="43">
        <v>0.56516985907572048</v>
      </c>
      <c r="K161" s="44"/>
      <c r="L161" s="45"/>
    </row>
    <row r="162" spans="1:12" ht="15" thickBot="1" x14ac:dyDescent="0.35">
      <c r="A162" s="47">
        <v>4</v>
      </c>
      <c r="B162" s="47"/>
      <c r="C162" s="47"/>
      <c r="D162" s="47">
        <v>3</v>
      </c>
      <c r="E162" s="47"/>
      <c r="F162" s="47"/>
      <c r="G162" s="47">
        <v>2</v>
      </c>
      <c r="H162" s="47"/>
      <c r="I162" s="47"/>
      <c r="J162" s="47">
        <v>1</v>
      </c>
      <c r="K162" s="47"/>
      <c r="L162" s="47"/>
    </row>
  </sheetData>
  <mergeCells count="200">
    <mergeCell ref="A162:C162"/>
    <mergeCell ref="D162:F162"/>
    <mergeCell ref="G162:I162"/>
    <mergeCell ref="J162:L162"/>
    <mergeCell ref="C46:E46"/>
    <mergeCell ref="F46:F47"/>
    <mergeCell ref="G46:I46"/>
    <mergeCell ref="J46:J47"/>
    <mergeCell ref="B2:F2"/>
    <mergeCell ref="H2:L2"/>
    <mergeCell ref="N2:R2"/>
    <mergeCell ref="T2:X2"/>
    <mergeCell ref="B36:F36"/>
    <mergeCell ref="H36:L36"/>
    <mergeCell ref="N36:R36"/>
    <mergeCell ref="T36:X36"/>
    <mergeCell ref="N56:N57"/>
    <mergeCell ref="O56:Q56"/>
    <mergeCell ref="R56:R57"/>
    <mergeCell ref="S56:U56"/>
    <mergeCell ref="V56:V57"/>
    <mergeCell ref="W56:Y57"/>
    <mergeCell ref="W46:Y47"/>
    <mergeCell ref="A45:Y45"/>
    <mergeCell ref="A55:Y55"/>
    <mergeCell ref="A56:A57"/>
    <mergeCell ref="B56:B57"/>
    <mergeCell ref="C56:E56"/>
    <mergeCell ref="F56:F57"/>
    <mergeCell ref="G56:I56"/>
    <mergeCell ref="J56:J57"/>
    <mergeCell ref="K56:M56"/>
    <mergeCell ref="K46:M46"/>
    <mergeCell ref="N46:N47"/>
    <mergeCell ref="O46:Q46"/>
    <mergeCell ref="R46:R47"/>
    <mergeCell ref="S46:U46"/>
    <mergeCell ref="V46:V47"/>
    <mergeCell ref="A46:A47"/>
    <mergeCell ref="B46:B47"/>
    <mergeCell ref="A65:Y65"/>
    <mergeCell ref="A66:A67"/>
    <mergeCell ref="B66:B67"/>
    <mergeCell ref="C66:E66"/>
    <mergeCell ref="F66:F67"/>
    <mergeCell ref="G66:I66"/>
    <mergeCell ref="J66:J67"/>
    <mergeCell ref="K66:M66"/>
    <mergeCell ref="N66:N67"/>
    <mergeCell ref="O66:Q66"/>
    <mergeCell ref="R66:R67"/>
    <mergeCell ref="S66:U66"/>
    <mergeCell ref="V66:V67"/>
    <mergeCell ref="W66:Y67"/>
    <mergeCell ref="A75:Y75"/>
    <mergeCell ref="V76:V77"/>
    <mergeCell ref="W76:Y77"/>
    <mergeCell ref="J76:J77"/>
    <mergeCell ref="K76:M76"/>
    <mergeCell ref="N76:N77"/>
    <mergeCell ref="O76:Q76"/>
    <mergeCell ref="R76:R77"/>
    <mergeCell ref="S76:U76"/>
    <mergeCell ref="A76:A77"/>
    <mergeCell ref="B76:B77"/>
    <mergeCell ref="C76:E76"/>
    <mergeCell ref="F76:F77"/>
    <mergeCell ref="G76:I76"/>
    <mergeCell ref="A117:C117"/>
    <mergeCell ref="J119:L119"/>
    <mergeCell ref="J118:L118"/>
    <mergeCell ref="G121:I121"/>
    <mergeCell ref="G120:I120"/>
    <mergeCell ref="G119:I119"/>
    <mergeCell ref="G118:I118"/>
    <mergeCell ref="D121:F121"/>
    <mergeCell ref="D120:F120"/>
    <mergeCell ref="D119:F119"/>
    <mergeCell ref="D118:F118"/>
    <mergeCell ref="J106:L106"/>
    <mergeCell ref="A115:L115"/>
    <mergeCell ref="A116:C116"/>
    <mergeCell ref="D116:F116"/>
    <mergeCell ref="G116:I116"/>
    <mergeCell ref="J116:L116"/>
    <mergeCell ref="A106:C106"/>
    <mergeCell ref="D106:F106"/>
    <mergeCell ref="G106:I106"/>
    <mergeCell ref="P85:P86"/>
    <mergeCell ref="J117:L117"/>
    <mergeCell ref="G117:I117"/>
    <mergeCell ref="D117:F117"/>
    <mergeCell ref="A121:C121"/>
    <mergeCell ref="A120:C120"/>
    <mergeCell ref="A119:C119"/>
    <mergeCell ref="A118:C118"/>
    <mergeCell ref="A85:L85"/>
    <mergeCell ref="N85:N86"/>
    <mergeCell ref="A95:L95"/>
    <mergeCell ref="A96:C96"/>
    <mergeCell ref="D96:F96"/>
    <mergeCell ref="G96:I96"/>
    <mergeCell ref="J96:L96"/>
    <mergeCell ref="N95:Q95"/>
    <mergeCell ref="O96:Q96"/>
    <mergeCell ref="A105:L105"/>
    <mergeCell ref="A86:C86"/>
    <mergeCell ref="D86:F86"/>
    <mergeCell ref="G86:I86"/>
    <mergeCell ref="J86:L86"/>
    <mergeCell ref="J121:L121"/>
    <mergeCell ref="J120:L120"/>
    <mergeCell ref="G128:I128"/>
    <mergeCell ref="A140:C140"/>
    <mergeCell ref="D140:F140"/>
    <mergeCell ref="G140:I140"/>
    <mergeCell ref="J140:L140"/>
    <mergeCell ref="A138:L138"/>
    <mergeCell ref="A139:C139"/>
    <mergeCell ref="D139:F139"/>
    <mergeCell ref="G139:I139"/>
    <mergeCell ref="J139:L139"/>
    <mergeCell ref="A135:C135"/>
    <mergeCell ref="D135:F135"/>
    <mergeCell ref="G135:I135"/>
    <mergeCell ref="J135:L135"/>
    <mergeCell ref="A133:L133"/>
    <mergeCell ref="A134:C134"/>
    <mergeCell ref="D134:F134"/>
    <mergeCell ref="G134:I134"/>
    <mergeCell ref="J134:L134"/>
    <mergeCell ref="G127:I127"/>
    <mergeCell ref="G126:I126"/>
    <mergeCell ref="J130:L130"/>
    <mergeCell ref="J129:L129"/>
    <mergeCell ref="J128:L128"/>
    <mergeCell ref="A124:L124"/>
    <mergeCell ref="A125:C125"/>
    <mergeCell ref="D125:F125"/>
    <mergeCell ref="G125:I125"/>
    <mergeCell ref="J125:L125"/>
    <mergeCell ref="A126:C126"/>
    <mergeCell ref="A127:C127"/>
    <mergeCell ref="A128:C128"/>
    <mergeCell ref="A129:C129"/>
    <mergeCell ref="A130:C130"/>
    <mergeCell ref="D130:F130"/>
    <mergeCell ref="D129:F129"/>
    <mergeCell ref="D128:F128"/>
    <mergeCell ref="D127:F127"/>
    <mergeCell ref="D126:F126"/>
    <mergeCell ref="J127:L127"/>
    <mergeCell ref="J126:L126"/>
    <mergeCell ref="G130:I130"/>
    <mergeCell ref="G129:I129"/>
    <mergeCell ref="A145:C145"/>
    <mergeCell ref="D145:F145"/>
    <mergeCell ref="G145:I145"/>
    <mergeCell ref="J145:L145"/>
    <mergeCell ref="A148:L148"/>
    <mergeCell ref="A143:L143"/>
    <mergeCell ref="A144:C144"/>
    <mergeCell ref="D144:F144"/>
    <mergeCell ref="G144:I144"/>
    <mergeCell ref="J144:L144"/>
    <mergeCell ref="D153:F153"/>
    <mergeCell ref="G153:I153"/>
    <mergeCell ref="J153:L153"/>
    <mergeCell ref="A149:C149"/>
    <mergeCell ref="D149:F149"/>
    <mergeCell ref="G149:I149"/>
    <mergeCell ref="J149:L149"/>
    <mergeCell ref="A150:C150"/>
    <mergeCell ref="D150:F150"/>
    <mergeCell ref="G150:I150"/>
    <mergeCell ref="J150:L150"/>
    <mergeCell ref="A160:C160"/>
    <mergeCell ref="D160:F160"/>
    <mergeCell ref="G160:I160"/>
    <mergeCell ref="J160:L160"/>
    <mergeCell ref="A161:C161"/>
    <mergeCell ref="D161:F161"/>
    <mergeCell ref="G161:I161"/>
    <mergeCell ref="J161:L161"/>
    <mergeCell ref="N116:P116"/>
    <mergeCell ref="N125:P125"/>
    <mergeCell ref="A156:C156"/>
    <mergeCell ref="D156:F156"/>
    <mergeCell ref="G156:I156"/>
    <mergeCell ref="J156:L156"/>
    <mergeCell ref="A154:C154"/>
    <mergeCell ref="D154:F154"/>
    <mergeCell ref="G154:I154"/>
    <mergeCell ref="J154:L154"/>
    <mergeCell ref="A155:C155"/>
    <mergeCell ref="D155:F155"/>
    <mergeCell ref="G155:I155"/>
    <mergeCell ref="J155:L155"/>
    <mergeCell ref="A152:L152"/>
    <mergeCell ref="A153:C153"/>
  </mergeCells>
  <pageMargins left="0.7" right="0.7" top="0.75" bottom="0.75" header="0.3" footer="0.3"/>
  <pageSetup orientation="portrait" r:id="rId1"/>
  <ignoredErrors>
    <ignoredError sqref="N89 B97:B101 N119:P119 N128:P128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2020-12-29T22:20:00Z</dcterms:created>
  <dcterms:modified xsi:type="dcterms:W3CDTF">2021-01-03T11:22:50Z</dcterms:modified>
</cp:coreProperties>
</file>