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"/>
    </mc:Choice>
  </mc:AlternateContent>
  <bookViews>
    <workbookView xWindow="0" yWindow="0" windowWidth="17280" windowHeight="919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H4" i="1"/>
  <c r="I4" i="1" s="1"/>
  <c r="H8" i="1"/>
  <c r="I8" i="1" s="1"/>
  <c r="H12" i="1"/>
  <c r="I12" i="1" s="1"/>
  <c r="H16" i="1"/>
  <c r="I16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H3" i="1" s="1"/>
  <c r="I3" i="1" s="1"/>
  <c r="E4" i="1"/>
  <c r="E5" i="1"/>
  <c r="H5" i="1" s="1"/>
  <c r="J5" i="1" s="1"/>
  <c r="E6" i="1"/>
  <c r="H6" i="1" s="1"/>
  <c r="I6" i="1" s="1"/>
  <c r="E7" i="1"/>
  <c r="H7" i="1" s="1"/>
  <c r="I7" i="1" s="1"/>
  <c r="E8" i="1"/>
  <c r="E9" i="1"/>
  <c r="H9" i="1" s="1"/>
  <c r="J9" i="1" s="1"/>
  <c r="E10" i="1"/>
  <c r="H10" i="1" s="1"/>
  <c r="I10" i="1" s="1"/>
  <c r="E11" i="1"/>
  <c r="H11" i="1" s="1"/>
  <c r="I11" i="1" s="1"/>
  <c r="E12" i="1"/>
  <c r="E13" i="1"/>
  <c r="H13" i="1" s="1"/>
  <c r="J13" i="1" s="1"/>
  <c r="E14" i="1"/>
  <c r="H14" i="1" s="1"/>
  <c r="I14" i="1" s="1"/>
  <c r="E15" i="1"/>
  <c r="H15" i="1" s="1"/>
  <c r="I15" i="1" s="1"/>
  <c r="E16" i="1"/>
  <c r="E17" i="1"/>
  <c r="H17" i="1" s="1"/>
  <c r="J17" i="1" s="1"/>
  <c r="E18" i="1"/>
  <c r="H18" i="1" s="1"/>
  <c r="I18" i="1" s="1"/>
  <c r="E19" i="1"/>
  <c r="H19" i="1" s="1"/>
  <c r="I19" i="1" s="1"/>
  <c r="E20" i="1"/>
  <c r="E21" i="1"/>
  <c r="H21" i="1" s="1"/>
  <c r="J21" i="1" s="1"/>
  <c r="E22" i="1"/>
  <c r="H22" i="1" s="1"/>
  <c r="I22" i="1" s="1"/>
  <c r="E23" i="1"/>
  <c r="H23" i="1" s="1"/>
  <c r="I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12" i="1" l="1"/>
  <c r="J4" i="1"/>
  <c r="K4" i="1" s="1"/>
  <c r="J3" i="1"/>
  <c r="K12" i="1"/>
  <c r="K23" i="1"/>
  <c r="K3" i="1"/>
  <c r="J8" i="1"/>
  <c r="K8" i="1" s="1"/>
  <c r="I21" i="1"/>
  <c r="K21" i="1" s="1"/>
  <c r="J15" i="1"/>
  <c r="K15" i="1" s="1"/>
  <c r="J7" i="1"/>
  <c r="K7" i="1" s="1"/>
  <c r="I5" i="1"/>
  <c r="K5" i="1" s="1"/>
  <c r="J20" i="1"/>
  <c r="K20" i="1" s="1"/>
  <c r="J11" i="1"/>
  <c r="K11" i="1" s="1"/>
  <c r="J16" i="1"/>
  <c r="K16" i="1" s="1"/>
  <c r="I17" i="1"/>
  <c r="K17" i="1" s="1"/>
  <c r="I13" i="1"/>
  <c r="K13" i="1" s="1"/>
  <c r="J22" i="1"/>
  <c r="K22" i="1" s="1"/>
  <c r="J18" i="1"/>
  <c r="K18" i="1" s="1"/>
  <c r="J14" i="1"/>
  <c r="K14" i="1" s="1"/>
  <c r="J10" i="1"/>
  <c r="K10" i="1" s="1"/>
  <c r="J6" i="1"/>
  <c r="K6" i="1" s="1"/>
  <c r="I9" i="1"/>
  <c r="K9" i="1" s="1"/>
  <c r="J23" i="1"/>
  <c r="J19" i="1"/>
  <c r="K19" i="1" s="1"/>
</calcChain>
</file>

<file path=xl/sharedStrings.xml><?xml version="1.0" encoding="utf-8"?>
<sst xmlns="http://schemas.openxmlformats.org/spreadsheetml/2006/main" count="54" uniqueCount="40">
  <si>
    <t>Salary Sheet</t>
  </si>
  <si>
    <t>ID</t>
  </si>
  <si>
    <t>Name</t>
  </si>
  <si>
    <t>Basic Salary</t>
  </si>
  <si>
    <t>Desination</t>
  </si>
  <si>
    <t>Medical 
Allowance</t>
  </si>
  <si>
    <t>Convance
Allowance</t>
  </si>
  <si>
    <t>House
Allowance</t>
  </si>
  <si>
    <t>Gross 
Salary</t>
  </si>
  <si>
    <t>Income 
Tex</t>
  </si>
  <si>
    <t>Net
 Salary</t>
  </si>
  <si>
    <t>fund</t>
  </si>
  <si>
    <t>AbuBakar</t>
  </si>
  <si>
    <t>Abdullah</t>
  </si>
  <si>
    <t>Ahmed</t>
  </si>
  <si>
    <t>Basil</t>
  </si>
  <si>
    <t>Basit</t>
  </si>
  <si>
    <t>Ayaz</t>
  </si>
  <si>
    <t>Salman</t>
  </si>
  <si>
    <t>Shahukh</t>
  </si>
  <si>
    <t>Fermaan</t>
  </si>
  <si>
    <t>Hunain</t>
  </si>
  <si>
    <t>Konain</t>
  </si>
  <si>
    <t>Humza</t>
  </si>
  <si>
    <t>Toseef</t>
  </si>
  <si>
    <t>Anus</t>
  </si>
  <si>
    <t>Sadiq</t>
  </si>
  <si>
    <t>Noman</t>
  </si>
  <si>
    <t>Rizwaan</t>
  </si>
  <si>
    <t>Azfer</t>
  </si>
  <si>
    <t>Huzaifa</t>
  </si>
  <si>
    <t>Wajahat</t>
  </si>
  <si>
    <t>Asad</t>
  </si>
  <si>
    <t>Emlpoy</t>
  </si>
  <si>
    <t>Worker</t>
  </si>
  <si>
    <t>Maneger</t>
  </si>
  <si>
    <t>depart Incharge</t>
  </si>
  <si>
    <t xml:space="preserve">Office Incharge </t>
  </si>
  <si>
    <t>Peon</t>
  </si>
  <si>
    <t>Maachine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</si>
</sst>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9" fontId="0" fillId="0" borderId="5" xfId="0" applyNumberFormat="1" applyBorder="1"/>
    <xf numFmtId="9" fontId="0" fillId="0" borderId="5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5" xfId="0" applyNumberFormat="1" applyBorder="1" applyAlignment="1">
      <alignment horizontal="center"/>
    </xf>
    <xf numFmtId="0" fontId="0" fillId="0" borderId="5" xfId="0" applyBorder="1"/>
    <xf numFmtId="3" fontId="0" fillId="0" borderId="5" xfId="0" applyNumberFormat="1" applyBorder="1"/>
    <xf numFmtId="0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/>
  </cellXfs>
  <cellStyles count="1">
    <cellStyle name="Normal" xfId="0" builtinId="0"/>
  </cellStyles>
  <dxfs count="24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24" totalsRowCount="1" headerRowDxfId="22" headerRowBorderDxfId="23">
  <autoFilter ref="A2:K24"/>
  <tableColumns count="11">
    <tableColumn id="1" name="ID" dataDxfId="21" totalsRowDxfId="10">
      <calculatedColumnFormula>A2+1</calculatedColumnFormula>
    </tableColumn>
    <tableColumn id="2" name="Name" dataDxfId="20" totalsRowDxfId="9"/>
    <tableColumn id="3" name="Desination" dataDxfId="19" totalsRowDxfId="8"/>
    <tableColumn id="4" name="Basic Salary" totalsRowFunction="custom" dataDxfId="18" totalsRowDxfId="7">
      <totalsRowFormula>SUM(Table1[Basic Salary])</totalsRowFormula>
    </tableColumn>
    <tableColumn id="5" name="Medical _x000a_Allowance" dataDxfId="17" totalsRowDxfId="6">
      <calculatedColumnFormula>Table1[Basic Salary]*$E$1</calculatedColumnFormula>
    </tableColumn>
    <tableColumn id="6" name="Convance_x000a_Allowance" dataDxfId="16" totalsRowDxfId="5">
      <calculatedColumnFormula>Table1[Basic Salary]*$F$1</calculatedColumnFormula>
    </tableColumn>
    <tableColumn id="7" name="House_x000a_Allowance" dataDxfId="15" totalsRowDxfId="4">
      <calculatedColumnFormula>Table1[Basic Salary]*$G$1</calculatedColumnFormula>
    </tableColumn>
    <tableColumn id="8" name="Gross _x000a_Salary" dataDxfId="14" totalsRowDxfId="3">
      <calculatedColumnFormula>SUM(Table1[[#This Row],[Basic Salary]:[House
Allowance]])</calculatedColumnFormula>
    </tableColumn>
    <tableColumn id="9" name="Income _x000a_Tex" dataDxfId="13" totalsRowDxfId="2">
      <calculatedColumnFormula>Table1[Gross 
Salary]*$I$1</calculatedColumnFormula>
    </tableColumn>
    <tableColumn id="10" name="fund" dataDxfId="12" totalsRowDxfId="1">
      <calculatedColumnFormula>Table1[Gross 
Salary]*$J$1</calculatedColumnFormula>
    </tableColumn>
    <tableColumn id="11" name="Net_x000a_ Salary" dataDxfId="11" totalsRowDxfId="0">
      <calculatedColumnFormula>Table1[Gross 
Salary]-(Table1[Income 
Tex]+Table1[fund])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25" sqref="D25"/>
    </sheetView>
  </sheetViews>
  <sheetFormatPr defaultRowHeight="15" x14ac:dyDescent="0.25"/>
  <cols>
    <col min="1" max="1" width="22.5703125" bestFit="1" customWidth="1"/>
    <col min="3" max="3" width="18.28515625" bestFit="1" customWidth="1"/>
    <col min="4" max="4" width="13.28515625" customWidth="1"/>
    <col min="5" max="5" width="10.28515625" bestFit="1" customWidth="1"/>
    <col min="6" max="6" width="11.28515625" style="1" customWidth="1"/>
    <col min="7" max="7" width="10.85546875" customWidth="1"/>
  </cols>
  <sheetData>
    <row r="1" spans="1:11" ht="28.5" x14ac:dyDescent="0.45">
      <c r="A1" s="2" t="s">
        <v>0</v>
      </c>
      <c r="B1" s="3"/>
      <c r="C1" s="4"/>
      <c r="D1" s="3"/>
      <c r="E1" s="6">
        <v>0.05</v>
      </c>
      <c r="F1" s="7">
        <v>0.03</v>
      </c>
      <c r="G1" s="6">
        <v>0.1</v>
      </c>
      <c r="H1" s="3"/>
      <c r="I1" s="6">
        <v>0.02</v>
      </c>
      <c r="J1" s="6">
        <v>0.02</v>
      </c>
      <c r="K1" s="5"/>
    </row>
    <row r="2" spans="1:11" ht="30" x14ac:dyDescent="0.25">
      <c r="A2" s="8" t="s">
        <v>1</v>
      </c>
      <c r="B2" s="9" t="s">
        <v>2</v>
      </c>
      <c r="C2" s="9" t="s">
        <v>4</v>
      </c>
      <c r="D2" s="9" t="s">
        <v>3</v>
      </c>
      <c r="E2" s="10" t="s">
        <v>5</v>
      </c>
      <c r="F2" s="10" t="s">
        <v>6</v>
      </c>
      <c r="G2" s="11" t="s">
        <v>7</v>
      </c>
      <c r="H2" s="12" t="s">
        <v>8</v>
      </c>
      <c r="I2" s="13" t="s">
        <v>9</v>
      </c>
      <c r="J2" s="8" t="s">
        <v>11</v>
      </c>
      <c r="K2" s="13" t="s">
        <v>10</v>
      </c>
    </row>
    <row r="3" spans="1:11" x14ac:dyDescent="0.25">
      <c r="A3" s="14">
        <f>1</f>
        <v>1</v>
      </c>
      <c r="B3" s="15" t="s">
        <v>12</v>
      </c>
      <c r="C3" s="15" t="s">
        <v>33</v>
      </c>
      <c r="D3" s="16">
        <v>20000</v>
      </c>
      <c r="E3" s="17">
        <f>Table1[Basic Salary]*$E$1</f>
        <v>1000</v>
      </c>
      <c r="F3" s="18">
        <f>Table1[Basic Salary]*$F$1</f>
        <v>600</v>
      </c>
      <c r="G3" s="17">
        <f>Table1[Basic Salary]*$G$1</f>
        <v>2000</v>
      </c>
      <c r="H3" s="15">
        <f>SUM(Table1[[#This Row],[Basic Salary]:[House
Allowance]])</f>
        <v>23600</v>
      </c>
      <c r="I3" s="15">
        <f>Table1[Gross 
Salary]*$I$1</f>
        <v>472</v>
      </c>
      <c r="J3" s="15">
        <f>Table1[Gross 
Salary]*$J$1</f>
        <v>472</v>
      </c>
      <c r="K3" s="15">
        <f>Table1[Gross 
Salary]-(Table1[Income 
Tex]+Table1[fund])</f>
        <v>22656</v>
      </c>
    </row>
    <row r="4" spans="1:11" x14ac:dyDescent="0.25">
      <c r="A4" s="14">
        <f>A3+1</f>
        <v>2</v>
      </c>
      <c r="B4" s="15" t="s">
        <v>13</v>
      </c>
      <c r="C4" s="15" t="s">
        <v>33</v>
      </c>
      <c r="D4" s="16">
        <v>20000</v>
      </c>
      <c r="E4" s="17">
        <f>Table1[Basic Salary]*$E$1</f>
        <v>1000</v>
      </c>
      <c r="F4" s="18">
        <f>Table1[Basic Salary]*$F$1</f>
        <v>600</v>
      </c>
      <c r="G4" s="17">
        <f>Table1[Basic Salary]*$G$1</f>
        <v>2000</v>
      </c>
      <c r="H4" s="15">
        <f>SUM(Table1[[#This Row],[Basic Salary]:[House
Allowance]])</f>
        <v>23600</v>
      </c>
      <c r="I4" s="15">
        <f>Table1[Gross 
Salary]*$I$1</f>
        <v>472</v>
      </c>
      <c r="J4" s="15">
        <f>Table1[Gross 
Salary]*$J$1</f>
        <v>472</v>
      </c>
      <c r="K4" s="15">
        <f>Table1[Gross 
Salary]-(Table1[Income 
Tex]+Table1[fund])</f>
        <v>22656</v>
      </c>
    </row>
    <row r="5" spans="1:11" x14ac:dyDescent="0.25">
      <c r="A5" s="14">
        <f t="shared" ref="A5:A23" si="0">A4+1</f>
        <v>3</v>
      </c>
      <c r="B5" s="15" t="s">
        <v>14</v>
      </c>
      <c r="C5" s="15" t="s">
        <v>33</v>
      </c>
      <c r="D5" s="16">
        <v>20000</v>
      </c>
      <c r="E5" s="17">
        <f>Table1[Basic Salary]*$E$1</f>
        <v>1000</v>
      </c>
      <c r="F5" s="18">
        <f>Table1[Basic Salary]*$F$1</f>
        <v>600</v>
      </c>
      <c r="G5" s="17">
        <f>Table1[Basic Salary]*$G$1</f>
        <v>2000</v>
      </c>
      <c r="H5" s="15">
        <f>SUM(Table1[[#This Row],[Basic Salary]:[House
Allowance]])</f>
        <v>23600</v>
      </c>
      <c r="I5" s="15">
        <f>Table1[Gross 
Salary]*$I$1</f>
        <v>472</v>
      </c>
      <c r="J5" s="15">
        <f>Table1[Gross 
Salary]*$J$1</f>
        <v>472</v>
      </c>
      <c r="K5" s="15">
        <f>Table1[Gross 
Salary]-(Table1[Income 
Tex]+Table1[fund])</f>
        <v>22656</v>
      </c>
    </row>
    <row r="6" spans="1:11" x14ac:dyDescent="0.25">
      <c r="A6" s="14">
        <f t="shared" si="0"/>
        <v>4</v>
      </c>
      <c r="B6" s="15" t="s">
        <v>15</v>
      </c>
      <c r="C6" s="15" t="s">
        <v>33</v>
      </c>
      <c r="D6" s="16">
        <v>20000</v>
      </c>
      <c r="E6" s="17">
        <f>Table1[Basic Salary]*$E$1</f>
        <v>1000</v>
      </c>
      <c r="F6" s="18">
        <f>Table1[Basic Salary]*$F$1</f>
        <v>600</v>
      </c>
      <c r="G6" s="17">
        <f>Table1[Basic Salary]*$G$1</f>
        <v>2000</v>
      </c>
      <c r="H6" s="15">
        <f>SUM(Table1[[#This Row],[Basic Salary]:[House
Allowance]])</f>
        <v>23600</v>
      </c>
      <c r="I6" s="15">
        <f>Table1[Gross 
Salary]*$I$1</f>
        <v>472</v>
      </c>
      <c r="J6" s="15">
        <f>Table1[Gross 
Salary]*$J$1</f>
        <v>472</v>
      </c>
      <c r="K6" s="15">
        <f>Table1[Gross 
Salary]-(Table1[Income 
Tex]+Table1[fund])</f>
        <v>22656</v>
      </c>
    </row>
    <row r="7" spans="1:11" x14ac:dyDescent="0.25">
      <c r="A7" s="14">
        <f t="shared" si="0"/>
        <v>5</v>
      </c>
      <c r="B7" s="15" t="s">
        <v>16</v>
      </c>
      <c r="C7" s="15" t="s">
        <v>33</v>
      </c>
      <c r="D7" s="16">
        <v>20000</v>
      </c>
      <c r="E7" s="17">
        <f>Table1[Basic Salary]*$E$1</f>
        <v>1000</v>
      </c>
      <c r="F7" s="18">
        <f>Table1[Basic Salary]*$F$1</f>
        <v>600</v>
      </c>
      <c r="G7" s="17">
        <f>Table1[Basic Salary]*$G$1</f>
        <v>2000</v>
      </c>
      <c r="H7" s="15">
        <f>SUM(Table1[[#This Row],[Basic Salary]:[House
Allowance]])</f>
        <v>23600</v>
      </c>
      <c r="I7" s="15">
        <f>Table1[Gross 
Salary]*$I$1</f>
        <v>472</v>
      </c>
      <c r="J7" s="15">
        <f>Table1[Gross 
Salary]*$J$1</f>
        <v>472</v>
      </c>
      <c r="K7" s="15">
        <f>Table1[Gross 
Salary]-(Table1[Income 
Tex]+Table1[fund])</f>
        <v>22656</v>
      </c>
    </row>
    <row r="8" spans="1:11" x14ac:dyDescent="0.25">
      <c r="A8" s="14">
        <f t="shared" si="0"/>
        <v>6</v>
      </c>
      <c r="B8" s="15" t="s">
        <v>17</v>
      </c>
      <c r="C8" s="15" t="s">
        <v>34</v>
      </c>
      <c r="D8" s="16">
        <v>16000</v>
      </c>
      <c r="E8" s="17">
        <f>Table1[Basic Salary]*$E$1</f>
        <v>800</v>
      </c>
      <c r="F8" s="18">
        <f>Table1[Basic Salary]*$F$1</f>
        <v>480</v>
      </c>
      <c r="G8" s="17">
        <f>Table1[Basic Salary]*$G$1</f>
        <v>1600</v>
      </c>
      <c r="H8" s="15">
        <f>SUM(Table1[[#This Row],[Basic Salary]:[House
Allowance]])</f>
        <v>18880</v>
      </c>
      <c r="I8" s="15">
        <f>Table1[Gross 
Salary]*$I$1</f>
        <v>377.6</v>
      </c>
      <c r="J8" s="15">
        <f>Table1[Gross 
Salary]*$J$1</f>
        <v>377.6</v>
      </c>
      <c r="K8" s="15">
        <f>Table1[Gross 
Salary]-(Table1[Income 
Tex]+Table1[fund])</f>
        <v>18124.8</v>
      </c>
    </row>
    <row r="9" spans="1:11" x14ac:dyDescent="0.25">
      <c r="A9" s="14">
        <f t="shared" si="0"/>
        <v>7</v>
      </c>
      <c r="B9" s="15" t="s">
        <v>18</v>
      </c>
      <c r="C9" s="15" t="s">
        <v>34</v>
      </c>
      <c r="D9" s="16">
        <v>16000</v>
      </c>
      <c r="E9" s="17">
        <f>Table1[Basic Salary]*$E$1</f>
        <v>800</v>
      </c>
      <c r="F9" s="18">
        <f>Table1[Basic Salary]*$F$1</f>
        <v>480</v>
      </c>
      <c r="G9" s="17">
        <f>Table1[Basic Salary]*$G$1</f>
        <v>1600</v>
      </c>
      <c r="H9" s="15">
        <f>SUM(Table1[[#This Row],[Basic Salary]:[House
Allowance]])</f>
        <v>18880</v>
      </c>
      <c r="I9" s="15">
        <f>Table1[Gross 
Salary]*$I$1</f>
        <v>377.6</v>
      </c>
      <c r="J9" s="15">
        <f>Table1[Gross 
Salary]*$J$1</f>
        <v>377.6</v>
      </c>
      <c r="K9" s="15">
        <f>Table1[Gross 
Salary]-(Table1[Income 
Tex]+Table1[fund])</f>
        <v>18124.8</v>
      </c>
    </row>
    <row r="10" spans="1:11" x14ac:dyDescent="0.25">
      <c r="A10" s="14">
        <f t="shared" si="0"/>
        <v>8</v>
      </c>
      <c r="B10" s="15" t="s">
        <v>19</v>
      </c>
      <c r="C10" s="15" t="s">
        <v>34</v>
      </c>
      <c r="D10" s="16">
        <v>16000</v>
      </c>
      <c r="E10" s="17">
        <f>Table1[Basic Salary]*$E$1</f>
        <v>800</v>
      </c>
      <c r="F10" s="18">
        <f>Table1[Basic Salary]*$F$1</f>
        <v>480</v>
      </c>
      <c r="G10" s="17">
        <f>Table1[Basic Salary]*$G$1</f>
        <v>1600</v>
      </c>
      <c r="H10" s="15">
        <f>SUM(Table1[[#This Row],[Basic Salary]:[House
Allowance]])</f>
        <v>18880</v>
      </c>
      <c r="I10" s="15">
        <f>Table1[Gross 
Salary]*$I$1</f>
        <v>377.6</v>
      </c>
      <c r="J10" s="15">
        <f>Table1[Gross 
Salary]*$J$1</f>
        <v>377.6</v>
      </c>
      <c r="K10" s="15">
        <f>Table1[Gross 
Salary]-(Table1[Income 
Tex]+Table1[fund])</f>
        <v>18124.8</v>
      </c>
    </row>
    <row r="11" spans="1:11" x14ac:dyDescent="0.25">
      <c r="A11" s="14">
        <f t="shared" si="0"/>
        <v>9</v>
      </c>
      <c r="B11" s="15" t="s">
        <v>20</v>
      </c>
      <c r="C11" s="15" t="s">
        <v>34</v>
      </c>
      <c r="D11" s="16">
        <v>16000</v>
      </c>
      <c r="E11" s="17">
        <f>Table1[Basic Salary]*$E$1</f>
        <v>800</v>
      </c>
      <c r="F11" s="18">
        <f>Table1[Basic Salary]*$F$1</f>
        <v>480</v>
      </c>
      <c r="G11" s="17">
        <f>Table1[Basic Salary]*$G$1</f>
        <v>1600</v>
      </c>
      <c r="H11" s="15">
        <f>SUM(Table1[[#This Row],[Basic Salary]:[House
Allowance]])</f>
        <v>18880</v>
      </c>
      <c r="I11" s="15">
        <f>Table1[Gross 
Salary]*$I$1</f>
        <v>377.6</v>
      </c>
      <c r="J11" s="15">
        <f>Table1[Gross 
Salary]*$J$1</f>
        <v>377.6</v>
      </c>
      <c r="K11" s="15">
        <f>Table1[Gross 
Salary]-(Table1[Income 
Tex]+Table1[fund])</f>
        <v>18124.8</v>
      </c>
    </row>
    <row r="12" spans="1:11" x14ac:dyDescent="0.25">
      <c r="A12" s="14">
        <f t="shared" si="0"/>
        <v>10</v>
      </c>
      <c r="B12" s="15" t="s">
        <v>21</v>
      </c>
      <c r="C12" s="15" t="s">
        <v>34</v>
      </c>
      <c r="D12" s="16">
        <v>16000</v>
      </c>
      <c r="E12" s="17">
        <f>Table1[Basic Salary]*$E$1</f>
        <v>800</v>
      </c>
      <c r="F12" s="18">
        <f>Table1[Basic Salary]*$F$1</f>
        <v>480</v>
      </c>
      <c r="G12" s="17">
        <f>Table1[Basic Salary]*$G$1</f>
        <v>1600</v>
      </c>
      <c r="H12" s="15">
        <f>SUM(Table1[[#This Row],[Basic Salary]:[House
Allowance]])</f>
        <v>18880</v>
      </c>
      <c r="I12" s="15">
        <f>Table1[Gross 
Salary]*$I$1</f>
        <v>377.6</v>
      </c>
      <c r="J12" s="15">
        <f>Table1[Gross 
Salary]*$J$1</f>
        <v>377.6</v>
      </c>
      <c r="K12" s="15">
        <f>Table1[Gross 
Salary]-(Table1[Income 
Tex]+Table1[fund])</f>
        <v>18124.8</v>
      </c>
    </row>
    <row r="13" spans="1:11" x14ac:dyDescent="0.25">
      <c r="A13" s="14">
        <f t="shared" si="0"/>
        <v>11</v>
      </c>
      <c r="B13" s="15" t="s">
        <v>22</v>
      </c>
      <c r="C13" s="15" t="s">
        <v>34</v>
      </c>
      <c r="D13" s="16">
        <v>16000</v>
      </c>
      <c r="E13" s="17">
        <f>Table1[Basic Salary]*$E$1</f>
        <v>800</v>
      </c>
      <c r="F13" s="18">
        <f>Table1[Basic Salary]*$F$1</f>
        <v>480</v>
      </c>
      <c r="G13" s="17">
        <f>Table1[Basic Salary]*$G$1</f>
        <v>1600</v>
      </c>
      <c r="H13" s="15">
        <f>SUM(Table1[[#This Row],[Basic Salary]:[House
Allowance]])</f>
        <v>18880</v>
      </c>
      <c r="I13" s="15">
        <f>Table1[Gross 
Salary]*$I$1</f>
        <v>377.6</v>
      </c>
      <c r="J13" s="15">
        <f>Table1[Gross 
Salary]*$J$1</f>
        <v>377.6</v>
      </c>
      <c r="K13" s="15">
        <f>Table1[Gross 
Salary]-(Table1[Income 
Tex]+Table1[fund])</f>
        <v>18124.8</v>
      </c>
    </row>
    <row r="14" spans="1:11" x14ac:dyDescent="0.25">
      <c r="A14" s="14">
        <f t="shared" si="0"/>
        <v>12</v>
      </c>
      <c r="B14" s="15" t="s">
        <v>23</v>
      </c>
      <c r="C14" s="15" t="s">
        <v>35</v>
      </c>
      <c r="D14" s="16">
        <v>200000</v>
      </c>
      <c r="E14" s="17">
        <f>Table1[Basic Salary]*$E$1</f>
        <v>10000</v>
      </c>
      <c r="F14" s="18">
        <f>Table1[Basic Salary]*$F$1</f>
        <v>6000</v>
      </c>
      <c r="G14" s="17">
        <f>Table1[Basic Salary]*$G$1</f>
        <v>20000</v>
      </c>
      <c r="H14" s="15">
        <f>SUM(Table1[[#This Row],[Basic Salary]:[House
Allowance]])</f>
        <v>236000</v>
      </c>
      <c r="I14" s="15">
        <f>Table1[Gross 
Salary]*$I$1</f>
        <v>4720</v>
      </c>
      <c r="J14" s="15">
        <f>Table1[Gross 
Salary]*$J$1</f>
        <v>4720</v>
      </c>
      <c r="K14" s="15">
        <f>Table1[Gross 
Salary]-(Table1[Income 
Tex]+Table1[fund])</f>
        <v>226560</v>
      </c>
    </row>
    <row r="15" spans="1:11" x14ac:dyDescent="0.25">
      <c r="A15" s="14">
        <f t="shared" si="0"/>
        <v>13</v>
      </c>
      <c r="B15" s="15" t="s">
        <v>24</v>
      </c>
      <c r="C15" s="15" t="s">
        <v>36</v>
      </c>
      <c r="D15" s="16">
        <v>40000</v>
      </c>
      <c r="E15" s="17">
        <f>Table1[Basic Salary]*$E$1</f>
        <v>2000</v>
      </c>
      <c r="F15" s="18">
        <f>Table1[Basic Salary]*$F$1</f>
        <v>1200</v>
      </c>
      <c r="G15" s="17">
        <f>Table1[Basic Salary]*$G$1</f>
        <v>4000</v>
      </c>
      <c r="H15" s="15">
        <f>SUM(Table1[[#This Row],[Basic Salary]:[House
Allowance]])</f>
        <v>47200</v>
      </c>
      <c r="I15" s="15">
        <f>Table1[Gross 
Salary]*$I$1</f>
        <v>944</v>
      </c>
      <c r="J15" s="15">
        <f>Table1[Gross 
Salary]*$J$1</f>
        <v>944</v>
      </c>
      <c r="K15" s="15">
        <f>Table1[Gross 
Salary]-(Table1[Income 
Tex]+Table1[fund])</f>
        <v>45312</v>
      </c>
    </row>
    <row r="16" spans="1:11" x14ac:dyDescent="0.25">
      <c r="A16" s="14">
        <f t="shared" si="0"/>
        <v>14</v>
      </c>
      <c r="B16" s="15" t="s">
        <v>25</v>
      </c>
      <c r="C16" s="15" t="s">
        <v>36</v>
      </c>
      <c r="D16" s="16">
        <v>40000</v>
      </c>
      <c r="E16" s="17">
        <f>Table1[Basic Salary]*$E$1</f>
        <v>2000</v>
      </c>
      <c r="F16" s="18">
        <f>Table1[Basic Salary]*$F$1</f>
        <v>1200</v>
      </c>
      <c r="G16" s="17">
        <f>Table1[Basic Salary]*$G$1</f>
        <v>4000</v>
      </c>
      <c r="H16" s="15">
        <f>SUM(Table1[[#This Row],[Basic Salary]:[House
Allowance]])</f>
        <v>47200</v>
      </c>
      <c r="I16" s="15">
        <f>Table1[Gross 
Salary]*$I$1</f>
        <v>944</v>
      </c>
      <c r="J16" s="15">
        <f>Table1[Gross 
Salary]*$J$1</f>
        <v>944</v>
      </c>
      <c r="K16" s="15">
        <f>Table1[Gross 
Salary]-(Table1[Income 
Tex]+Table1[fund])</f>
        <v>45312</v>
      </c>
    </row>
    <row r="17" spans="1:11" x14ac:dyDescent="0.25">
      <c r="A17" s="14">
        <f t="shared" si="0"/>
        <v>15</v>
      </c>
      <c r="B17" s="15" t="s">
        <v>26</v>
      </c>
      <c r="C17" s="15" t="s">
        <v>37</v>
      </c>
      <c r="D17" s="16">
        <v>55000</v>
      </c>
      <c r="E17" s="17">
        <f>Table1[Basic Salary]*$E$1</f>
        <v>2750</v>
      </c>
      <c r="F17" s="18">
        <f>Table1[Basic Salary]*$F$1</f>
        <v>1650</v>
      </c>
      <c r="G17" s="17">
        <f>Table1[Basic Salary]*$G$1</f>
        <v>5500</v>
      </c>
      <c r="H17" s="15">
        <f>SUM(Table1[[#This Row],[Basic Salary]:[House
Allowance]])</f>
        <v>64900</v>
      </c>
      <c r="I17" s="15">
        <f>Table1[Gross 
Salary]*$I$1</f>
        <v>1298</v>
      </c>
      <c r="J17" s="15">
        <f>Table1[Gross 
Salary]*$J$1</f>
        <v>1298</v>
      </c>
      <c r="K17" s="15">
        <f>Table1[Gross 
Salary]-(Table1[Income 
Tex]+Table1[fund])</f>
        <v>62304</v>
      </c>
    </row>
    <row r="18" spans="1:11" x14ac:dyDescent="0.25">
      <c r="A18" s="14">
        <f t="shared" si="0"/>
        <v>16</v>
      </c>
      <c r="B18" s="15" t="s">
        <v>27</v>
      </c>
      <c r="C18" s="15" t="s">
        <v>37</v>
      </c>
      <c r="D18" s="16">
        <v>55000</v>
      </c>
      <c r="E18" s="17">
        <f>Table1[Basic Salary]*$E$1</f>
        <v>2750</v>
      </c>
      <c r="F18" s="18">
        <f>Table1[Basic Salary]*$F$1</f>
        <v>1650</v>
      </c>
      <c r="G18" s="17">
        <f>Table1[Basic Salary]*$G$1</f>
        <v>5500</v>
      </c>
      <c r="H18" s="15">
        <f>SUM(Table1[[#This Row],[Basic Salary]:[House
Allowance]])</f>
        <v>64900</v>
      </c>
      <c r="I18" s="15">
        <f>Table1[Gross 
Salary]*$I$1</f>
        <v>1298</v>
      </c>
      <c r="J18" s="15">
        <f>Table1[Gross 
Salary]*$J$1</f>
        <v>1298</v>
      </c>
      <c r="K18" s="15">
        <f>Table1[Gross 
Salary]-(Table1[Income 
Tex]+Table1[fund])</f>
        <v>62304</v>
      </c>
    </row>
    <row r="19" spans="1:11" x14ac:dyDescent="0.25">
      <c r="A19" s="14">
        <f t="shared" si="0"/>
        <v>17</v>
      </c>
      <c r="B19" s="15" t="s">
        <v>28</v>
      </c>
      <c r="C19" s="15" t="s">
        <v>37</v>
      </c>
      <c r="D19" s="16">
        <v>55000</v>
      </c>
      <c r="E19" s="17">
        <f>Table1[Basic Salary]*$E$1</f>
        <v>2750</v>
      </c>
      <c r="F19" s="18">
        <f>Table1[Basic Salary]*$F$1</f>
        <v>1650</v>
      </c>
      <c r="G19" s="17">
        <f>Table1[Basic Salary]*$G$1</f>
        <v>5500</v>
      </c>
      <c r="H19" s="15">
        <f>SUM(Table1[[#This Row],[Basic Salary]:[House
Allowance]])</f>
        <v>64900</v>
      </c>
      <c r="I19" s="15">
        <f>Table1[Gross 
Salary]*$I$1</f>
        <v>1298</v>
      </c>
      <c r="J19" s="15">
        <f>Table1[Gross 
Salary]*$J$1</f>
        <v>1298</v>
      </c>
      <c r="K19" s="15">
        <f>Table1[Gross 
Salary]-(Table1[Income 
Tex]+Table1[fund])</f>
        <v>62304</v>
      </c>
    </row>
    <row r="20" spans="1:11" x14ac:dyDescent="0.25">
      <c r="A20" s="14">
        <f t="shared" si="0"/>
        <v>18</v>
      </c>
      <c r="B20" s="15" t="s">
        <v>29</v>
      </c>
      <c r="C20" s="15" t="s">
        <v>38</v>
      </c>
      <c r="D20" s="16">
        <v>12000</v>
      </c>
      <c r="E20" s="17">
        <f>Table1[Basic Salary]*$E$1</f>
        <v>600</v>
      </c>
      <c r="F20" s="18">
        <f>Table1[Basic Salary]*$F$1</f>
        <v>360</v>
      </c>
      <c r="G20" s="17">
        <f>Table1[Basic Salary]*$G$1</f>
        <v>1200</v>
      </c>
      <c r="H20" s="15">
        <f>SUM(Table1[[#This Row],[Basic Salary]:[House
Allowance]])</f>
        <v>14160</v>
      </c>
      <c r="I20" s="15">
        <f>Table1[Gross 
Salary]*$I$1</f>
        <v>283.2</v>
      </c>
      <c r="J20" s="15">
        <f>Table1[Gross 
Salary]*$J$1</f>
        <v>283.2</v>
      </c>
      <c r="K20" s="15">
        <f>Table1[Gross 
Salary]-(Table1[Income 
Tex]+Table1[fund])</f>
        <v>13593.6</v>
      </c>
    </row>
    <row r="21" spans="1:11" x14ac:dyDescent="0.25">
      <c r="A21" s="14">
        <f t="shared" si="0"/>
        <v>19</v>
      </c>
      <c r="B21" s="15" t="s">
        <v>30</v>
      </c>
      <c r="C21" s="15" t="s">
        <v>38</v>
      </c>
      <c r="D21" s="16">
        <v>12000</v>
      </c>
      <c r="E21" s="17">
        <f>Table1[Basic Salary]*$E$1</f>
        <v>600</v>
      </c>
      <c r="F21" s="18">
        <f>Table1[Basic Salary]*$F$1</f>
        <v>360</v>
      </c>
      <c r="G21" s="17">
        <f>Table1[Basic Salary]*$G$1</f>
        <v>1200</v>
      </c>
      <c r="H21" s="15">
        <f>SUM(Table1[[#This Row],[Basic Salary]:[House
Allowance]])</f>
        <v>14160</v>
      </c>
      <c r="I21" s="15">
        <f>Table1[Gross 
Salary]*$I$1</f>
        <v>283.2</v>
      </c>
      <c r="J21" s="15">
        <f>Table1[Gross 
Salary]*$J$1</f>
        <v>283.2</v>
      </c>
      <c r="K21" s="15">
        <f>Table1[Gross 
Salary]-(Table1[Income 
Tex]+Table1[fund])</f>
        <v>13593.6</v>
      </c>
    </row>
    <row r="22" spans="1:11" x14ac:dyDescent="0.25">
      <c r="A22" s="14">
        <f t="shared" si="0"/>
        <v>20</v>
      </c>
      <c r="B22" s="15" t="s">
        <v>31</v>
      </c>
      <c r="C22" s="15" t="s">
        <v>39</v>
      </c>
      <c r="D22" s="16">
        <v>25000</v>
      </c>
      <c r="E22" s="17">
        <f>Table1[Basic Salary]*$E$1</f>
        <v>1250</v>
      </c>
      <c r="F22" s="18">
        <f>Table1[Basic Salary]*$F$1</f>
        <v>750</v>
      </c>
      <c r="G22" s="17">
        <f>Table1[Basic Salary]*$G$1</f>
        <v>2500</v>
      </c>
      <c r="H22" s="15">
        <f>SUM(Table1[[#This Row],[Basic Salary]:[House
Allowance]])</f>
        <v>29500</v>
      </c>
      <c r="I22" s="15">
        <f>Table1[Gross 
Salary]*$I$1</f>
        <v>590</v>
      </c>
      <c r="J22" s="15">
        <f>Table1[Gross 
Salary]*$J$1</f>
        <v>590</v>
      </c>
      <c r="K22" s="15">
        <f>Table1[Gross 
Salary]-(Table1[Income 
Tex]+Table1[fund])</f>
        <v>28320</v>
      </c>
    </row>
    <row r="23" spans="1:11" x14ac:dyDescent="0.25">
      <c r="A23" s="14">
        <f t="shared" si="0"/>
        <v>21</v>
      </c>
      <c r="B23" s="15" t="s">
        <v>32</v>
      </c>
      <c r="C23" s="15" t="s">
        <v>39</v>
      </c>
      <c r="D23" s="16">
        <v>25000</v>
      </c>
      <c r="E23" s="17">
        <f>Table1[Basic Salary]*$E$1</f>
        <v>1250</v>
      </c>
      <c r="F23" s="18">
        <f>Table1[Basic Salary]*$F$1</f>
        <v>750</v>
      </c>
      <c r="G23" s="17">
        <f>Table1[Basic Salary]*$G$1</f>
        <v>2500</v>
      </c>
      <c r="H23" s="15">
        <f>SUM(Table1[[#This Row],[Basic Salary]:[House
Allowance]])</f>
        <v>29500</v>
      </c>
      <c r="I23" s="15">
        <f>Table1[Gross 
Salary]*$I$1</f>
        <v>590</v>
      </c>
      <c r="J23" s="15">
        <f>Table1[Gross 
Salary]*$J$1</f>
        <v>590</v>
      </c>
      <c r="K23" s="15">
        <f>Table1[Gross 
Salary]-(Table1[Income 
Tex]+Table1[fund])</f>
        <v>28320</v>
      </c>
    </row>
    <row r="24" spans="1:11" x14ac:dyDescent="0.25">
      <c r="A24" s="19"/>
      <c r="B24" s="20"/>
      <c r="C24" s="20"/>
      <c r="D24" s="21">
        <f>SUM(Table1[Basic Salary])</f>
        <v>715000</v>
      </c>
      <c r="E24" s="22"/>
      <c r="F24" s="23"/>
      <c r="G24" s="22"/>
      <c r="H24" s="24"/>
      <c r="I24" s="24"/>
      <c r="J24" s="24"/>
      <c r="K24" s="24"/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cp:lastPrinted>2017-08-25T19:24:29Z</cp:lastPrinted>
  <dcterms:created xsi:type="dcterms:W3CDTF">2017-08-25T16:44:50Z</dcterms:created>
  <dcterms:modified xsi:type="dcterms:W3CDTF">2017-08-25T19:30:32Z</dcterms:modified>
</cp:coreProperties>
</file>